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Trames\juin 2019\"/>
    </mc:Choice>
  </mc:AlternateContent>
  <bookViews>
    <workbookView xWindow="0" yWindow="0" windowWidth="20490" windowHeight="77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66" i="29"/>
  <c r="B61" i="29"/>
  <c r="B56" i="29"/>
  <c r="B51" i="29"/>
  <c r="B46" i="29"/>
  <c r="B112" i="29"/>
  <c r="B111" i="29"/>
  <c r="B102" i="29"/>
  <c r="B91" i="29"/>
  <c r="B86" i="29"/>
  <c r="B81" i="29"/>
  <c r="B76" i="29"/>
  <c r="B7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D532" i="48"/>
  <c r="D533" i="48" s="1"/>
  <c r="C530" i="48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D339" i="48" s="1"/>
  <c r="D340" i="48" s="1"/>
  <c r="C324" i="48"/>
  <c r="C322" i="48"/>
  <c r="D316" i="48"/>
  <c r="D317" i="48" s="1"/>
  <c r="C314" i="48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D223" i="48" s="1"/>
  <c r="D224" i="48" s="1"/>
  <c r="D199" i="48"/>
  <c r="D200" i="48" s="1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7" i="48"/>
  <c r="D26" i="48"/>
  <c r="A16" i="48"/>
  <c r="A8" i="48"/>
  <c r="D710" i="48" l="1"/>
  <c r="B710" i="48" s="1"/>
  <c r="D711" i="48" s="1"/>
  <c r="D689" i="48"/>
  <c r="B689" i="48" s="1"/>
  <c r="D690" i="48" s="1"/>
  <c r="D691" i="48" s="1"/>
  <c r="D657" i="48"/>
  <c r="B657" i="48" s="1"/>
  <c r="D658" i="48" s="1"/>
  <c r="D659" i="48" s="1"/>
  <c r="D596" i="48"/>
  <c r="D599" i="48" s="1"/>
  <c r="D600" i="48" s="1"/>
  <c r="D555" i="48"/>
  <c r="B555" i="48" s="1"/>
  <c r="D556" i="48" s="1"/>
  <c r="D515" i="48"/>
  <c r="B515" i="48" s="1"/>
  <c r="D516" i="48" s="1"/>
  <c r="D517" i="48" s="1"/>
  <c r="D466" i="48"/>
  <c r="B466" i="48" s="1"/>
  <c r="D467" i="48" s="1"/>
  <c r="D470" i="48" s="1"/>
  <c r="D471" i="48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D181" i="48"/>
  <c r="B181" i="48" s="1"/>
  <c r="D182" i="48" s="1"/>
  <c r="D183" i="48" s="1"/>
  <c r="D127" i="48"/>
  <c r="B127" i="48" s="1"/>
  <c r="D128" i="48" s="1"/>
  <c r="D129" i="48" s="1"/>
  <c r="D43" i="48"/>
  <c r="B43" i="48" s="1"/>
  <c r="D44" i="48" s="1"/>
  <c r="D45" i="48" s="1"/>
  <c r="D262" i="48"/>
  <c r="D617" i="48"/>
  <c r="D420" i="48"/>
  <c r="C124" i="44"/>
  <c r="C96" i="44"/>
  <c r="D661" i="48" l="1"/>
  <c r="D662" i="48" s="1"/>
  <c r="B96" i="29" s="1"/>
  <c r="D597" i="48"/>
  <c r="D559" i="48"/>
  <c r="D560" i="48" s="1"/>
  <c r="D557" i="48"/>
  <c r="D468" i="48"/>
  <c r="D299" i="48"/>
  <c r="D300" i="48" s="1"/>
  <c r="D242" i="48"/>
  <c r="D717" i="48"/>
  <c r="B36" i="29" s="1"/>
  <c r="D47" i="48"/>
  <c r="D48" i="48" s="1"/>
  <c r="B41" i="29" s="1"/>
  <c r="D365" i="48"/>
  <c r="D366" i="48" s="1"/>
  <c r="D363" i="48"/>
  <c r="D423" i="48"/>
  <c r="D424" i="48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D134" i="47" s="1"/>
  <c r="D135" i="47" s="1"/>
  <c r="C116" i="47"/>
  <c r="C115" i="47"/>
  <c r="C110" i="47"/>
  <c r="C109" i="47"/>
  <c r="D118" i="47" s="1"/>
  <c r="D119" i="47" s="1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D58" i="47" s="1"/>
  <c r="D59" i="47" s="1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D134" i="45" s="1"/>
  <c r="D135" i="45" s="1"/>
  <c r="C116" i="45"/>
  <c r="C115" i="45"/>
  <c r="C110" i="45"/>
  <c r="C109" i="45"/>
  <c r="C98" i="45"/>
  <c r="C96" i="45"/>
  <c r="C93" i="45"/>
  <c r="C92" i="45"/>
  <c r="C91" i="45"/>
  <c r="D100" i="45" s="1"/>
  <c r="D101" i="45" s="1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D704" i="44"/>
  <c r="D705" i="44" s="1"/>
  <c r="C701" i="44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B43" i="44" l="1"/>
  <c r="D181" i="44"/>
  <c r="B181" i="44" s="1"/>
  <c r="D182" i="44" s="1"/>
  <c r="D183" i="44" s="1"/>
  <c r="B50" i="29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199" i="44"/>
  <c r="D200" i="44" s="1"/>
  <c r="D629" i="44"/>
  <c r="D630" i="44" s="1"/>
  <c r="D339" i="44"/>
  <c r="D340" i="44" s="1"/>
  <c r="D223" i="44"/>
  <c r="D224" i="44" s="1"/>
  <c r="D213" i="47"/>
  <c r="D214" i="47"/>
  <c r="D215" i="47" s="1"/>
  <c r="B11" i="47" s="1"/>
  <c r="D211" i="47"/>
  <c r="D213" i="45"/>
  <c r="D211" i="45"/>
  <c r="D657" i="44"/>
  <c r="B657" i="44" s="1"/>
  <c r="D658" i="44" s="1"/>
  <c r="D659" i="44" s="1"/>
  <c r="D240" i="44"/>
  <c r="B240" i="44" s="1"/>
  <c r="D241" i="44" s="1"/>
  <c r="D295" i="44"/>
  <c r="B295" i="44" s="1"/>
  <c r="D296" i="44" s="1"/>
  <c r="D297" i="44" s="1"/>
  <c r="D419" i="44"/>
  <c r="B419" i="44" s="1"/>
  <c r="D420" i="44" s="1"/>
  <c r="D423" i="44" s="1"/>
  <c r="D424" i="44" s="1"/>
  <c r="B70" i="29" s="1"/>
  <c r="D466" i="44"/>
  <c r="B466" i="44" s="1"/>
  <c r="D467" i="44" s="1"/>
  <c r="D468" i="44" s="1"/>
  <c r="D595" i="44"/>
  <c r="B595" i="44" s="1"/>
  <c r="D596" i="44" s="1"/>
  <c r="D689" i="44"/>
  <c r="B689" i="44" s="1"/>
  <c r="D690" i="44" s="1"/>
  <c r="D691" i="44" s="1"/>
  <c r="B101" i="29" s="1"/>
  <c r="D710" i="44"/>
  <c r="B710" i="44" s="1"/>
  <c r="D711" i="44" s="1"/>
  <c r="D714" i="44" s="1"/>
  <c r="D555" i="44"/>
  <c r="B555" i="44" s="1"/>
  <c r="D556" i="44" s="1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D617" i="44"/>
  <c r="D717" i="44" l="1"/>
  <c r="B35" i="29" s="1"/>
  <c r="D214" i="45"/>
  <c r="D215" i="45" s="1"/>
  <c r="D599" i="44"/>
  <c r="D600" i="44" s="1"/>
  <c r="B90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597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" i="45" l="1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<sst xmlns="http://schemas.openxmlformats.org/spreadsheetml/2006/main" count="3005" uniqueCount="467">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</sst>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9632"/>
        <c:axId val="1621090384"/>
      </c:barChart>
      <c:catAx>
        <c:axId val="162109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0384"/>
        <c:crosses val="autoZero"/>
        <c:auto val="1"/>
        <c:lblAlgn val="ctr"/>
        <c:lblOffset val="100"/>
        <c:noMultiLvlLbl val="0"/>
      </c:catAx>
      <c:valAx>
        <c:axId val="162109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53696"/>
        <c:axId val="1377759680"/>
      </c:barChart>
      <c:catAx>
        <c:axId val="137775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59680"/>
        <c:crosses val="autoZero"/>
        <c:auto val="1"/>
        <c:lblAlgn val="ctr"/>
        <c:lblOffset val="100"/>
        <c:noMultiLvlLbl val="0"/>
      </c:catAx>
      <c:valAx>
        <c:axId val="137775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5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54784"/>
        <c:axId val="1377755872"/>
      </c:barChart>
      <c:catAx>
        <c:axId val="137775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55872"/>
        <c:crosses val="autoZero"/>
        <c:auto val="1"/>
        <c:lblAlgn val="ctr"/>
        <c:lblOffset val="100"/>
        <c:noMultiLvlLbl val="0"/>
      </c:catAx>
      <c:valAx>
        <c:axId val="13777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5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6311536"/>
        <c:axId val="1616314800"/>
      </c:barChart>
      <c:catAx>
        <c:axId val="161631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14800"/>
        <c:crosses val="autoZero"/>
        <c:auto val="1"/>
        <c:lblAlgn val="ctr"/>
        <c:lblOffset val="100"/>
        <c:noMultiLvlLbl val="0"/>
      </c:catAx>
      <c:valAx>
        <c:axId val="161631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631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6324048"/>
        <c:axId val="1616319696"/>
      </c:barChart>
      <c:catAx>
        <c:axId val="161632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19696"/>
        <c:crosses val="autoZero"/>
        <c:auto val="1"/>
        <c:lblAlgn val="ctr"/>
        <c:lblOffset val="100"/>
        <c:noMultiLvlLbl val="0"/>
      </c:catAx>
      <c:valAx>
        <c:axId val="161631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632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6318608"/>
        <c:axId val="1616315344"/>
      </c:barChart>
      <c:catAx>
        <c:axId val="161631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15344"/>
        <c:crosses val="autoZero"/>
        <c:auto val="1"/>
        <c:lblAlgn val="ctr"/>
        <c:lblOffset val="100"/>
        <c:noMultiLvlLbl val="0"/>
      </c:catAx>
      <c:valAx>
        <c:axId val="161631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631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6315888"/>
        <c:axId val="1616322416"/>
      </c:barChart>
      <c:catAx>
        <c:axId val="161631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22416"/>
        <c:crosses val="autoZero"/>
        <c:auto val="1"/>
        <c:lblAlgn val="ctr"/>
        <c:lblOffset val="100"/>
        <c:noMultiLvlLbl val="0"/>
      </c:catAx>
      <c:valAx>
        <c:axId val="1616322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6315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6322960"/>
        <c:axId val="1616319152"/>
      </c:barChart>
      <c:catAx>
        <c:axId val="161632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19152"/>
        <c:crosses val="autoZero"/>
        <c:auto val="1"/>
        <c:lblAlgn val="ctr"/>
        <c:lblOffset val="100"/>
        <c:noMultiLvlLbl val="0"/>
      </c:catAx>
      <c:valAx>
        <c:axId val="1616319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6322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16314256"/>
        <c:axId val="1616320784"/>
        <c:extLst xmlns:c16r2="http://schemas.microsoft.com/office/drawing/2015/06/chart"/>
      </c:barChart>
      <c:catAx>
        <c:axId val="1616314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20784"/>
        <c:crosses val="autoZero"/>
        <c:auto val="1"/>
        <c:lblAlgn val="ctr"/>
        <c:lblOffset val="100"/>
        <c:noMultiLvlLbl val="0"/>
      </c:catAx>
      <c:valAx>
        <c:axId val="16163207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1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16313168"/>
        <c:axId val="1616321328"/>
        <c:extLst xmlns:c16r2="http://schemas.microsoft.com/office/drawing/2015/06/chart"/>
      </c:barChart>
      <c:catAx>
        <c:axId val="161631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21328"/>
        <c:crosses val="autoZero"/>
        <c:auto val="1"/>
        <c:lblAlgn val="ctr"/>
        <c:lblOffset val="100"/>
        <c:noMultiLvlLbl val="0"/>
      </c:catAx>
      <c:valAx>
        <c:axId val="161632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631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1472"/>
        <c:axId val="1386625584"/>
      </c:barChart>
      <c:catAx>
        <c:axId val="162109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86625584"/>
        <c:crosses val="autoZero"/>
        <c:auto val="1"/>
        <c:lblAlgn val="ctr"/>
        <c:lblOffset val="100"/>
        <c:noMultiLvlLbl val="0"/>
      </c:catAx>
      <c:valAx>
        <c:axId val="138662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1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86635376"/>
        <c:axId val="1376332208"/>
      </c:barChart>
      <c:catAx>
        <c:axId val="138663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6332208"/>
        <c:crosses val="autoZero"/>
        <c:auto val="1"/>
        <c:lblAlgn val="ctr"/>
        <c:lblOffset val="100"/>
        <c:noMultiLvlLbl val="0"/>
      </c:catAx>
      <c:valAx>
        <c:axId val="137633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8663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6329488"/>
        <c:axId val="1307025344"/>
      </c:barChart>
      <c:catAx>
        <c:axId val="137632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7025344"/>
        <c:crosses val="autoZero"/>
        <c:auto val="1"/>
        <c:lblAlgn val="ctr"/>
        <c:lblOffset val="100"/>
        <c:noMultiLvlLbl val="0"/>
      </c:catAx>
      <c:valAx>
        <c:axId val="1307025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632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57504"/>
        <c:axId val="1377746080"/>
      </c:barChart>
      <c:catAx>
        <c:axId val="137775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46080"/>
        <c:crosses val="autoZero"/>
        <c:auto val="1"/>
        <c:lblAlgn val="ctr"/>
        <c:lblOffset val="100"/>
        <c:noMultiLvlLbl val="0"/>
      </c:catAx>
      <c:valAx>
        <c:axId val="137774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51520"/>
        <c:axId val="1377748256"/>
      </c:barChart>
      <c:catAx>
        <c:axId val="137775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48256"/>
        <c:crosses val="autoZero"/>
        <c:auto val="1"/>
        <c:lblAlgn val="ctr"/>
        <c:lblOffset val="100"/>
        <c:noMultiLvlLbl val="0"/>
      </c:catAx>
      <c:valAx>
        <c:axId val="137774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60768"/>
        <c:axId val="1377749888"/>
      </c:barChart>
      <c:catAx>
        <c:axId val="1377760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49888"/>
        <c:crosses val="autoZero"/>
        <c:auto val="1"/>
        <c:lblAlgn val="ctr"/>
        <c:lblOffset val="100"/>
        <c:noMultiLvlLbl val="0"/>
      </c:catAx>
      <c:valAx>
        <c:axId val="137774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60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58592"/>
        <c:axId val="1377750976"/>
      </c:barChart>
      <c:catAx>
        <c:axId val="137775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50976"/>
        <c:crosses val="autoZero"/>
        <c:auto val="1"/>
        <c:lblAlgn val="ctr"/>
        <c:lblOffset val="100"/>
        <c:noMultiLvlLbl val="0"/>
      </c:catAx>
      <c:valAx>
        <c:axId val="137775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5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7759136"/>
        <c:axId val="1377747712"/>
      </c:barChart>
      <c:catAx>
        <c:axId val="13777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77747712"/>
        <c:crosses val="autoZero"/>
        <c:auto val="1"/>
        <c:lblAlgn val="ctr"/>
        <c:lblOffset val="100"/>
        <c:noMultiLvlLbl val="0"/>
      </c:catAx>
      <c:valAx>
        <c:axId val="1377747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77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1" zoomScaleSheetLayoutView="100" workbookViewId="0">
      <selection activeCell="I28" sqref="I28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4" t="s">
        <v>275</v>
      </c>
      <c r="B18" s="354"/>
      <c r="C18" s="354"/>
      <c r="D18" s="355" t="s">
        <v>401</v>
      </c>
      <c r="E18" s="355"/>
      <c r="F18" s="355"/>
      <c r="G18" s="355"/>
      <c r="H18" s="355"/>
      <c r="I18" s="355"/>
      <c r="J18" s="355"/>
      <c r="K18" s="35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6" t="s">
        <v>276</v>
      </c>
      <c r="B21" s="356"/>
      <c r="C21" s="356"/>
      <c r="D21" s="356"/>
      <c r="E21" s="356"/>
      <c r="F21" s="356"/>
      <c r="G21" s="356"/>
      <c r="H21" s="356"/>
      <c r="I21" s="356"/>
      <c r="J21" s="356"/>
      <c r="K21" s="35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UHD</v>
      </c>
    </row>
    <row r="24" spans="1:11" ht="33" customHeight="1" x14ac:dyDescent="0.25">
      <c r="A24" s="50" t="s">
        <v>279</v>
      </c>
      <c r="B24" s="358" t="e">
        <f>AVERAGE('A3 Exploitation'!D719,'A3 Technique'!D215)</f>
        <v>#DIV/0!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UHD</v>
      </c>
    </row>
    <row r="30" spans="1:11" ht="33" customHeight="1" x14ac:dyDescent="0.25">
      <c r="A30" s="50" t="s">
        <v>279</v>
      </c>
      <c r="B30" s="358" t="e">
        <f>'A3 Exploitation'!D719</f>
        <v>#DIV/0!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UHD</v>
      </c>
    </row>
    <row r="35" spans="1:10" ht="33" customHeight="1" x14ac:dyDescent="0.25">
      <c r="A35" s="50" t="s">
        <v>279</v>
      </c>
      <c r="B35" s="358" t="e">
        <f>AVERAGE('A3 Exploitation'!D717, 'A3 Technique'!D213)</f>
        <v>#DIV/0!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UHD</v>
      </c>
    </row>
    <row r="40" spans="1:10" ht="33" customHeight="1" x14ac:dyDescent="0.25">
      <c r="A40" s="50" t="s">
        <v>279</v>
      </c>
      <c r="B40" s="360" t="e">
        <f>'A3 Exploitation'!D48</f>
        <v>#DIV/0!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 t="e">
        <f>'A4 Exploitation'!D48</f>
        <v>#DIV/0!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UHD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445</v>
      </c>
      <c r="C49" s="357"/>
      <c r="D49" s="42"/>
      <c r="E49" s="42"/>
      <c r="F49" s="42"/>
      <c r="G49" s="42"/>
      <c r="H49" s="42"/>
      <c r="I49" s="42"/>
      <c r="J49" t="str">
        <f>D18</f>
        <v>UHD</v>
      </c>
    </row>
    <row r="50" spans="1:10" ht="33" customHeight="1" x14ac:dyDescent="0.25">
      <c r="A50" s="50" t="s">
        <v>279</v>
      </c>
      <c r="B50" s="360" t="e">
        <f>'A3 Exploitation'!D183</f>
        <v>#DIV/0!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 t="e">
        <f>'A4 Exploitation'!D183</f>
        <v>#DIV/0!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446</v>
      </c>
      <c r="C54" s="357"/>
      <c r="D54" s="42"/>
      <c r="E54" s="42"/>
      <c r="F54" s="42"/>
      <c r="G54" s="42"/>
      <c r="H54" s="42"/>
      <c r="I54" s="42"/>
      <c r="J54" t="str">
        <f>D18</f>
        <v>UHD</v>
      </c>
    </row>
    <row r="55" spans="1:10" ht="33" customHeight="1" x14ac:dyDescent="0.25">
      <c r="A55" s="50" t="s">
        <v>279</v>
      </c>
      <c r="B55" s="360" t="e">
        <f>'A3 Exploitation'!D245</f>
        <v>#DIV/0!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447</v>
      </c>
      <c r="C59" s="357"/>
      <c r="D59" s="42"/>
      <c r="E59" s="42"/>
      <c r="F59" s="42"/>
      <c r="G59" s="42"/>
      <c r="H59" s="42"/>
      <c r="I59" s="42"/>
      <c r="J59" t="str">
        <f>D18</f>
        <v>UHD</v>
      </c>
    </row>
    <row r="60" spans="1:10" ht="33" customHeight="1" x14ac:dyDescent="0.25">
      <c r="A60" s="50" t="s">
        <v>279</v>
      </c>
      <c r="B60" s="360" t="e">
        <f>'A3 Exploitation'!D300</f>
        <v>#DIV/0!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 t="e">
        <f>'A4 Exploitation'!D300</f>
        <v>#DIV/0!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448</v>
      </c>
      <c r="C64" s="357"/>
      <c r="D64" s="42"/>
      <c r="E64" s="42"/>
      <c r="F64" s="42"/>
      <c r="G64" s="42"/>
      <c r="H64" s="42"/>
      <c r="I64" s="42"/>
      <c r="J64" t="str">
        <f>D18</f>
        <v>UHD</v>
      </c>
    </row>
    <row r="65" spans="1:10" ht="33" customHeight="1" x14ac:dyDescent="0.25">
      <c r="A65" s="50" t="s">
        <v>279</v>
      </c>
      <c r="B65" s="360" t="e">
        <f>'A3 Exploitation'!D366</f>
        <v>#DIV/0!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 t="e">
        <f>'A4 Exploitation'!D366</f>
        <v>#DIV/0!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449</v>
      </c>
      <c r="C69" s="357"/>
      <c r="D69" s="42"/>
      <c r="E69" s="42"/>
      <c r="F69" s="42"/>
      <c r="G69" s="42"/>
      <c r="H69" s="42"/>
      <c r="I69" s="42"/>
      <c r="J69" t="str">
        <f>D18</f>
        <v>UHD</v>
      </c>
    </row>
    <row r="70" spans="1:10" ht="33" customHeight="1" x14ac:dyDescent="0.25">
      <c r="A70" s="50" t="s">
        <v>279</v>
      </c>
      <c r="B70" s="360" t="e">
        <f>'A3 Exploitation'!D424</f>
        <v>#DIV/0!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 t="e">
        <f>'A4 Exploitation'!D424</f>
        <v>#DIV/0!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450</v>
      </c>
      <c r="C74" s="357"/>
      <c r="D74" s="42"/>
      <c r="E74" s="42"/>
      <c r="F74" s="42"/>
      <c r="G74" s="42"/>
      <c r="H74" s="42"/>
      <c r="I74" s="42"/>
      <c r="J74" t="str">
        <f>D18</f>
        <v>UHD</v>
      </c>
    </row>
    <row r="75" spans="1:10" ht="33" customHeight="1" x14ac:dyDescent="0.25">
      <c r="A75" s="50" t="s">
        <v>279</v>
      </c>
      <c r="B75" s="360" t="e">
        <f>'A3 Exploitation'!D471</f>
        <v>#DIV/0!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 t="e">
        <f>'A4 Exploitation'!D471</f>
        <v>#DIV/0!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451</v>
      </c>
      <c r="C79" s="357"/>
      <c r="D79" s="42"/>
      <c r="E79" s="42"/>
      <c r="F79" s="42"/>
      <c r="G79" s="42"/>
      <c r="H79" s="42"/>
      <c r="I79" s="42"/>
      <c r="J79" t="str">
        <f>D18</f>
        <v>UHD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452</v>
      </c>
      <c r="C84" s="357"/>
      <c r="D84" s="42"/>
      <c r="E84" s="42"/>
      <c r="F84" s="42"/>
      <c r="G84" s="42"/>
      <c r="H84" s="42"/>
      <c r="I84" s="42"/>
      <c r="J84" t="str">
        <f>D18</f>
        <v>UHD</v>
      </c>
    </row>
    <row r="85" spans="1:10" ht="33" customHeight="1" x14ac:dyDescent="0.25">
      <c r="A85" s="50" t="s">
        <v>279</v>
      </c>
      <c r="B85" s="360" t="e">
        <f>'A3 Exploitation'!D560</f>
        <v>#DIV/0!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UHD</v>
      </c>
    </row>
    <row r="90" spans="1:10" ht="33" customHeight="1" x14ac:dyDescent="0.25">
      <c r="A90" s="50" t="s">
        <v>279</v>
      </c>
      <c r="B90" s="360" t="e">
        <f>'A3 Exploitation'!D600</f>
        <v>#DIV/0!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 t="e">
        <f>'A4 Exploitation'!D600</f>
        <v>#DIV/0!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UHD</v>
      </c>
    </row>
    <row r="95" spans="1:10" ht="33" customHeight="1" x14ac:dyDescent="0.25">
      <c r="A95" s="50" t="s">
        <v>279</v>
      </c>
      <c r="B95" s="360" t="e">
        <f>'A3 Exploitation'!D662</f>
        <v>#DIV/0!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 t="e">
        <f>'A4 Exploitation'!D662</f>
        <v>#DIV/0!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453</v>
      </c>
      <c r="C100" s="357"/>
      <c r="D100" s="42"/>
      <c r="E100" s="42"/>
      <c r="F100" s="42"/>
      <c r="G100" s="42"/>
      <c r="H100" s="42"/>
      <c r="I100" s="42"/>
      <c r="J100" t="str">
        <f>D18</f>
        <v>UHD</v>
      </c>
    </row>
    <row r="101" spans="1:10" ht="33" customHeight="1" x14ac:dyDescent="0.25">
      <c r="A101" s="50" t="s">
        <v>279</v>
      </c>
      <c r="B101" s="360" t="e">
        <f>'A3 Exploitation'!D691</f>
        <v>#DIV/0!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 t="e">
        <f>'A4 Exploitation'!D691</f>
        <v>#DIV/0!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454</v>
      </c>
      <c r="C105" s="357"/>
      <c r="J105" t="str">
        <f>D18</f>
        <v>UHD</v>
      </c>
    </row>
    <row r="106" spans="1:10" ht="33" customHeight="1" x14ac:dyDescent="0.25">
      <c r="A106" s="50" t="s">
        <v>279</v>
      </c>
      <c r="B106" s="360" t="e">
        <f>'A3 Exploitation'!D715</f>
        <v>#DIV/0!</v>
      </c>
      <c r="C106" s="360"/>
    </row>
    <row r="107" spans="1:10" ht="33" customHeight="1" x14ac:dyDescent="0.25">
      <c r="A107" s="50" t="s">
        <v>280</v>
      </c>
      <c r="B107" s="360" t="e">
        <f>'A4 Exploitation'!D715</f>
        <v>#DIV/0!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UHD</v>
      </c>
    </row>
    <row r="111" spans="1:10" ht="33" customHeight="1" x14ac:dyDescent="0.25">
      <c r="A111" s="50" t="s">
        <v>279</v>
      </c>
      <c r="B111" s="360">
        <f>'A3 Exploitation'!D215</f>
        <v>0</v>
      </c>
      <c r="C111" s="360"/>
    </row>
    <row r="112" spans="1:10" ht="33" customHeight="1" x14ac:dyDescent="0.25">
      <c r="A112" s="50" t="s">
        <v>280</v>
      </c>
      <c r="B112" s="360">
        <f>'A4 Exploitation'!D215</f>
        <v>0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B111:C111"/>
    <mergeCell ref="B96:C96"/>
    <mergeCell ref="B91:C91"/>
    <mergeCell ref="B112:C112"/>
    <mergeCell ref="B107:C107"/>
    <mergeCell ref="B106:C106"/>
    <mergeCell ref="B110:C110"/>
    <mergeCell ref="B102:C102"/>
    <mergeCell ref="B105:C105"/>
    <mergeCell ref="B101:C101"/>
    <mergeCell ref="B85:C85"/>
    <mergeCell ref="B86:C86"/>
    <mergeCell ref="B89:C89"/>
    <mergeCell ref="B99:C99"/>
    <mergeCell ref="B100:C100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11" zoomScale="70" zoomScaleNormal="100" zoomScaleSheetLayoutView="70" workbookViewId="0">
      <selection activeCell="D33" sqref="D3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UHD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413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405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442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443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53"/>
      <c r="F181" s="353"/>
      <c r="G181" s="96"/>
    </row>
    <row r="182" spans="1:7" ht="22.5" x14ac:dyDescent="0.4">
      <c r="A182" s="231" t="s">
        <v>419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53"/>
      <c r="F240" s="353"/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422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26" t="s">
        <v>423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424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26" t="s">
        <v>425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426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429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26" t="s">
        <v>430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432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26" t="s">
        <v>433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406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444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413" t="s">
        <v>34</v>
      </c>
      <c r="B556" s="413"/>
      <c r="C556" s="414"/>
      <c r="D556" s="327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436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26" t="s">
        <v>437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27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53"/>
      <c r="F595" s="353"/>
      <c r="G595" s="96"/>
    </row>
    <row r="596" spans="1:7" ht="21" x14ac:dyDescent="0.4">
      <c r="A596" s="413" t="s">
        <v>34</v>
      </c>
      <c r="B596" s="413"/>
      <c r="C596" s="414"/>
      <c r="D596" s="327">
        <f>SUM(B589:C595,B582:C587,B569:C577)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D596/(COUNT(B582:C587,B589:C594,B569:C577)*2)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D599/(COUNT(B569:C577,B589:C594,B582:C587)*2)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27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403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53"/>
      <c r="F689" s="353"/>
      <c r="G689" s="96"/>
    </row>
    <row r="690" spans="1:7" ht="22.5" x14ac:dyDescent="0.45">
      <c r="A690" s="326" t="s">
        <v>408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26" t="s">
        <v>409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440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410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26" t="s">
        <v>411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8znkZDrjP3w4bHKpUAPujGHFRHpiUaANsaYkb9qaVDxP8Bflcpsdozv3NzZANmPEOQBUUjCpQEsXf62i5Qnrw==" saltValue="LEXVW+yeebT0om+3Z7z9+w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22" sqref="A22:C2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UHD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'A3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'A3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'A3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441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406</v>
      </c>
      <c r="B45" s="471"/>
      <c r="C45" s="471"/>
      <c r="D45" s="471"/>
      <c r="E45" s="471"/>
      <c r="F45" s="472"/>
    </row>
    <row r="46" spans="1:6" ht="19.5" x14ac:dyDescent="0.4">
      <c r="A46" s="6" t="s">
        <v>466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464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403</v>
      </c>
      <c r="B213" s="36"/>
      <c r="C213" s="36"/>
      <c r="D213" s="87" t="e">
        <f>E213/F213</f>
        <v>#REF!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DJB3Nw7AdZza1nkUsCmkohQDLZ4VMLKdhOtbReKdLkHVgZVW8/lz9J7JGVlcfGboo8c5kpk3BBmS8X8Q1bFwUA==" saltValue="UdsLiKDuAMvnZrT2RF7s3Q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434" zoomScale="70" zoomScaleNormal="100" zoomScaleSheetLayoutView="70" workbookViewId="0">
      <selection activeCell="A434" sqref="A4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UHD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412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413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455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403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421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414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415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416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421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417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456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456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403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405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442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402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421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443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418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403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419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420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421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407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457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403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422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423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421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407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458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403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424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425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421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407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426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427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458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407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428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429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430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431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458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403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432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433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406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444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459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403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434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435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407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403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3" t="s">
        <v>34</v>
      </c>
      <c r="B556" s="413"/>
      <c r="C556" s="414"/>
      <c r="D556" s="345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436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437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45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428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3" t="s">
        <v>34</v>
      </c>
      <c r="B596" s="413"/>
      <c r="C596" s="414"/>
      <c r="D596" s="345">
        <f>SUM(B589:C595,B582:C587,B569:C577)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D596/(COUNT(B582:C587,B589:C594,B569:C577)*2)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D599/(COUNT(B569:C577,B589:C594,B582:C587)*2)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438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45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460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438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403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461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462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439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463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403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408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409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440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403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410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411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403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404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XoKosZm3FGkDE0rdicjG5XKz+ErhbVjFQwP0/m9MQ/DBixX4lZC8lS+lVlLcTV8nW6TIOgF8JewxddvUkCHFow==" saltValue="/G9RhUj+MLbNVfvL41fvZQ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UHD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'A4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'A4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'A4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441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406</v>
      </c>
      <c r="B45" s="471"/>
      <c r="C45" s="471"/>
      <c r="D45" s="471"/>
      <c r="E45" s="471"/>
      <c r="F45" s="47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465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464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403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404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AQOIRdNzO/kgnyhfQjfHlo8udV5kYN8nayzL1pqLBqk3ucdhjE5foHcZNEFxXGp4RWMyTRDEpAEyjWNsuwiuhA==" saltValue="s0G3lkKmpz9qdWLDQQAKXg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2019-07-04T11:19:28Z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