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E:\DIA_QLC\DESKTOP_DIA_QLC\Rapports en cours\cm_midoun\"/>
    </mc:Choice>
  </mc:AlternateContent>
  <bookViews>
    <workbookView xWindow="0" yWindow="0" windowWidth="20490" windowHeight="6555" tabRatio="916"/>
  </bookViews>
  <sheets>
    <sheet name="Page de garde" sheetId="29" r:id="rId1"/>
    <sheet name="A3 Exploitation" sheetId="44" r:id="rId2"/>
    <sheet name="A3 Technique" sheetId="45" r:id="rId3"/>
    <sheet name="A4 Exploitation" sheetId="48" r:id="rId4"/>
    <sheet name="A4 Technique" sheetId="47" r:id="rId5"/>
  </sheets>
  <definedNames>
    <definedName name="AA" localSheetId="1">#REF!</definedName>
    <definedName name="AA" localSheetId="2">#REF!</definedName>
    <definedName name="AA" localSheetId="3">#REF!</definedName>
    <definedName name="AA" localSheetId="4">#REF!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#REF!</definedName>
    <definedName name="Liste" localSheetId="1">#REF!</definedName>
    <definedName name="Liste" localSheetId="2">#REF!</definedName>
    <definedName name="Liste" localSheetId="3">#REF!</definedName>
    <definedName name="Liste" localSheetId="4">#REF!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#REF!</definedName>
    <definedName name="P" localSheetId="1">#REF!</definedName>
    <definedName name="P" localSheetId="2">#REF!</definedName>
    <definedName name="P" localSheetId="3">#REF!</definedName>
    <definedName name="P" localSheetId="4">#REF!</definedName>
    <definedName name="P">#REF!</definedName>
    <definedName name="_xlnm.Print_Area" localSheetId="1">'A3 Exploitation'!$A$1:$G$719</definedName>
    <definedName name="_xlnm.Print_Area" localSheetId="2">'A3 Technique'!$A$1:$F$215</definedName>
    <definedName name="_xlnm.Print_Area" localSheetId="3">'A4 Exploitation'!$A$1:$G$719</definedName>
    <definedName name="_xlnm.Print_Area" localSheetId="4">'A4 Technique'!$A$1:$F$215</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8" i="44" l="1"/>
  <c r="D711" i="48" l="1"/>
  <c r="D712" i="48" s="1"/>
  <c r="D59" i="45"/>
  <c r="D517" i="44"/>
  <c r="B10" i="47" l="1"/>
  <c r="B9" i="47"/>
  <c r="B8" i="47"/>
  <c r="B10" i="45"/>
  <c r="B9" i="45"/>
  <c r="B8" i="45"/>
  <c r="E710" i="48"/>
  <c r="E657" i="48"/>
  <c r="E43" i="48"/>
  <c r="F710" i="48" l="1"/>
  <c r="E689" i="48"/>
  <c r="F689" i="48"/>
  <c r="F657" i="48"/>
  <c r="F595" i="48"/>
  <c r="E595" i="48"/>
  <c r="D595" i="48" s="1"/>
  <c r="B595" i="48" s="1"/>
  <c r="F555" i="48"/>
  <c r="E555" i="48"/>
  <c r="F515" i="48"/>
  <c r="E515" i="48"/>
  <c r="F466" i="48"/>
  <c r="E466" i="48"/>
  <c r="F419" i="48"/>
  <c r="E419" i="48"/>
  <c r="D419" i="48" s="1"/>
  <c r="B419" i="48" s="1"/>
  <c r="F361" i="48"/>
  <c r="E361" i="48"/>
  <c r="F295" i="48"/>
  <c r="E295" i="48"/>
  <c r="F240" i="48"/>
  <c r="E240" i="48"/>
  <c r="F181" i="48"/>
  <c r="E181" i="48"/>
  <c r="E127" i="48"/>
  <c r="F127" i="48"/>
  <c r="F43" i="48"/>
  <c r="C701" i="48"/>
  <c r="D704" i="48" s="1"/>
  <c r="A694" i="48"/>
  <c r="C684" i="48"/>
  <c r="C677" i="48"/>
  <c r="C672" i="48"/>
  <c r="A666" i="48"/>
  <c r="C654" i="48"/>
  <c r="C648" i="48"/>
  <c r="C646" i="48"/>
  <c r="C634" i="48"/>
  <c r="D639" i="48" s="1"/>
  <c r="D640" i="48" s="1"/>
  <c r="C628" i="48"/>
  <c r="C627" i="48"/>
  <c r="C621" i="48"/>
  <c r="D629" i="48" s="1"/>
  <c r="D630" i="48" s="1"/>
  <c r="C615" i="48"/>
  <c r="C612" i="48"/>
  <c r="D616" i="48" s="1"/>
  <c r="D617" i="48" s="1"/>
  <c r="A603" i="48"/>
  <c r="C590" i="48"/>
  <c r="C586" i="48"/>
  <c r="C583" i="48"/>
  <c r="C576" i="48"/>
  <c r="C575" i="48"/>
  <c r="C573" i="48"/>
  <c r="C572" i="48"/>
  <c r="D578" i="48" s="1"/>
  <c r="A564" i="48"/>
  <c r="C552" i="48"/>
  <c r="C545" i="48"/>
  <c r="C544" i="48"/>
  <c r="C543" i="48"/>
  <c r="C540" i="48"/>
  <c r="C530" i="48"/>
  <c r="D532" i="48" s="1"/>
  <c r="D533" i="48" s="1"/>
  <c r="A521" i="48"/>
  <c r="C511" i="48"/>
  <c r="C506" i="48"/>
  <c r="C504" i="48"/>
  <c r="C503" i="48"/>
  <c r="C502" i="48"/>
  <c r="C500" i="48"/>
  <c r="C499" i="48"/>
  <c r="C490" i="48"/>
  <c r="C488" i="48"/>
  <c r="A474" i="48"/>
  <c r="C463" i="48"/>
  <c r="C457" i="48"/>
  <c r="C454" i="48"/>
  <c r="C453" i="48"/>
  <c r="C452" i="48"/>
  <c r="C450" i="48"/>
  <c r="C448" i="48"/>
  <c r="C447" i="48"/>
  <c r="C445" i="48"/>
  <c r="C438" i="48"/>
  <c r="D440" i="48" s="1"/>
  <c r="D441" i="48" s="1"/>
  <c r="A427" i="48"/>
  <c r="C417" i="48"/>
  <c r="C405" i="48"/>
  <c r="C404" i="48"/>
  <c r="C403" i="48"/>
  <c r="C402" i="48"/>
  <c r="C397" i="48"/>
  <c r="C395" i="48"/>
  <c r="C394" i="48"/>
  <c r="C391" i="48"/>
  <c r="C382" i="48"/>
  <c r="C378" i="48"/>
  <c r="D385" i="48" s="1"/>
  <c r="D386" i="48" s="1"/>
  <c r="A369" i="48"/>
  <c r="C358" i="48"/>
  <c r="C350" i="48"/>
  <c r="C349" i="48"/>
  <c r="C346" i="48"/>
  <c r="C345" i="48"/>
  <c r="C344" i="48"/>
  <c r="C335" i="48"/>
  <c r="C334" i="48"/>
  <c r="C333" i="48"/>
  <c r="C332" i="48"/>
  <c r="C331" i="48"/>
  <c r="C324" i="48"/>
  <c r="C322" i="48"/>
  <c r="C314" i="48"/>
  <c r="D316" i="48" s="1"/>
  <c r="D317" i="48" s="1"/>
  <c r="A303" i="48"/>
  <c r="C292" i="48"/>
  <c r="C285" i="48"/>
  <c r="C281" i="48"/>
  <c r="C280" i="48"/>
  <c r="C279" i="48"/>
  <c r="C276" i="48"/>
  <c r="C275" i="48"/>
  <c r="C273" i="48"/>
  <c r="C272" i="48"/>
  <c r="C271" i="48"/>
  <c r="C270" i="48"/>
  <c r="C259" i="48"/>
  <c r="C257" i="48"/>
  <c r="A248" i="48"/>
  <c r="C237" i="48"/>
  <c r="C231" i="48"/>
  <c r="C229" i="48"/>
  <c r="C227" i="48"/>
  <c r="C222" i="48"/>
  <c r="C218" i="48"/>
  <c r="C217" i="48"/>
  <c r="C216" i="48"/>
  <c r="C215" i="48"/>
  <c r="C214" i="48"/>
  <c r="C212" i="48"/>
  <c r="C207" i="48"/>
  <c r="C197" i="48"/>
  <c r="C195" i="48"/>
  <c r="D199" i="48" s="1"/>
  <c r="D200" i="48" s="1"/>
  <c r="A186" i="48"/>
  <c r="C177" i="48"/>
  <c r="C167" i="48"/>
  <c r="C165" i="48"/>
  <c r="C163" i="48"/>
  <c r="C160" i="48"/>
  <c r="C159" i="48"/>
  <c r="C157" i="48"/>
  <c r="C156" i="48"/>
  <c r="C155" i="48"/>
  <c r="C152" i="48"/>
  <c r="C150" i="48"/>
  <c r="C148" i="48"/>
  <c r="C138" i="48"/>
  <c r="C124" i="48"/>
  <c r="C112" i="48"/>
  <c r="C106" i="48"/>
  <c r="C104" i="48"/>
  <c r="C100" i="48"/>
  <c r="C99" i="48"/>
  <c r="C96" i="48"/>
  <c r="C94" i="48"/>
  <c r="C93" i="48"/>
  <c r="C92" i="48"/>
  <c r="C90" i="48"/>
  <c r="C86" i="48"/>
  <c r="C81" i="48"/>
  <c r="C80" i="48"/>
  <c r="C79" i="48"/>
  <c r="C78" i="48"/>
  <c r="C77" i="48"/>
  <c r="C73" i="48"/>
  <c r="C72" i="48"/>
  <c r="C70" i="48"/>
  <c r="C69" i="48"/>
  <c r="C66" i="48"/>
  <c r="C62" i="48"/>
  <c r="A51" i="48"/>
  <c r="C36" i="48"/>
  <c r="C35" i="48"/>
  <c r="C34" i="48"/>
  <c r="D26" i="48"/>
  <c r="D27" i="48" s="1"/>
  <c r="A16" i="48"/>
  <c r="A8" i="48"/>
  <c r="D596" i="48" l="1"/>
  <c r="D597" i="48" s="1"/>
  <c r="D705" i="48"/>
  <c r="D714" i="48"/>
  <c r="D715" i="48" s="1"/>
  <c r="D690" i="48"/>
  <c r="D691" i="48" s="1"/>
  <c r="D579" i="48"/>
  <c r="D261" i="48"/>
  <c r="D262" i="48" s="1"/>
  <c r="D223" i="48"/>
  <c r="D224" i="48" s="1"/>
  <c r="D339" i="48"/>
  <c r="D340" i="48" s="1"/>
  <c r="D657" i="48"/>
  <c r="B657" i="48" s="1"/>
  <c r="D658" i="48" s="1"/>
  <c r="D659" i="48" s="1"/>
  <c r="D555" i="48"/>
  <c r="B555" i="48" s="1"/>
  <c r="D556" i="48" s="1"/>
  <c r="D515" i="48"/>
  <c r="B515" i="48" s="1"/>
  <c r="D516" i="48" s="1"/>
  <c r="D517" i="48" s="1"/>
  <c r="B81" i="29" s="1"/>
  <c r="D467" i="48"/>
  <c r="D470" i="48" s="1"/>
  <c r="D471" i="48" s="1"/>
  <c r="B76" i="29" s="1"/>
  <c r="D361" i="48"/>
  <c r="B361" i="48" s="1"/>
  <c r="D362" i="48" s="1"/>
  <c r="D295" i="48"/>
  <c r="B295" i="48" s="1"/>
  <c r="D296" i="48" s="1"/>
  <c r="D297" i="48" s="1"/>
  <c r="D240" i="48"/>
  <c r="B240" i="48" s="1"/>
  <c r="D241" i="48" s="1"/>
  <c r="D181" i="48"/>
  <c r="B181" i="48" s="1"/>
  <c r="D182" i="48" s="1"/>
  <c r="D183" i="48" s="1"/>
  <c r="B51" i="29" s="1"/>
  <c r="D127" i="48"/>
  <c r="B127" i="48" s="1"/>
  <c r="D128" i="48" s="1"/>
  <c r="D129" i="48" s="1"/>
  <c r="B46" i="29" s="1"/>
  <c r="D43" i="48"/>
  <c r="B43" i="48" s="1"/>
  <c r="D44" i="48" s="1"/>
  <c r="D45" i="48" s="1"/>
  <c r="D420" i="48"/>
  <c r="C124" i="44"/>
  <c r="C96" i="44"/>
  <c r="D599" i="48" l="1"/>
  <c r="D600" i="48" s="1"/>
  <c r="B91" i="29" s="1"/>
  <c r="B102" i="29"/>
  <c r="D244" i="48"/>
  <c r="D245" i="48" s="1"/>
  <c r="B56" i="29" s="1"/>
  <c r="D661" i="48"/>
  <c r="D662" i="48" s="1"/>
  <c r="B96" i="29" s="1"/>
  <c r="D559" i="48"/>
  <c r="D560" i="48" s="1"/>
  <c r="B86" i="29" s="1"/>
  <c r="D557" i="48"/>
  <c r="D468" i="48"/>
  <c r="D299" i="48"/>
  <c r="D300" i="48" s="1"/>
  <c r="B61" i="29" s="1"/>
  <c r="D242" i="48"/>
  <c r="D717" i="48"/>
  <c r="D47" i="48"/>
  <c r="D48" i="48" s="1"/>
  <c r="B41" i="29" s="1"/>
  <c r="D365" i="48"/>
  <c r="D366" i="48" s="1"/>
  <c r="B66" i="29" s="1"/>
  <c r="D363" i="48"/>
  <c r="D423" i="48"/>
  <c r="D424" i="48" s="1"/>
  <c r="B71" i="29" s="1"/>
  <c r="D421" i="48"/>
  <c r="C177" i="44"/>
  <c r="C160" i="44"/>
  <c r="C237" i="44"/>
  <c r="C214" i="44"/>
  <c r="C292" i="44"/>
  <c r="C280" i="44"/>
  <c r="C358" i="44"/>
  <c r="C349" i="44"/>
  <c r="C417" i="44"/>
  <c r="C403" i="44"/>
  <c r="C463" i="44"/>
  <c r="C453" i="44"/>
  <c r="C511" i="44"/>
  <c r="C504" i="44"/>
  <c r="C552" i="44"/>
  <c r="C654" i="44"/>
  <c r="C276" i="44"/>
  <c r="C275" i="44"/>
  <c r="C157" i="44"/>
  <c r="D718" i="48" l="1"/>
  <c r="D719" i="48" s="1"/>
  <c r="B107" i="29"/>
  <c r="F213" i="47"/>
  <c r="E213" i="47"/>
  <c r="C207" i="47"/>
  <c r="D210" i="47" s="1"/>
  <c r="D202" i="47"/>
  <c r="D203" i="47" s="1"/>
  <c r="D193" i="47"/>
  <c r="D194" i="47" s="1"/>
  <c r="C181" i="47"/>
  <c r="D185" i="47" s="1"/>
  <c r="D186" i="47" s="1"/>
  <c r="C173" i="47"/>
  <c r="C172" i="47"/>
  <c r="C171" i="47"/>
  <c r="C161" i="47"/>
  <c r="C160" i="47"/>
  <c r="C154" i="47"/>
  <c r="C148" i="47"/>
  <c r="C146" i="47"/>
  <c r="C144" i="47"/>
  <c r="C143" i="47"/>
  <c r="C132" i="47"/>
  <c r="C131" i="47"/>
  <c r="C128" i="47"/>
  <c r="C116" i="47"/>
  <c r="C115" i="47"/>
  <c r="C110" i="47"/>
  <c r="C109" i="47"/>
  <c r="C98" i="47"/>
  <c r="C96" i="47"/>
  <c r="C93" i="47"/>
  <c r="C92" i="47"/>
  <c r="C91" i="47"/>
  <c r="C77" i="47"/>
  <c r="C76" i="47"/>
  <c r="C72" i="47"/>
  <c r="C67" i="47"/>
  <c r="D68" i="47" s="1"/>
  <c r="D69" i="47" s="1"/>
  <c r="C57" i="47"/>
  <c r="C55" i="47"/>
  <c r="C52" i="47"/>
  <c r="C51" i="47"/>
  <c r="C50" i="47"/>
  <c r="C37" i="47"/>
  <c r="D42" i="47" s="1"/>
  <c r="D43" i="47" s="1"/>
  <c r="C26" i="47"/>
  <c r="D33" i="47" s="1"/>
  <c r="D34" i="47" s="1"/>
  <c r="D22" i="47"/>
  <c r="D23" i="47" s="1"/>
  <c r="A7" i="47"/>
  <c r="F213" i="45"/>
  <c r="E213" i="45"/>
  <c r="C207" i="45"/>
  <c r="D210" i="45" s="1"/>
  <c r="D211" i="45" s="1"/>
  <c r="D202" i="45"/>
  <c r="D203" i="45" s="1"/>
  <c r="D193" i="45"/>
  <c r="D194" i="45" s="1"/>
  <c r="C181" i="45"/>
  <c r="D185" i="45" s="1"/>
  <c r="D186" i="45" s="1"/>
  <c r="C173" i="45"/>
  <c r="C172" i="45"/>
  <c r="C171" i="45"/>
  <c r="C161" i="45"/>
  <c r="C160" i="45"/>
  <c r="C154" i="45"/>
  <c r="C148" i="45"/>
  <c r="C146" i="45"/>
  <c r="C144" i="45"/>
  <c r="C143" i="45"/>
  <c r="C132" i="45"/>
  <c r="C131" i="45"/>
  <c r="C128" i="45"/>
  <c r="C116" i="45"/>
  <c r="C115" i="45"/>
  <c r="C110" i="45"/>
  <c r="C109" i="45"/>
  <c r="C98" i="45"/>
  <c r="C96" i="45"/>
  <c r="C93" i="45"/>
  <c r="C92" i="45"/>
  <c r="C91" i="45"/>
  <c r="C77" i="45"/>
  <c r="D79" i="45" s="1"/>
  <c r="D80" i="45" s="1"/>
  <c r="C76" i="45"/>
  <c r="C72" i="45"/>
  <c r="C67" i="45"/>
  <c r="D68" i="45" s="1"/>
  <c r="D69" i="45" s="1"/>
  <c r="C57" i="45"/>
  <c r="C55" i="45"/>
  <c r="C52" i="45"/>
  <c r="C51" i="45"/>
  <c r="C50" i="45"/>
  <c r="D58" i="45" s="1"/>
  <c r="C37" i="45"/>
  <c r="D42" i="45" s="1"/>
  <c r="D43" i="45" s="1"/>
  <c r="C26" i="45"/>
  <c r="D33" i="45" s="1"/>
  <c r="D34" i="45" s="1"/>
  <c r="D22" i="45"/>
  <c r="D23" i="45" s="1"/>
  <c r="A7" i="45"/>
  <c r="C701" i="44"/>
  <c r="D704" i="44" s="1"/>
  <c r="D705" i="44" s="1"/>
  <c r="A694" i="44"/>
  <c r="C684" i="44"/>
  <c r="C677" i="44"/>
  <c r="C672" i="44"/>
  <c r="A666" i="44"/>
  <c r="C648" i="44"/>
  <c r="C646" i="44"/>
  <c r="C634" i="44"/>
  <c r="D639" i="44" s="1"/>
  <c r="D640" i="44" s="1"/>
  <c r="C628" i="44"/>
  <c r="C627" i="44"/>
  <c r="C621" i="44"/>
  <c r="C615" i="44"/>
  <c r="C612" i="44"/>
  <c r="A603" i="44"/>
  <c r="C590" i="44"/>
  <c r="C586" i="44"/>
  <c r="C583" i="44"/>
  <c r="C576" i="44"/>
  <c r="C575" i="44"/>
  <c r="C573" i="44"/>
  <c r="C572" i="44"/>
  <c r="A564" i="44"/>
  <c r="C545" i="44"/>
  <c r="C544" i="44"/>
  <c r="C543" i="44"/>
  <c r="C540" i="44"/>
  <c r="C530" i="44"/>
  <c r="D532" i="44" s="1"/>
  <c r="D533" i="44" s="1"/>
  <c r="A521" i="44"/>
  <c r="C506" i="44"/>
  <c r="C503" i="44"/>
  <c r="C502" i="44"/>
  <c r="C500" i="44"/>
  <c r="C499" i="44"/>
  <c r="C490" i="44"/>
  <c r="C488" i="44"/>
  <c r="A474" i="44"/>
  <c r="C457" i="44"/>
  <c r="C454" i="44"/>
  <c r="C452" i="44"/>
  <c r="C450" i="44"/>
  <c r="C448" i="44"/>
  <c r="C447" i="44"/>
  <c r="C445" i="44"/>
  <c r="C438" i="44"/>
  <c r="D440" i="44" s="1"/>
  <c r="D441" i="44" s="1"/>
  <c r="A427" i="44"/>
  <c r="C405" i="44"/>
  <c r="C404" i="44"/>
  <c r="C402" i="44"/>
  <c r="C397" i="44"/>
  <c r="C395" i="44"/>
  <c r="C394" i="44"/>
  <c r="C391" i="44"/>
  <c r="C382" i="44"/>
  <c r="C378" i="44"/>
  <c r="A369" i="44"/>
  <c r="C350" i="44"/>
  <c r="C346" i="44"/>
  <c r="C345" i="44"/>
  <c r="C344" i="44"/>
  <c r="C335" i="44"/>
  <c r="C334" i="44"/>
  <c r="C333" i="44"/>
  <c r="C332" i="44"/>
  <c r="C331" i="44"/>
  <c r="C324" i="44"/>
  <c r="C322" i="44"/>
  <c r="C314" i="44"/>
  <c r="D316" i="44" s="1"/>
  <c r="D317" i="44" s="1"/>
  <c r="A303" i="44"/>
  <c r="C285" i="44"/>
  <c r="C281" i="44"/>
  <c r="C279" i="44"/>
  <c r="C273" i="44"/>
  <c r="C272" i="44"/>
  <c r="C271" i="44"/>
  <c r="C270" i="44"/>
  <c r="C259" i="44"/>
  <c r="C257" i="44"/>
  <c r="A248" i="44"/>
  <c r="C231" i="44"/>
  <c r="C229" i="44"/>
  <c r="C227" i="44"/>
  <c r="C222" i="44"/>
  <c r="C218" i="44"/>
  <c r="C217" i="44"/>
  <c r="C216" i="44"/>
  <c r="C215" i="44"/>
  <c r="C212" i="44"/>
  <c r="C207" i="44"/>
  <c r="C197" i="44"/>
  <c r="C195" i="44"/>
  <c r="A186" i="44"/>
  <c r="C167" i="44"/>
  <c r="C165" i="44"/>
  <c r="C163" i="44"/>
  <c r="C159" i="44"/>
  <c r="C156" i="44"/>
  <c r="C155" i="44"/>
  <c r="C152" i="44"/>
  <c r="C150" i="44"/>
  <c r="C148" i="44"/>
  <c r="C138" i="44"/>
  <c r="C112" i="44"/>
  <c r="C106" i="44"/>
  <c r="C104" i="44"/>
  <c r="C100" i="44"/>
  <c r="C99" i="44"/>
  <c r="C94" i="44"/>
  <c r="C93" i="44"/>
  <c r="C92" i="44"/>
  <c r="C90" i="44"/>
  <c r="C86" i="44"/>
  <c r="C81" i="44"/>
  <c r="C80" i="44"/>
  <c r="C79" i="44"/>
  <c r="C78" i="44"/>
  <c r="C77" i="44"/>
  <c r="C73" i="44"/>
  <c r="C72" i="44"/>
  <c r="C70" i="44"/>
  <c r="C69" i="44"/>
  <c r="C66" i="44"/>
  <c r="C62" i="44"/>
  <c r="A51" i="44"/>
  <c r="C36" i="44"/>
  <c r="C35" i="44"/>
  <c r="C34" i="44"/>
  <c r="D26" i="44"/>
  <c r="D27" i="44" s="1"/>
  <c r="A16" i="44"/>
  <c r="D165" i="47" l="1"/>
  <c r="D166" i="47" s="1"/>
  <c r="D134" i="45"/>
  <c r="D135" i="45" s="1"/>
  <c r="D556" i="44"/>
  <c r="D557" i="44" s="1"/>
  <c r="D385" i="44"/>
  <c r="D386" i="44" s="1"/>
  <c r="D596" i="44"/>
  <c r="D597" i="44" s="1"/>
  <c r="D578" i="44"/>
  <c r="D100" i="45"/>
  <c r="D101" i="45" s="1"/>
  <c r="D58" i="47"/>
  <c r="D59" i="47" s="1"/>
  <c r="D134" i="47"/>
  <c r="D135" i="47" s="1"/>
  <c r="D118" i="47"/>
  <c r="D119" i="47" s="1"/>
  <c r="D44" i="44"/>
  <c r="D182" i="44"/>
  <c r="B12" i="48"/>
  <c r="B31" i="29"/>
  <c r="D149" i="45"/>
  <c r="D150" i="45" s="1"/>
  <c r="D261" i="44"/>
  <c r="D262" i="44" s="1"/>
  <c r="D165" i="45"/>
  <c r="D166" i="45" s="1"/>
  <c r="D177" i="45"/>
  <c r="D178" i="45" s="1"/>
  <c r="D100" i="47"/>
  <c r="D101" i="47" s="1"/>
  <c r="D79" i="47"/>
  <c r="D80" i="47" s="1"/>
  <c r="D149" i="47"/>
  <c r="D150" i="47" s="1"/>
  <c r="D177" i="47"/>
  <c r="D178" i="47" s="1"/>
  <c r="D118" i="45"/>
  <c r="D119" i="45" s="1"/>
  <c r="D616" i="44"/>
  <c r="D617" i="44" s="1"/>
  <c r="D199" i="44"/>
  <c r="D200" i="44" s="1"/>
  <c r="D629" i="44"/>
  <c r="D630" i="44" s="1"/>
  <c r="D339" i="44"/>
  <c r="D340" i="44" s="1"/>
  <c r="D223" i="44"/>
  <c r="D224" i="44" s="1"/>
  <c r="D213" i="47"/>
  <c r="B36" i="29" s="1"/>
  <c r="D211" i="47"/>
  <c r="D658" i="44"/>
  <c r="D659" i="44" s="1"/>
  <c r="D241" i="44"/>
  <c r="D242" i="44" s="1"/>
  <c r="D296" i="44"/>
  <c r="D297" i="44" s="1"/>
  <c r="D420" i="44"/>
  <c r="D421" i="44" s="1"/>
  <c r="D467" i="44"/>
  <c r="D468" i="44" s="1"/>
  <c r="D689" i="44"/>
  <c r="B689" i="44" s="1"/>
  <c r="D690" i="44" s="1"/>
  <c r="D711" i="44"/>
  <c r="D515" i="44"/>
  <c r="B515" i="44" s="1"/>
  <c r="D516" i="44" s="1"/>
  <c r="B80" i="29" s="1"/>
  <c r="D362" i="44"/>
  <c r="D363" i="44" s="1"/>
  <c r="D127" i="44"/>
  <c r="B127" i="44" s="1"/>
  <c r="D128" i="44" s="1"/>
  <c r="D714" i="44" l="1"/>
  <c r="D715" i="44" s="1"/>
  <c r="B106" i="29" s="1"/>
  <c r="D712" i="44"/>
  <c r="D691" i="44"/>
  <c r="B101" i="29" s="1"/>
  <c r="D599" i="44"/>
  <c r="D600" i="44" s="1"/>
  <c r="D423" i="44"/>
  <c r="D424" i="44" s="1"/>
  <c r="B70" i="29" s="1"/>
  <c r="D183" i="44"/>
  <c r="B50" i="29" s="1"/>
  <c r="D129" i="44"/>
  <c r="B45" i="29" s="1"/>
  <c r="D47" i="44"/>
  <c r="D48" i="44" s="1"/>
  <c r="B40" i="29" s="1"/>
  <c r="D45" i="44"/>
  <c r="D579" i="44"/>
  <c r="D214" i="47"/>
  <c r="D215" i="47" s="1"/>
  <c r="D717" i="44"/>
  <c r="B35" i="29" s="1"/>
  <c r="D214" i="45"/>
  <c r="D215" i="45" s="1"/>
  <c r="B111" i="29" s="1"/>
  <c r="D244" i="44"/>
  <c r="D661" i="44"/>
  <c r="D299" i="44"/>
  <c r="D559" i="44"/>
  <c r="D470" i="44"/>
  <c r="D365" i="44"/>
  <c r="B11" i="47" l="1"/>
  <c r="B112" i="29"/>
  <c r="B25" i="29"/>
  <c r="D662" i="44"/>
  <c r="B95" i="29" s="1"/>
  <c r="D471" i="44"/>
  <c r="B75" i="29" s="1"/>
  <c r="D366" i="44"/>
  <c r="B65" i="29" s="1"/>
  <c r="D300" i="44"/>
  <c r="B60" i="29" s="1"/>
  <c r="D245" i="44"/>
  <c r="B55" i="29" s="1"/>
  <c r="D560" i="44"/>
  <c r="B85" i="29" s="1"/>
  <c r="B90" i="29"/>
  <c r="B11" i="45"/>
  <c r="D718" i="44"/>
  <c r="D719" i="44" s="1"/>
  <c r="B12" i="44" l="1"/>
  <c r="B30" i="29"/>
  <c r="B24" i="29"/>
  <c r="J110" i="29" l="1"/>
  <c r="J105" i="29"/>
  <c r="J100" i="29"/>
  <c r="J94" i="29"/>
  <c r="J89" i="29"/>
  <c r="J84" i="29"/>
  <c r="J79" i="29"/>
  <c r="J74" i="29"/>
  <c r="J69" i="29"/>
  <c r="J64" i="29"/>
  <c r="J59" i="29"/>
  <c r="J54" i="29"/>
  <c r="J49" i="29"/>
  <c r="J44" i="29"/>
  <c r="J39" i="29"/>
  <c r="J34" i="29"/>
  <c r="J29" i="29"/>
  <c r="J23" i="29"/>
</calcChain>
</file>

<file path=xl/sharedStrings.xml><?xml version="1.0" encoding="utf-8"?>
<sst xmlns="http://schemas.openxmlformats.org/spreadsheetml/2006/main" count="2261" uniqueCount="581">
  <si>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</si>
  <si>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</si>
  <si>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</si>
  <si>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</si>
  <si>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</si>
  <si>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</si>
  <si>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</si>
  <si>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</si>
  <si>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</si>
  <si>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Propreté de la zone de réception</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</si>
  <si>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</si>
  <si>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</si>
  <si>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</si>
  <si>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</si>
  <si>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</si>
  <si>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</si>
  <si>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</si>
  <si>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</si>
  <si>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</si>
  <si>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</si>
  <si>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</si>
  <si>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</si>
  <si>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</si>
  <si>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</si>
  <si>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</si>
  <si>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</si>
  <si>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</si>
  <si>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</si>
  <si>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</si>
  <si>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</si>
  <si>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</si>
  <si>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</si>
  <si>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</si>
  <si>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</si>
  <si>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</si>
  <si>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</si>
  <si>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</si>
  <si>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PGC</t>
  </si>
  <si>
    <t>Score partiel PLS</t>
  </si>
  <si>
    <t>Auditeur</t>
  </si>
  <si>
    <t>Date de l'audit</t>
  </si>
  <si>
    <t xml:space="preserve">Audit mené en présence de </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</si>
  <si>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</si>
  <si>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</si>
  <si>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</si>
  <si>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</si>
  <si>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</si>
  <si>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</si>
  <si>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</si>
  <si>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</si>
  <si>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Respect des DLC</t>
  </si>
  <si>
    <t>Respect des dates limites DLUO/DLC</t>
  </si>
  <si>
    <t>STOCKAGE DES MP</t>
  </si>
  <si>
    <t>Respect des bonnes pratiques d'hygiène des manipulations</t>
  </si>
  <si>
    <t>Score partiel Pâtisserie, boulangerie et viennoiserie</t>
  </si>
  <si>
    <t>Absence de risque de contamination chimique/physique</t>
  </si>
  <si>
    <t>Séparation des produits par catégories</t>
  </si>
  <si>
    <t>Propreté des locaux</t>
  </si>
  <si>
    <t>Enregistrement des traçabilités</t>
  </si>
  <si>
    <t>EXPOSITION</t>
  </si>
  <si>
    <t>LABORATOIRE ET STAND DE DECOUPE</t>
  </si>
  <si>
    <t>POISSONNERIE</t>
  </si>
  <si>
    <t>STOCKAGE DES MP ET FABRIQUE DE GLACE</t>
  </si>
  <si>
    <t>Hygiène corporelle et des mains</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</si>
  <si>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</si>
  <si>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</si>
  <si>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</si>
  <si>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</si>
  <si>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</si>
  <si>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</si>
  <si>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</si>
  <si>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</si>
  <si>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</si>
  <si>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</si>
  <si>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</si>
  <si>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</si>
  <si>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</si>
  <si>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</si>
  <si>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</si>
  <si>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</si>
  <si>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</si>
  <si>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</si>
  <si>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</si>
  <si>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</si>
  <si>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</si>
  <si>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</si>
  <si>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</si>
  <si>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</si>
  <si>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</si>
  <si>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</si>
  <si>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</si>
  <si>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</si>
  <si>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</si>
  <si>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</si>
  <si>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</si>
  <si>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</si>
  <si>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</si>
  <si>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</si>
  <si>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</si>
  <si>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</si>
  <si>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</si>
  <si>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</si>
  <si>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</si>
  <si>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</si>
  <si>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</si>
  <si>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</si>
  <si>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</si>
  <si>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 xml:space="preserve">PATISSERIE, BOULANGERIE </t>
  </si>
  <si>
    <t>Températures affichée et mesurée de stockage au froid</t>
  </si>
  <si>
    <t>Produits identifiés et correctement protégés</t>
  </si>
  <si>
    <t>Propreté des équipements et des locaux</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</si>
  <si>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</si>
  <si>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</si>
  <si>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</si>
  <si>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</si>
  <si>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</si>
  <si>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</si>
  <si>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</si>
  <si>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</si>
  <si>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</si>
  <si>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</si>
  <si>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</si>
  <si>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</si>
  <si>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</si>
  <si>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</si>
  <si>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</si>
  <si>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</si>
  <si>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</si>
  <si>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</si>
  <si>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</si>
  <si>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BOUCHERIE, VOLAILLERIE</t>
  </si>
  <si>
    <t>Hygiène vestimentaire et comportementale</t>
  </si>
  <si>
    <t>Traçabilité des produits finis</t>
  </si>
  <si>
    <t>Aspect général, identification et protection des produits (MP et semi-fini)</t>
  </si>
  <si>
    <t>Propreté, séparation et identification des secteurs dans le laboratoire (code couleur, secteurs…)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</si>
  <si>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</si>
  <si>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</si>
  <si>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</si>
  <si>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</si>
  <si>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</si>
  <si>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</si>
  <si>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</si>
  <si>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</si>
  <si>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</si>
  <si>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</si>
  <si>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</si>
  <si>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</si>
  <si>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</si>
  <si>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</si>
  <si>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</si>
  <si>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</si>
  <si>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Propreté et rangement des meubles et accessoires (plateaux, déco, ..)</t>
  </si>
  <si>
    <t>Propreté et conformité des équipements/outils satisfaisants</t>
  </si>
  <si>
    <t>Conception et revêtement des locaux de travail</t>
  </si>
  <si>
    <t>BOUCHERIE ET VOLAILLERIE</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</si>
  <si>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</si>
  <si>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</si>
  <si>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</si>
  <si>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</si>
  <si>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</si>
  <si>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</si>
  <si>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</si>
  <si>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</si>
  <si>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</si>
  <si>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</si>
  <si>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</si>
  <si>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</si>
  <si>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</si>
  <si>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PGC</t>
  </si>
  <si>
    <t>Note PLS</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</si>
  <si>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</si>
  <si>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</si>
  <si>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</si>
  <si>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</si>
  <si>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</si>
  <si>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</si>
  <si>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</si>
  <si>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</si>
  <si>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</si>
  <si>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</si>
  <si>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</si>
  <si>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</si>
  <si>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</si>
  <si>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</si>
  <si>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</si>
  <si>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</si>
  <si>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</si>
  <si>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</si>
  <si>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</si>
  <si>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</si>
  <si>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</si>
  <si>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</si>
  <si>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</si>
  <si>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</si>
  <si>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</si>
  <si>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</si>
  <si>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</si>
  <si>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</si>
  <si>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</si>
  <si>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</si>
  <si>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</si>
  <si>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</si>
  <si>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</si>
  <si>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</si>
  <si>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</si>
  <si>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</si>
  <si>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</si>
  <si>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Conformité  du rangement  des emballages</t>
  </si>
  <si>
    <t xml:space="preserve">Propreté des équipements/outils </t>
  </si>
  <si>
    <t>Respect des règles de  déconditionnement</t>
  </si>
  <si>
    <t xml:space="preserve">Produits exposés à  l'abri des contaminations </t>
  </si>
  <si>
    <t>Portes maintenues fermées</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</si>
  <si>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</si>
  <si>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</si>
  <si>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</si>
  <si>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</si>
  <si>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</si>
  <si>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</si>
  <si>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</si>
  <si>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</si>
  <si>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</si>
  <si>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</si>
  <si>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</si>
  <si>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</si>
  <si>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</si>
  <si>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</si>
  <si>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</si>
  <si>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</si>
  <si>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</si>
  <si>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</si>
  <si>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</si>
  <si>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</si>
  <si>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</si>
  <si>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</si>
  <si>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</si>
  <si>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</si>
  <si>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</si>
  <si>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</si>
  <si>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</si>
  <si>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</si>
  <si>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</si>
  <si>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</si>
  <si>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</si>
  <si>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</si>
  <si>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</si>
  <si>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</si>
  <si>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</si>
  <si>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</si>
  <si>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</si>
  <si>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</si>
  <si>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</si>
  <si>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</si>
  <si>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</si>
  <si>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</si>
  <si>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</si>
  <si>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</si>
  <si>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</si>
  <si>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</si>
  <si>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</si>
  <si>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</si>
  <si>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</si>
  <si>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</si>
  <si>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</si>
  <si>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</si>
  <si>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</si>
  <si>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</si>
  <si>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</si>
  <si>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</si>
  <si>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Présence de locaux de déchets conformes</t>
  </si>
  <si>
    <t>Les alarmes sont bien réglées</t>
  </si>
  <si>
    <t>Conformité des températures des produits</t>
  </si>
  <si>
    <t>Propreté  des toilettes et sanitaire</t>
  </si>
  <si>
    <t>Propreté des caisses et des linéaires / poste de pesage</t>
  </si>
  <si>
    <t xml:space="preserve">Les dispositifs de la salle de pause sont fonctionnels  et présents </t>
  </si>
  <si>
    <t>Note globale de conformité</t>
  </si>
  <si>
    <t xml:space="preserve">Magasin Carrefour Market </t>
  </si>
  <si>
    <t>Evolution des scores par audit</t>
  </si>
  <si>
    <t>Audit N°</t>
  </si>
  <si>
    <t>Note globale magasin</t>
  </si>
  <si>
    <t>A3</t>
  </si>
  <si>
    <t>A4</t>
  </si>
  <si>
    <t>Note-Exploitation</t>
  </si>
  <si>
    <t>Taux global de réalisation du plan d'action</t>
  </si>
  <si>
    <t>Note-Réception</t>
  </si>
  <si>
    <t>Note-BoulPât</t>
  </si>
  <si>
    <t>Note-PGC</t>
  </si>
  <si>
    <t>Note-PLS</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</si>
  <si>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</si>
  <si>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</si>
  <si>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</si>
  <si>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</si>
  <si>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 xml:space="preserve">Absence d'odeur nauséabonde </t>
  </si>
  <si>
    <t>ok</t>
  </si>
  <si>
    <t>nok</t>
  </si>
  <si>
    <t>Avancement
(Auditeur)</t>
  </si>
  <si>
    <t>Avancement (Auditeur)</t>
  </si>
  <si>
    <t>Présence de l'ancien rapport et du plan d'action correspondant</t>
  </si>
  <si>
    <t>Conditions de déballage décartonnage satisfaisantes</t>
  </si>
  <si>
    <t>Conditions de stockage des tubercules</t>
  </si>
  <si>
    <t>VESTIAIRES ET SANITAIRES</t>
  </si>
  <si>
    <t>LOCAUX COMMUNS</t>
  </si>
  <si>
    <t>Températures d'exposition des produits élaborés</t>
  </si>
  <si>
    <t>Mise en œuvre des plans d'actions recommandés</t>
  </si>
  <si>
    <t>Absence  de la contamination croisée</t>
  </si>
  <si>
    <t>AUTOCONTROLES</t>
  </si>
  <si>
    <t>Respect du protocole de décontamination des œufs et fruits (3 bacs, dosage…) + Enregistrement</t>
  </si>
  <si>
    <t>Présence  de la procédure de nettoyage et enregistrement des autocontrôles</t>
  </si>
  <si>
    <t>Gestion des tamisages et enregistrement des contrôles</t>
  </si>
  <si>
    <t>Aspect étiquetage et identification des produits</t>
  </si>
  <si>
    <t>Absence de rupture de la chaîne du froid pouvant constituer un risque sanitaire en partant de la MP jusqu'au PF (incluant les CF les labos et les linéaires)</t>
  </si>
  <si>
    <t>Présence de la procédure  de nettoyage et  de son autocontrôle</t>
  </si>
  <si>
    <t>Enregistrement des températures de la chaîne du froid</t>
  </si>
  <si>
    <t xml:space="preserve">Disponibilité et connaissance de la procédure de destruction des produits </t>
  </si>
  <si>
    <t>AUTONTROLES</t>
  </si>
  <si>
    <t>Gestion des corps étrangers et enregistrement des contrôles (scarificateur,…)</t>
  </si>
  <si>
    <t>Présence de savon liquide et de papier essuie-mains dans les sanitaires</t>
  </si>
  <si>
    <t>Séparation des flux des produits et des déchets</t>
  </si>
  <si>
    <t>Respect des bonnes pratiques de décongélation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</si>
  <si>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</si>
  <si>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</si>
  <si>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</si>
  <si>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Enregistrement des autocontrôles de méthode de travail</t>
  </si>
  <si>
    <t>Référentiel qualité affiché et connu</t>
  </si>
  <si>
    <t>Respect des durées de vie des matières premières et produits entamés</t>
  </si>
  <si>
    <t>Comportement des opérateurs</t>
  </si>
  <si>
    <t>Produits casse / retour consignés balisés et isolés</t>
  </si>
  <si>
    <t>Autocontrôles température enregistrés et archivés</t>
  </si>
  <si>
    <t>Propreté des locaux et équipements</t>
  </si>
  <si>
    <t>Protection des produits entamés correcte</t>
  </si>
  <si>
    <t>Conditions de déconditionnement satisfaisantes</t>
  </si>
  <si>
    <t>Conditions de décongélation satisfaisantes</t>
  </si>
  <si>
    <t>Suivi du contrôle des poids des produits finis</t>
  </si>
  <si>
    <t>Présence de lave mains, accessibles, conformes, propres et approvisionnés</t>
  </si>
  <si>
    <t>Entretien et propreté des meubles satisfaisants</t>
  </si>
  <si>
    <t>Poids des produits conformes</t>
  </si>
  <si>
    <t>Conformité de l'étiquetage</t>
  </si>
  <si>
    <t>Respect des dates de retrait</t>
  </si>
  <si>
    <t>Absence de produits emballés chauds</t>
  </si>
  <si>
    <t>Référentiel qualité connu et affiché</t>
  </si>
  <si>
    <t>Mise en place d'actions correctives suite aux analyses non conformes sur le rayon</t>
  </si>
  <si>
    <t>LABORATOIRE ET METHODE DE TRAVAIL</t>
  </si>
  <si>
    <t xml:space="preserve">LABORATOIRE PATISSERIE METHODE DE TRAVAIL </t>
  </si>
  <si>
    <t xml:space="preserve">LABORATOIRE BOULANGERIE METHODE DE TRAVAIL </t>
  </si>
  <si>
    <t xml:space="preserve">LINEAIRES PATISSERIE </t>
  </si>
  <si>
    <t>Tenue propre, adaptée évitant la contamination des aliments, absence de bijoux, cheveux attachés et port de coiffe</t>
  </si>
  <si>
    <t>Stockage des emballage en réserve et en laboratoire évitant leur contamination</t>
  </si>
  <si>
    <t xml:space="preserve">PONT TRANSERVESE DIRECTEUR MAGASIN </t>
  </si>
  <si>
    <t>Existence et respect des procédures de préparation des produits de fabrication=TSF</t>
  </si>
  <si>
    <t>Poinçonnage des balances</t>
  </si>
  <si>
    <t xml:space="preserve"> EXPOSITION</t>
  </si>
  <si>
    <t>Tarage des balances</t>
  </si>
  <si>
    <t xml:space="preserve">Etat de fraîcheur des produits exposés: tri effectué  des fruits </t>
  </si>
  <si>
    <t xml:space="preserve">Etat de fraîcheur des produits exposés: tri effectué des légumes </t>
  </si>
  <si>
    <t>Propreté du matériel de stockage</t>
  </si>
  <si>
    <t>Fraicheur et aspect des denrées alimentaires</t>
  </si>
  <si>
    <t xml:space="preserve">Glaçage des produits </t>
  </si>
  <si>
    <t>Enregistrement des autocontrôles de nettoyage</t>
  </si>
  <si>
    <t xml:space="preserve">Identification des produits entamés </t>
  </si>
  <si>
    <t xml:space="preserve">Enregistrement de la traçabilité </t>
  </si>
  <si>
    <t>Traçabilité des  produits à la coupe (fromages)</t>
  </si>
  <si>
    <t>Traçabilité des  produits à la coupe (charcuteries)</t>
  </si>
  <si>
    <t>Matériel propre (palettes, balances, caisses et caissons)</t>
  </si>
  <si>
    <t>Présence des bulletins d'analyse et plans d'action</t>
  </si>
  <si>
    <t>Enregistrements des autocontrôles de nettoyage et de désinfection</t>
  </si>
  <si>
    <t>Identification produits en décongélation</t>
  </si>
  <si>
    <t>Absence de post datage</t>
  </si>
  <si>
    <t>Bonne application des durées de vie des matières premières entamés</t>
  </si>
  <si>
    <t>Respect de stockage des produits d'entretien référencés et respect des protocoles de nettoyage et de désinfection</t>
  </si>
  <si>
    <t xml:space="preserve">Respect des durées de vie des produits trad. exposés dans le stand </t>
  </si>
  <si>
    <t xml:space="preserve">Respect du FEFO (First Expire first Out) </t>
  </si>
  <si>
    <t>Autocontrôles</t>
  </si>
  <si>
    <t>Produits casse / retour consignés, balisés et isolés</t>
  </si>
  <si>
    <t xml:space="preserve">Classement des contrôles officiels et leur plan d'action </t>
  </si>
  <si>
    <t xml:space="preserve">Respect de la charte et propreté de la tenue de travail  directeur et encadrement </t>
  </si>
  <si>
    <t>Local poubelle et bennes à ordure propres</t>
  </si>
  <si>
    <t xml:space="preserve">LINEAIRES  BOULANGERIE </t>
  </si>
  <si>
    <t xml:space="preserve">Absence de post datage </t>
  </si>
  <si>
    <t>Classement des rapports d'audits externes et des plans d'action</t>
  </si>
  <si>
    <t>Respect du protocole de décontamination des œufs et légumes (3 bacs, dosage…) + Enregistrement</t>
  </si>
  <si>
    <t>Respect des durée de vie des produits entamés</t>
  </si>
  <si>
    <t xml:space="preserve">Propreté et conformité de la tenue vestimentaire  </t>
  </si>
  <si>
    <t xml:space="preserve">Respect des DLC produits finis </t>
  </si>
  <si>
    <t xml:space="preserve">Respect  propreté de la charte de la  tenue de travail  des employés secs </t>
  </si>
  <si>
    <t>Respect des BPH et connaissances des pratiques de réception</t>
  </si>
  <si>
    <t>Lave mains, accessibles, conformes, propres et approvisionnés</t>
  </si>
  <si>
    <t>Respect des bonnes pratiques hygiène pendant fabrication et la vente</t>
  </si>
  <si>
    <t>Propreté et conformité des outils et des équipements</t>
  </si>
  <si>
    <t xml:space="preserve">Tenue propre, adaptée évitant la contamination des aliments, absence de bijoux, cheveux attachés et port de coiffe </t>
  </si>
  <si>
    <t>Archivage 6 mois</t>
  </si>
  <si>
    <t>Conditions de déconditionnement, déballage  et décartonnage satisfaisantes</t>
  </si>
  <si>
    <t>Aspect et conformité de l'étiquetage</t>
  </si>
  <si>
    <t>Propreté de la poubelle</t>
  </si>
  <si>
    <t xml:space="preserve">Barèmes de friture des produits définis,  respectés et suivis </t>
  </si>
  <si>
    <t>Utilisation correcte des cadenciers</t>
  </si>
  <si>
    <t>Durée d'exposition des produits respectée</t>
  </si>
  <si>
    <t xml:space="preserve">Tarage des balances effectuées </t>
  </si>
  <si>
    <t>Archivage 2 ans</t>
  </si>
  <si>
    <t>Conformité du rangement des emballages</t>
  </si>
  <si>
    <t>Propreté de la poubelle et utilisation de sacs</t>
  </si>
  <si>
    <t xml:space="preserve">Etiquetage des produits </t>
  </si>
  <si>
    <t>Aspect global des produits</t>
  </si>
  <si>
    <t>Propreté et conformité des équipements et des outils</t>
  </si>
  <si>
    <t>Taux de réalisation du plan d'action précédent</t>
  </si>
  <si>
    <t>Score global de conformité</t>
  </si>
  <si>
    <t>TERMINAUX DE CUISSON</t>
  </si>
  <si>
    <t>FRAICHE DECOUPE</t>
  </si>
  <si>
    <t>Propreté de la poubelle et utilisation des sacs</t>
  </si>
  <si>
    <t xml:space="preserve">Score partiel POINT TRANSERVESES DIRECTEUR MAGASIN </t>
  </si>
  <si>
    <t xml:space="preserve">Note POINT TRANSERVESES DIRECTEUR MAGASIN </t>
  </si>
  <si>
    <t>Score partiel VESTIAIRES &amp; SANITAIRES</t>
  </si>
  <si>
    <t xml:space="preserve">Note VESTIAIRES &amp; SANITAIRES </t>
  </si>
  <si>
    <t xml:space="preserve">Rangement  palettes et emballages </t>
  </si>
  <si>
    <t>Présence des documents sanitaires des denrées d'origine animale fraiches ou congelées (documents de transport, AMC, certificats de salubrité, étiquetage conforme) pour les 6 derniers mois</t>
  </si>
  <si>
    <t>Protection  et identification des produits: matière première semi-finis</t>
  </si>
  <si>
    <t>Respect des  durées de vie des produits:  semi-finis, finis ….</t>
  </si>
  <si>
    <t>Traçabilité des produits</t>
  </si>
  <si>
    <t>Poubelle propre et utilisation des sacs</t>
  </si>
  <si>
    <t>Bulletins d'analyses et plans d'action</t>
  </si>
  <si>
    <t>Score partiel TERMINAL DE CUISSON</t>
  </si>
  <si>
    <t>Note TERMINAL DE CUISSON</t>
  </si>
  <si>
    <t>Absence de contaminations croisées pouvant avoir un risque sanitaire sur les produits</t>
  </si>
  <si>
    <t>Score partiel TRAITEUR</t>
  </si>
  <si>
    <t>Note TRAITEUR</t>
  </si>
  <si>
    <t>Score partiel CHARCUTERIE &amp; FROMAGES</t>
  </si>
  <si>
    <t>Note CHARCUTERIE &amp; FROMAGES</t>
  </si>
  <si>
    <t>Score partiel BOUCHERIE &amp; VOLAILLERIE</t>
  </si>
  <si>
    <t>Note BOUCHERIE &amp; VOLAILLERIE</t>
  </si>
  <si>
    <t xml:space="preserve">Taux de réalisation du plan d'action précédent </t>
  </si>
  <si>
    <t>Score partiel POISSONNERIE</t>
  </si>
  <si>
    <t>Note POISSONNERIE</t>
  </si>
  <si>
    <t>FRUITS &amp; LEGUMES</t>
  </si>
  <si>
    <t>Score partiel FRUITS &amp; LEGUMES</t>
  </si>
  <si>
    <t>Note FRUITS &amp; LEGUMES</t>
  </si>
  <si>
    <t>Score partiel FRAICHE DECOUPE</t>
  </si>
  <si>
    <t>Note FRAICHE DECOUPE</t>
  </si>
  <si>
    <t>Score partiel OLIVES EPICES &amp; CONDIMENTS</t>
  </si>
  <si>
    <t>Note OLIVES EPICES &amp; CONDIMENTS</t>
  </si>
  <si>
    <t>Absence de rupture de la chaîne du froid pouvant constituer un risque sanitaire sur les produits alimentaires</t>
  </si>
  <si>
    <t>Respect du protocole de retrait des produits (Classeur, séparation, identification…)</t>
  </si>
  <si>
    <t>VESTIAIRES &amp; SANITAIRES</t>
  </si>
  <si>
    <t xml:space="preserve">Eclairage  suffisant et protégé </t>
  </si>
  <si>
    <t>Stockage des MP</t>
  </si>
  <si>
    <t xml:space="preserve">LINEAIRES TERMINAL DE CUISSON </t>
  </si>
  <si>
    <t>LABORATOIRE</t>
  </si>
  <si>
    <t>Note-TERMINAUX DE CUISSON</t>
  </si>
  <si>
    <t>Note-TRAITEUR</t>
  </si>
  <si>
    <t>Note-CHARCUTERIES ET FROMAGES</t>
  </si>
  <si>
    <t>Note-BOUCHERIE, VOLAILLERIE</t>
  </si>
  <si>
    <t>Note-POISSONNERIE</t>
  </si>
  <si>
    <t>Note-FLEG</t>
  </si>
  <si>
    <t>Note-FRAICHE DECOUPE</t>
  </si>
  <si>
    <r>
      <t xml:space="preserve">Note-Olives Epices </t>
    </r>
    <r>
      <rPr>
        <sz val="14"/>
        <rFont val="Century Gothic"/>
        <family val="2"/>
      </rPr>
      <t>CONDIMENTS</t>
    </r>
  </si>
  <si>
    <t>Note-Point trans Directeur Magasin</t>
  </si>
  <si>
    <t xml:space="preserve">Note-VESTIAIRES &amp; SANITAIRES	</t>
  </si>
  <si>
    <t>Enregistrements des paramètres de contrôle à la réception (enregistrement des températures)</t>
  </si>
  <si>
    <t>Respect des bonnes pratiques d'exposition</t>
  </si>
  <si>
    <t>Respect des DLC des produits emballés (nouveau)</t>
  </si>
  <si>
    <t>Absence de rupture de la chaîne du froid pouvant constituer un risque sanitaire en partant de la MP jusqu'au PF (incluant les CF et les linéaires)</t>
  </si>
  <si>
    <t>Présence + respect d'un protocole formalisé de décontamination des végétaux+ enregistrement</t>
  </si>
  <si>
    <t>LINEAIRES FRAIS</t>
  </si>
  <si>
    <t xml:space="preserve">Respect de la tenues de travail  des marchandisers  et des intérimaires </t>
  </si>
  <si>
    <t>Personnes externes à Carrefour (marchandiser et intérimaire ) formées aux bonnes pratiques d'hygiène et disposant d'un dossier médical sur place avec bulletin d'analyses.</t>
  </si>
  <si>
    <t>Etat des casiers (conformité; rouille, ...)</t>
  </si>
  <si>
    <t>PATISSERIE et BOULANGERIE, TERMINAL DE CUISSON</t>
  </si>
  <si>
    <t>Etat et entretien des chambres froides</t>
  </si>
  <si>
    <t>UHD MIDOUN 2</t>
  </si>
  <si>
    <t>Mme Meriam CHOUCHENE</t>
  </si>
  <si>
    <t>Directeur &amp; chefs rayons</t>
  </si>
  <si>
    <t>Etat de propreté insatisfaisant; accumulation de cartons et de déchets divers dans l'aire de réception.</t>
  </si>
  <si>
    <t>Renforcer le nettoyage de la zone.
Améliorer la gestion des déchets.</t>
  </si>
  <si>
    <t>Interdire l'utilisation de ce produit.
Prévoir un dispositif de grade alimentaire pour cet effet.</t>
  </si>
  <si>
    <t>Présence de piqûres de moisissures sur les meubles froids des yaourts.</t>
  </si>
  <si>
    <t>Renforcer le nettoyage et désinfection des meubles froids.</t>
  </si>
  <si>
    <t>Certains boudins de charcuteries sont dépourvus d'identification de leur date d'ouverture.</t>
  </si>
  <si>
    <t>Identifier les produits ouverts par leur date d'entame.</t>
  </si>
  <si>
    <t>Fournir des produits propres au rayon pour éviter la perte de traçabilité.</t>
  </si>
  <si>
    <t>Respecter les barèmes de cuisson comme indiqué au cadencier de cuisson.
Enregistrer régulièrement les cuissons au cadencier.</t>
  </si>
  <si>
    <t>Présence d'odeur de regard au rayon fromage/ charcuterie.</t>
  </si>
  <si>
    <t>Revoir l'état des canalisation à ce niveau.</t>
  </si>
  <si>
    <t>Manque de traçabilité de 5 kg de gruyère Londor lot 19183.</t>
  </si>
  <si>
    <t>Plus de rigueur au enregistrement des quantités des produits.</t>
  </si>
  <si>
    <t>Revoir l'efficacité des DEIV à ces niveaux.</t>
  </si>
  <si>
    <t>Entreposage d'un flacon de dissolvant de vernis à ongle au niveau du stand; ce produit est utilisé pour effacer les chevalets. Attention au risque de contamination chimique.
Utilisation d'un seau en plastique non apte au contact avec les aliments pour la manipulation de la glace.
Décoration des produits de la mer par des morceaux de citron. Absence de preuve de décontamination de ces fruits.</t>
  </si>
  <si>
    <t>Port de pantalon de ville.</t>
  </si>
  <si>
    <t>Respecter la charte vestimentaire.</t>
  </si>
  <si>
    <t>Interdire cette pratique.</t>
  </si>
  <si>
    <t>Réparer les casiers.</t>
  </si>
  <si>
    <t>Oxydation de la gaine de la fabrique de glace.</t>
  </si>
  <si>
    <t>Procéder à un traitement anti rouille pour cet équipement.</t>
  </si>
  <si>
    <t>Identifier les produits par leur date de réception.</t>
  </si>
  <si>
    <t>Crevassement du revêtement mural du stand.</t>
  </si>
  <si>
    <t>Fixer le revêtement abimé.</t>
  </si>
  <si>
    <t>La température des poissons 'chiens de mer' prélevée sur l'étal est 7,3°C &gt; 2°C.</t>
  </si>
  <si>
    <t>Procéder au glaçage correct des produits sur étal.</t>
  </si>
  <si>
    <t>Présence de fuite d'eau au poste lave-mains de la pâtisserie.</t>
  </si>
  <si>
    <t>Réparer la fuite d'eau.</t>
  </si>
  <si>
    <t>Utilisation de grattoirs métalliques pour nettoyage du matériel.</t>
  </si>
  <si>
    <t>Interdire l'utilisation des grattoirs métalliques.</t>
  </si>
  <si>
    <t>Oxydation du revêtement mural de la plonge pâtisserie.</t>
  </si>
  <si>
    <t>Procéder à un traitement antirouille à ce niveau.</t>
  </si>
  <si>
    <t>Accumulation de givre au niveau de la chambre froide négative de la pâtisserie.</t>
  </si>
  <si>
    <t>Procéder au dégivrage de la chambre froide.</t>
  </si>
  <si>
    <t>Les échantillons vérifiés de pains aux céréales 'Sopral lot 2106' sont non-conformes: 174g, 170g, 160g.</t>
  </si>
  <si>
    <t>Avertir le fournisseur sur cet écart.</t>
  </si>
  <si>
    <t>Avertir les services concernés sur cet écart.</t>
  </si>
  <si>
    <t>La liste des ingrédients, indiquée sur les étiquettes UHD des Nougats vrac, est partiellement lisible. 
La liste des ingrédients, indiquée sur l'étiquette du fournisseur 'Kohli' des Nougats, ne présente pas la totalité des ingrédients.</t>
  </si>
  <si>
    <t>Le taux d'hygrométrie de la réserve des fruits secs est 66%.</t>
  </si>
  <si>
    <t>Renforcer l'aération à ce niveau.</t>
  </si>
  <si>
    <t>Présence de souillures sous palettes de la réserve sèche.</t>
  </si>
  <si>
    <t>Renforcer le nettoyage sous palettes.</t>
  </si>
  <si>
    <t>Le système d'aération n'est pas fonctionnel au niveau des vestiaires hommes.</t>
  </si>
  <si>
    <t>Mettre le système d'aération en marche.</t>
  </si>
  <si>
    <t>Absence de dispositif de séchage au sanitaire femmes.</t>
  </si>
  <si>
    <t>Fournir un dispositif de séchage à ce niveau.</t>
  </si>
  <si>
    <t>Présence de mouches aux rayons fromage, poissonnerie et FLEG.</t>
  </si>
  <si>
    <t>Ecaillement du revêtement du meuble froid.</t>
  </si>
  <si>
    <t>Fixer le revêtement du meuble.</t>
  </si>
  <si>
    <t>T° prélevée au meuble froid 17°C, T° affichée 15,7°C.</t>
  </si>
  <si>
    <t>Ajuster la température du meuble froid (T° max 6°C).</t>
  </si>
  <si>
    <t>Procéder au dégivrage du meuble.</t>
  </si>
  <si>
    <t>Présence de souillures au sol de la réserve.</t>
  </si>
  <si>
    <t>Renforcer le nettoyage et dépoussiérage de la réserve.</t>
  </si>
  <si>
    <t>Présence de signe de manque de cuisson sur deux poulets destinés à la fabrication des sandwichs.
Manque d'indication de 35 poulets au cadenciers du 15/07/2019.</t>
  </si>
  <si>
    <t>Perte de traçabilité des charcuteries (destinés à la fabrication des pizzas) entamés et prélevés du rayon fromage/ charcuterie.  Absence de récépissé de cession relatif à ces produits.
Absence d'enregistrement des poulets réceptionnés au rayon le 13/07/2019 dans les fiches de contrôle des produits réceptionnés.</t>
  </si>
  <si>
    <t>Identification erronée de la date de réception des poissons stockés dans la chambre froide (réceptionnés le 14/07, identifiés le 15/07).</t>
  </si>
  <si>
    <t>Réemballe d'une barquette de calamar pané (DE1 3/06/20019 DE2 4/07/2019).</t>
  </si>
  <si>
    <t>Certaines porte-étiquettes des meubles froids des produits laitiers sont abimés.</t>
  </si>
  <si>
    <t>Remplacer les portes étiquettes abimées.</t>
  </si>
  <si>
    <t>Accumulation de givre au meuble surgelé des crèmes glacées.</t>
  </si>
  <si>
    <t>Certains casiers au vestiaire hommes sont défoncés et rouillés à l'intérieur.</t>
  </si>
  <si>
    <t>M Dhia Mechlaoui</t>
  </si>
  <si>
    <t>Chefs rayons</t>
  </si>
  <si>
    <t>Manque de propreté de la table de travail dans le laboratoire.</t>
  </si>
  <si>
    <t>Le nettoyage est à renforcé.</t>
  </si>
  <si>
    <t>Avertir le fournisseur en question sur cet écart.</t>
  </si>
  <si>
    <t>La température à cœur de poulet grillé était à 7,6°C&gt;5°C (température maximale tolérée).</t>
  </si>
  <si>
    <t>Le contrôle des températures à cœur est à renforcer.</t>
  </si>
  <si>
    <t>Le pain à l'ancienne ne figure pas sur la fiche de suivi du contrôle du poids des pains.</t>
  </si>
  <si>
    <t>Veuillez avertir le relais métier sur cette non-conformité.</t>
  </si>
  <si>
    <t>Chambre froide négative: manque de propreté de la palette utilisée pour le stockage des matières premières.</t>
  </si>
  <si>
    <t>Procéder au nettoyage.</t>
  </si>
  <si>
    <t>Le revêtement d'entrée de la chambre froide négative était ébréché.</t>
  </si>
  <si>
    <t>Réparer le revêtement.</t>
  </si>
  <si>
    <t xml:space="preserve">Développement de givre au niveau de l'évaporateur </t>
  </si>
  <si>
    <t>Dégivrer l'évaporateur.</t>
  </si>
  <si>
    <t>Le test de traçabilité était conforme.</t>
  </si>
  <si>
    <t>Rupture de la chaine du froid du fromage en exposition (T° à cœur était à 7,6°C&gt;5°C).</t>
  </si>
  <si>
    <t>Le contrôle des températures à cœur des fromages en exposition est à renforcer.</t>
  </si>
  <si>
    <t>La brosse utilisée pour le nettoyage des surfaces manquait de propreté, présence de piqûres de rouille sur la brosse.</t>
  </si>
  <si>
    <t>Remplacer les outils usés.</t>
  </si>
  <si>
    <t>L'employer de la boucherie avait la barbe non rasée.</t>
  </si>
  <si>
    <t>Respecter l'hygiène corporelle.</t>
  </si>
  <si>
    <t>Enregistrer les quantités des parages utilisées dans la fabrication.</t>
  </si>
  <si>
    <t>Renvoyer la demande de réparation auprès le service technique.</t>
  </si>
  <si>
    <t>T° à cœur saupe: 1,8°C
T° ç cœur daurade: 1,9°C.</t>
  </si>
  <si>
    <t>Conforme.</t>
  </si>
  <si>
    <t>La traçabilité des produits de la mer surgelés est à renforcer.</t>
  </si>
  <si>
    <t xml:space="preserve">Deux morceaux de potirons emballés destiné au casse étaient entreposé à température ambiante.
</t>
  </si>
  <si>
    <t>Stocker les produits non-conformes dans la zone casse.</t>
  </si>
  <si>
    <t>Le stockage des cartons au niveau du rayon n'est pas toléré.</t>
  </si>
  <si>
    <t>Stocker les fruits exotiques à une température supérieure à 12°C.</t>
  </si>
  <si>
    <t xml:space="preserve">Le meuble froid était usée, le revêtement est décollé.
</t>
  </si>
  <si>
    <t>Réparer le meuble.</t>
  </si>
  <si>
    <t>Présence excessive de mouches sur l'étal des poissons.</t>
  </si>
  <si>
    <t>Revoir la fonctionnalité des DEIVs.</t>
  </si>
  <si>
    <t>Réparer ce meuble.</t>
  </si>
  <si>
    <t>Corriger l'étiquette.</t>
  </si>
  <si>
    <t>L’étiquette d’une barquette de dattes débranchées était erronée. (voir photo).</t>
  </si>
  <si>
    <t>PLS surgelé: développement de givre sur les produits en exposition.</t>
  </si>
  <si>
    <t>Dégivrer le meuble.</t>
  </si>
  <si>
    <t>Le revêtement était rouillé.</t>
  </si>
  <si>
    <t>Les  poids des échantillons de pains suivants n'étaient pas conforme:
Pain au son: 226g, 258g
Pain allégé: 168g
Pain sans sel: 172g, 184g
Le chef rayon à envoyer plusieurs emails à ce propos, cette non-conformité persiste toujours.</t>
  </si>
  <si>
    <t>L'enregistrement de la quantité du parage n'était pas effectuée pour la merguez fabriquée le 02/10/19.</t>
  </si>
  <si>
    <t xml:space="preserve">Perte de la traçabilité pour 2,7 kg de crevette congelés décortiquées.
Quantité emballée au rayon le 08/10/19: 18kg
Quantité au rayon le jour de l'audit: 11,3kg
Vente (hit-parade): 4kg.
</t>
  </si>
  <si>
    <t>Le chef rayon de la poissonnerie et l'employé portaient des pantalons de ville.</t>
  </si>
  <si>
    <t>Porter le pantalon fourni par le magasin.</t>
  </si>
  <si>
    <t>Stockage des ananas au niveau de la chambre froide positive (T° à 7°C), les fruits exotiques sont stockés à une température &gt;12 °C comme stipule le référentiel qualité.</t>
  </si>
  <si>
    <t>Des cartons de bananes étaient entreposés prés des présentoirs de fruits.</t>
  </si>
  <si>
    <t>L'employer portait son pantalon personnel.</t>
  </si>
  <si>
    <t>La résine du revêtement autour du regard était décollée.
Le chef rayon a envoyé un émail à ce propos auprès le service technique.</t>
  </si>
  <si>
    <t>Meuble froid volailles LS: la température de stockage n'était pas conforme (T° affichée et mesurée étaient de l'ordre de 11°C&gt;4°C).</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</si>
</sst>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6" x14ac:knownFonts="1">
    <font>
      <sz val="11"/>
      <color theme="1"/>
      <name val="Calibri"/>
      <family val="2"/>
      <scheme val="minor"/>
    </font>
    <font>
      <sz val="10"/>
      <name val="MS Sans Serif"/>
      <family val="2"/>
    </font>
    <font>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4"/>
      <color theme="1"/>
      <name val="Comic Sans MS"/>
      <family val="4"/>
    </font>
    <font>
      <sz val="11"/>
      <name val="Calibri Light"/>
      <family val="2"/>
    </font>
    <font>
      <sz val="14"/>
      <name val="Comic Sans MS"/>
      <family val="4"/>
    </font>
    <font>
      <b/>
      <sz val="14"/>
      <name val="Comic Sans MS"/>
      <family val="4"/>
    </font>
    <font>
      <sz val="14"/>
      <color theme="1"/>
      <name val="Comic Sans MS"/>
      <family val="4"/>
    </font>
    <font>
      <sz val="14"/>
      <color theme="0" tint="-4.9989318521683403E-2"/>
      <name val="Comic Sans MS"/>
      <family val="4"/>
    </font>
    <font>
      <b/>
      <sz val="14"/>
      <color rgb="FFFF0000"/>
      <name val="Comic Sans MS"/>
      <family val="4"/>
    </font>
    <font>
      <b/>
      <sz val="14"/>
      <color rgb="FF0070C0"/>
      <name val="Century Gothic"/>
      <family val="2"/>
    </font>
    <font>
      <sz val="14"/>
      <color rgb="FF000000"/>
      <name val="Comic Sans MS"/>
      <family val="4"/>
    </font>
    <font>
      <b/>
      <sz val="14"/>
      <color rgb="FFFFFF00"/>
      <name val="Comic Sans MS"/>
      <family val="4"/>
    </font>
    <font>
      <b/>
      <sz val="16"/>
      <name val="Comic Sans MS"/>
      <family val="4"/>
    </font>
    <font>
      <b/>
      <sz val="16"/>
      <color theme="1"/>
      <name val="Comic Sans MS"/>
      <family val="4"/>
    </font>
    <font>
      <sz val="11"/>
      <color theme="0"/>
      <name val="Comic Sans MS"/>
      <family val="4"/>
    </font>
  </fonts>
  <fills count="21">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FF"/>
        <bgColor rgb="FF000000"/>
      </patternFill>
    </fill>
    <fill>
      <patternFill patternType="solid">
        <fgColor theme="2"/>
        <bgColor indexed="64"/>
      </patternFill>
    </fill>
    <fill>
      <patternFill patternType="solid">
        <fgColor theme="2" tint="-9.9978637043366805E-2"/>
        <bgColor indexed="64"/>
      </patternFill>
    </fill>
    <fill>
      <patternFill patternType="solid">
        <fgColor theme="2" tint="-0.249977111117893"/>
        <bgColor indexed="64"/>
      </patternFill>
    </fill>
    <fill>
      <patternFill patternType="solid">
        <fgColor theme="0" tint="-0.499984740745262"/>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s>
  <cellStyleXfs count="3">
    <xf numFmtId="0" fontId="0" fillId="0" borderId="0"/>
    <xf numFmtId="0" fontId="1" fillId="0" borderId="0"/>
    <xf numFmtId="0" fontId="1" fillId="0" borderId="0"/>
  </cellStyleXfs>
  <cellXfs count="488">
    <xf numFmtId="0" fontId="0" fillId="0" borderId="0" xfId="0"/>
    <xf numFmtId="0" fontId="6" fillId="0" borderId="0" xfId="0" applyFont="1" applyAlignment="1" applyProtection="1">
      <alignment vertical="center"/>
      <protection locked="0"/>
    </xf>
    <xf numFmtId="0" fontId="6" fillId="0" borderId="0" xfId="0" applyFont="1" applyProtection="1">
      <protection locked="0"/>
    </xf>
    <xf numFmtId="0" fontId="6" fillId="0" borderId="0" xfId="0" applyFont="1"/>
    <xf numFmtId="0" fontId="7" fillId="5" borderId="5" xfId="0" applyFont="1" applyFill="1" applyBorder="1" applyAlignment="1" applyProtection="1">
      <alignment vertical="center"/>
      <protection hidden="1"/>
    </xf>
    <xf numFmtId="0" fontId="7" fillId="5" borderId="6" xfId="0" applyFont="1" applyFill="1" applyBorder="1" applyAlignment="1" applyProtection="1">
      <alignment vertical="center"/>
      <protection hidden="1"/>
    </xf>
    <xf numFmtId="0" fontId="6" fillId="0" borderId="1" xfId="0" applyFont="1" applyBorder="1"/>
    <xf numFmtId="0" fontId="6" fillId="0" borderId="1" xfId="0" applyFont="1" applyBorder="1" applyAlignment="1">
      <alignment wrapText="1"/>
    </xf>
    <xf numFmtId="0" fontId="12" fillId="0" borderId="0" xfId="0" applyFont="1" applyProtection="1">
      <protection locked="0"/>
    </xf>
    <xf numFmtId="0" fontId="6" fillId="2" borderId="1" xfId="0" applyFont="1" applyFill="1" applyBorder="1"/>
    <xf numFmtId="0" fontId="2" fillId="0" borderId="3" xfId="0" applyFont="1" applyBorder="1" applyAlignment="1" applyProtection="1">
      <alignment horizontal="left" vertical="center" wrapText="1"/>
      <protection hidden="1"/>
    </xf>
    <xf numFmtId="0" fontId="2" fillId="0" borderId="6" xfId="0" applyFont="1" applyBorder="1" applyAlignment="1" applyProtection="1">
      <alignment horizontal="left" vertical="center" wrapText="1"/>
      <protection hidden="1"/>
    </xf>
    <xf numFmtId="10" fontId="0" fillId="0" borderId="4" xfId="0" applyNumberFormat="1" applyBorder="1" applyAlignment="1" applyProtection="1">
      <alignment horizontal="center"/>
      <protection hidden="1"/>
    </xf>
    <xf numFmtId="0" fontId="2" fillId="0" borderId="4" xfId="0" applyFont="1" applyBorder="1" applyAlignment="1" applyProtection="1">
      <alignment horizontal="left" vertical="center" wrapText="1"/>
      <protection hidden="1"/>
    </xf>
    <xf numFmtId="10" fontId="0" fillId="0" borderId="1" xfId="0" applyNumberFormat="1" applyBorder="1" applyAlignment="1" applyProtection="1">
      <alignment horizontal="center"/>
      <protection hidden="1"/>
    </xf>
    <xf numFmtId="10" fontId="0" fillId="0" borderId="4" xfId="0" applyNumberFormat="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6" fillId="11" borderId="0" xfId="0" applyFont="1" applyFill="1" applyAlignment="1" applyProtection="1">
      <alignment horizontal="center" vertical="center"/>
      <protection hidden="1"/>
    </xf>
    <xf numFmtId="0" fontId="22" fillId="7" borderId="3" xfId="0" applyFont="1" applyFill="1" applyBorder="1" applyAlignment="1" applyProtection="1">
      <alignment horizontal="center" vertical="center" wrapText="1"/>
      <protection hidden="1"/>
    </xf>
    <xf numFmtId="0" fontId="23" fillId="7" borderId="6" xfId="0" applyFont="1" applyFill="1" applyBorder="1" applyAlignment="1" applyProtection="1">
      <alignment horizontal="center"/>
      <protection hidden="1"/>
    </xf>
    <xf numFmtId="0" fontId="23" fillId="7" borderId="4" xfId="0" applyFont="1" applyFill="1" applyBorder="1" applyAlignment="1" applyProtection="1">
      <alignment horizontal="center"/>
      <protection hidden="1"/>
    </xf>
    <xf numFmtId="0" fontId="23" fillId="7" borderId="1" xfId="0" applyFont="1" applyFill="1" applyBorder="1" applyAlignment="1" applyProtection="1">
      <alignment horizontal="center"/>
      <protection hidden="1"/>
    </xf>
    <xf numFmtId="165" fontId="23" fillId="7" borderId="1" xfId="0" applyNumberFormat="1" applyFont="1" applyFill="1" applyBorder="1" applyAlignment="1" applyProtection="1">
      <alignment horizontal="center"/>
      <protection hidden="1"/>
    </xf>
    <xf numFmtId="0" fontId="7" fillId="12" borderId="1" xfId="0" applyFont="1" applyFill="1" applyBorder="1"/>
    <xf numFmtId="0" fontId="7" fillId="12" borderId="1" xfId="0" applyFont="1" applyFill="1" applyBorder="1" applyAlignment="1">
      <alignment wrapText="1"/>
    </xf>
    <xf numFmtId="0" fontId="11" fillId="0" borderId="1" xfId="0" applyFont="1" applyBorder="1"/>
    <xf numFmtId="0" fontId="5" fillId="12" borderId="1" xfId="0" applyFont="1" applyFill="1" applyBorder="1"/>
    <xf numFmtId="0" fontId="5" fillId="12" borderId="1" xfId="0" applyFont="1" applyFill="1" applyBorder="1" applyAlignment="1">
      <alignment wrapText="1"/>
    </xf>
    <xf numFmtId="0" fontId="2" fillId="0" borderId="11" xfId="0" applyFont="1" applyBorder="1" applyAlignment="1" applyProtection="1">
      <alignment horizontal="left" vertical="center" wrapText="1"/>
      <protection hidden="1"/>
    </xf>
    <xf numFmtId="0" fontId="2" fillId="0" borderId="5" xfId="0" applyFont="1" applyBorder="1" applyAlignment="1" applyProtection="1">
      <alignment horizontal="left" vertical="center" wrapText="1"/>
      <protection hidden="1"/>
    </xf>
    <xf numFmtId="10" fontId="0" fillId="0" borderId="5" xfId="0" applyNumberFormat="1" applyBorder="1" applyAlignment="1" applyProtection="1">
      <alignment horizontal="center"/>
      <protection hidden="1"/>
    </xf>
    <xf numFmtId="0" fontId="11" fillId="0" borderId="1" xfId="0" applyFont="1" applyBorder="1" applyAlignment="1">
      <alignment wrapText="1"/>
    </xf>
    <xf numFmtId="0" fontId="11" fillId="2" borderId="1" xfId="0" applyFont="1" applyFill="1" applyBorder="1"/>
    <xf numFmtId="0" fontId="2" fillId="4" borderId="3" xfId="0" applyFont="1" applyFill="1" applyBorder="1" applyAlignment="1" applyProtection="1">
      <alignment horizontal="center" vertical="center" wrapText="1"/>
      <protection hidden="1"/>
    </xf>
    <xf numFmtId="0" fontId="2" fillId="0" borderId="0" xfId="0" applyFont="1" applyAlignment="1" applyProtection="1">
      <alignment vertical="center" wrapText="1"/>
      <protection hidden="1"/>
    </xf>
    <xf numFmtId="0" fontId="6" fillId="14" borderId="0" xfId="0" applyFont="1" applyFill="1"/>
    <xf numFmtId="0" fontId="7" fillId="14" borderId="1" xfId="0" applyFont="1" applyFill="1" applyBorder="1" applyAlignment="1">
      <alignment horizontal="center"/>
    </xf>
    <xf numFmtId="0" fontId="6" fillId="2" borderId="1" xfId="0" applyFont="1" applyFill="1" applyBorder="1" applyAlignment="1">
      <alignment wrapText="1"/>
    </xf>
    <xf numFmtId="0" fontId="0" fillId="0" borderId="1" xfId="0" applyBorder="1" applyAlignment="1" applyProtection="1">
      <alignment wrapText="1"/>
      <protection locked="0"/>
    </xf>
    <xf numFmtId="0" fontId="11" fillId="0" borderId="3" xfId="0" applyFont="1" applyBorder="1"/>
    <xf numFmtId="0" fontId="6" fillId="0" borderId="3" xfId="0" applyFont="1" applyBorder="1" applyAlignment="1">
      <alignment wrapText="1"/>
    </xf>
    <xf numFmtId="0" fontId="4" fillId="0" borderId="0" xfId="2" applyFont="1"/>
    <xf numFmtId="10" fontId="4" fillId="0" borderId="0" xfId="2" applyNumberFormat="1" applyFont="1" applyAlignment="1">
      <alignment wrapText="1"/>
    </xf>
    <xf numFmtId="165" fontId="29" fillId="0" borderId="0" xfId="2" applyNumberFormat="1" applyFont="1" applyAlignment="1">
      <alignment horizontal="center" vertical="center" wrapText="1"/>
    </xf>
    <xf numFmtId="10" fontId="29" fillId="0" borderId="0" xfId="2" applyNumberFormat="1" applyFont="1" applyAlignment="1">
      <alignment vertical="center" wrapText="1"/>
    </xf>
    <xf numFmtId="0" fontId="32" fillId="0" borderId="0" xfId="0" applyFont="1" applyAlignment="1">
      <alignment vertical="center"/>
    </xf>
    <xf numFmtId="0" fontId="24" fillId="0" borderId="0" xfId="0" applyFont="1" applyAlignment="1">
      <alignment wrapText="1"/>
    </xf>
    <xf numFmtId="0" fontId="26" fillId="0" borderId="0" xfId="0" applyFont="1" applyAlignment="1">
      <alignment wrapText="1"/>
    </xf>
    <xf numFmtId="0" fontId="27" fillId="8" borderId="5" xfId="0" applyFont="1" applyFill="1" applyBorder="1" applyAlignment="1">
      <alignment horizontal="center" vertical="center" wrapText="1"/>
    </xf>
    <xf numFmtId="0" fontId="27" fillId="8" borderId="6" xfId="0" applyFont="1" applyFill="1" applyBorder="1" applyAlignment="1">
      <alignment horizontal="center" vertical="center" wrapText="1"/>
    </xf>
    <xf numFmtId="0" fontId="27" fillId="0" borderId="0" xfId="0" applyFont="1" applyAlignment="1">
      <alignment horizontal="center" vertical="center" wrapText="1"/>
    </xf>
    <xf numFmtId="0" fontId="31" fillId="0" borderId="0" xfId="0" applyFont="1" applyAlignment="1">
      <alignment vertical="center" wrapText="1"/>
    </xf>
    <xf numFmtId="0" fontId="32" fillId="0" borderId="0" xfId="0" applyFont="1" applyAlignment="1">
      <alignment vertical="center" wrapText="1"/>
    </xf>
    <xf numFmtId="0" fontId="0" fillId="0" borderId="0" xfId="0" applyAlignment="1">
      <alignment wrapText="1"/>
    </xf>
    <xf numFmtId="0" fontId="6" fillId="0" borderId="1" xfId="0" applyFont="1" applyBorder="1" applyProtection="1">
      <protection locked="0"/>
    </xf>
    <xf numFmtId="0" fontId="6" fillId="0" borderId="1" xfId="0" applyFont="1" applyBorder="1" applyAlignment="1" applyProtection="1">
      <alignment wrapText="1"/>
      <protection locked="0"/>
    </xf>
    <xf numFmtId="0" fontId="16" fillId="0" borderId="1" xfId="0" applyFont="1" applyBorder="1" applyAlignment="1" applyProtection="1">
      <alignment wrapText="1"/>
      <protection locked="0"/>
    </xf>
    <xf numFmtId="0" fontId="16" fillId="0" borderId="1" xfId="0" applyFont="1" applyBorder="1" applyProtection="1">
      <protection locked="0"/>
    </xf>
    <xf numFmtId="0" fontId="15" fillId="0" borderId="1" xfId="0" applyFont="1" applyBorder="1" applyAlignment="1" applyProtection="1">
      <alignment wrapText="1"/>
      <protection locked="0"/>
    </xf>
    <xf numFmtId="0" fontId="21" fillId="0" borderId="1" xfId="0" applyFont="1" applyBorder="1" applyProtection="1">
      <protection locked="0"/>
    </xf>
    <xf numFmtId="0" fontId="11" fillId="2" borderId="1" xfId="1" applyFont="1" applyFill="1" applyBorder="1" applyAlignment="1" applyProtection="1">
      <alignment horizontal="center" vertical="center" wrapText="1"/>
      <protection locked="0"/>
    </xf>
    <xf numFmtId="0" fontId="10" fillId="2" borderId="1" xfId="1" applyFont="1" applyFill="1" applyBorder="1" applyAlignment="1" applyProtection="1">
      <alignment horizontal="left" wrapText="1"/>
      <protection locked="0"/>
    </xf>
    <xf numFmtId="0" fontId="16" fillId="2" borderId="1" xfId="1" applyFont="1" applyFill="1" applyBorder="1" applyAlignment="1" applyProtection="1">
      <alignment horizontal="left" vertical="center" wrapText="1"/>
      <protection locked="0"/>
    </xf>
    <xf numFmtId="0" fontId="16" fillId="2" borderId="1" xfId="1" applyFont="1" applyFill="1" applyBorder="1" applyAlignment="1" applyProtection="1">
      <alignment horizontal="left" wrapText="1"/>
      <protection locked="0"/>
    </xf>
    <xf numFmtId="0" fontId="20" fillId="2" borderId="1" xfId="1" applyFont="1" applyFill="1" applyBorder="1" applyAlignment="1" applyProtection="1">
      <alignment horizontal="left" wrapText="1"/>
      <protection locked="0"/>
    </xf>
    <xf numFmtId="0" fontId="16" fillId="0" borderId="1" xfId="0" applyFont="1" applyBorder="1" applyAlignment="1" applyProtection="1">
      <alignment horizontal="left" wrapText="1"/>
      <protection locked="0"/>
    </xf>
    <xf numFmtId="0" fontId="11" fillId="0" borderId="1" xfId="0" applyFont="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11" fillId="2" borderId="1" xfId="1" applyFont="1" applyFill="1" applyBorder="1" applyAlignment="1" applyProtection="1">
      <alignment horizontal="left" wrapText="1"/>
      <protection locked="0"/>
    </xf>
    <xf numFmtId="0" fontId="6" fillId="0" borderId="1" xfId="0" applyFont="1" applyBorder="1" applyAlignment="1" applyProtection="1">
      <alignment horizontal="left"/>
      <protection locked="0"/>
    </xf>
    <xf numFmtId="0" fontId="6" fillId="0" borderId="1" xfId="0" applyFont="1" applyBorder="1" applyAlignment="1" applyProtection="1">
      <alignment vertical="top" wrapText="1"/>
      <protection locked="0"/>
    </xf>
    <xf numFmtId="0" fontId="17" fillId="2" borderId="1" xfId="1" applyFont="1" applyFill="1" applyBorder="1" applyAlignment="1" applyProtection="1">
      <alignment horizontal="left" wrapText="1"/>
      <protection locked="0"/>
    </xf>
    <xf numFmtId="0" fontId="19" fillId="0" borderId="1" xfId="0" applyFont="1" applyBorder="1" applyProtection="1">
      <protection locked="0"/>
    </xf>
    <xf numFmtId="0" fontId="11" fillId="0" borderId="1" xfId="0" applyFont="1" applyBorder="1" applyProtection="1">
      <protection locked="0"/>
    </xf>
    <xf numFmtId="0" fontId="20" fillId="0" borderId="1" xfId="0" applyFont="1" applyBorder="1" applyProtection="1">
      <protection locked="0"/>
    </xf>
    <xf numFmtId="0" fontId="15" fillId="0" borderId="1" xfId="0" applyFont="1" applyBorder="1" applyAlignment="1" applyProtection="1">
      <alignment horizontal="left" wrapText="1"/>
      <protection locked="0"/>
    </xf>
    <xf numFmtId="0" fontId="6" fillId="0" borderId="1" xfId="0" applyFont="1" applyBorder="1" applyAlignment="1">
      <alignment horizontal="left" wrapText="1"/>
    </xf>
    <xf numFmtId="0" fontId="6" fillId="0" borderId="0" xfId="0" applyFont="1" applyAlignment="1" applyProtection="1">
      <alignment wrapText="1"/>
      <protection locked="0"/>
    </xf>
    <xf numFmtId="0" fontId="8" fillId="0" borderId="0" xfId="0" applyFont="1" applyAlignment="1" applyProtection="1">
      <alignment horizontal="center" wrapText="1"/>
      <protection locked="0"/>
    </xf>
    <xf numFmtId="0" fontId="6" fillId="0" borderId="0" xfId="0" applyFont="1" applyAlignment="1">
      <alignment wrapText="1"/>
    </xf>
    <xf numFmtId="0" fontId="11" fillId="0" borderId="1" xfId="0" applyFont="1" applyBorder="1" applyAlignment="1" applyProtection="1">
      <alignment wrapText="1"/>
      <protection locked="0"/>
    </xf>
    <xf numFmtId="0" fontId="3" fillId="0" borderId="0" xfId="0" applyFont="1" applyAlignment="1" applyProtection="1">
      <alignment wrapText="1"/>
      <protection locked="0"/>
    </xf>
    <xf numFmtId="0" fontId="7" fillId="14" borderId="1" xfId="0" applyFont="1" applyFill="1" applyBorder="1"/>
    <xf numFmtId="0" fontId="11" fillId="2" borderId="0" xfId="0" applyFont="1" applyFill="1"/>
    <xf numFmtId="0" fontId="6" fillId="2" borderId="0" xfId="0" applyFont="1" applyFill="1"/>
    <xf numFmtId="0" fontId="34" fillId="16" borderId="1" xfId="0" applyFont="1" applyFill="1" applyBorder="1" applyAlignment="1" applyProtection="1">
      <alignment horizontal="left" vertical="center" wrapText="1"/>
      <protection locked="0"/>
    </xf>
    <xf numFmtId="9" fontId="6" fillId="14" borderId="1" xfId="0" applyNumberFormat="1" applyFont="1" applyFill="1" applyBorder="1" applyProtection="1">
      <protection locked="0"/>
    </xf>
    <xf numFmtId="9" fontId="6" fillId="0" borderId="1" xfId="0" applyNumberFormat="1" applyFont="1" applyBorder="1" applyAlignment="1" applyProtection="1">
      <alignment wrapText="1"/>
      <protection locked="0"/>
    </xf>
    <xf numFmtId="0" fontId="37" fillId="0" borderId="0" xfId="0" applyFont="1"/>
    <xf numFmtId="0" fontId="37" fillId="0" borderId="0" xfId="0" applyFont="1" applyProtection="1">
      <protection locked="0"/>
    </xf>
    <xf numFmtId="0" fontId="38" fillId="0" borderId="0" xfId="0" applyFont="1" applyProtection="1">
      <protection locked="0"/>
    </xf>
    <xf numFmtId="0" fontId="37" fillId="0" borderId="0" xfId="0" applyFont="1" applyAlignment="1" applyProtection="1">
      <alignment vertical="center"/>
      <protection locked="0"/>
    </xf>
    <xf numFmtId="0" fontId="9" fillId="0" borderId="0" xfId="0" applyFont="1" applyAlignment="1" applyProtection="1">
      <alignment horizontal="center" wrapText="1"/>
      <protection locked="0"/>
    </xf>
    <xf numFmtId="0" fontId="33" fillId="5" borderId="5" xfId="0" applyFont="1" applyFill="1" applyBorder="1" applyAlignment="1" applyProtection="1">
      <alignment vertical="center"/>
      <protection hidden="1"/>
    </xf>
    <xf numFmtId="0" fontId="33" fillId="5" borderId="6" xfId="0" applyFont="1" applyFill="1" applyBorder="1" applyAlignment="1" applyProtection="1">
      <alignment vertical="center"/>
      <protection hidden="1"/>
    </xf>
    <xf numFmtId="0" fontId="37" fillId="0" borderId="0" xfId="0" applyFont="1" applyAlignment="1" applyProtection="1">
      <alignment wrapText="1"/>
      <protection locked="0"/>
    </xf>
    <xf numFmtId="164" fontId="36" fillId="8" borderId="0" xfId="1" applyNumberFormat="1" applyFont="1" applyFill="1" applyAlignment="1" applyProtection="1">
      <alignment wrapText="1"/>
      <protection hidden="1"/>
    </xf>
    <xf numFmtId="164" fontId="35" fillId="0" borderId="0" xfId="1" applyNumberFormat="1" applyFont="1" applyAlignment="1" applyProtection="1">
      <alignment horizontal="left" vertical="center" wrapText="1"/>
      <protection locked="0"/>
    </xf>
    <xf numFmtId="164" fontId="36" fillId="0" borderId="0" xfId="1" applyNumberFormat="1" applyFont="1" applyAlignment="1" applyProtection="1">
      <alignment horizontal="center" wrapText="1"/>
      <protection hidden="1"/>
    </xf>
    <xf numFmtId="0" fontId="37" fillId="13" borderId="0" xfId="0" applyFont="1" applyFill="1" applyAlignment="1" applyProtection="1">
      <alignment horizontal="center" vertical="center"/>
      <protection hidden="1"/>
    </xf>
    <xf numFmtId="0" fontId="36" fillId="3" borderId="13" xfId="0" applyFont="1" applyFill="1" applyBorder="1" applyAlignment="1" applyProtection="1">
      <alignment vertical="center" wrapText="1"/>
      <protection hidden="1"/>
    </xf>
    <xf numFmtId="0" fontId="36" fillId="3" borderId="0" xfId="0" applyFont="1" applyFill="1" applyAlignment="1" applyProtection="1">
      <alignment vertical="center" wrapText="1"/>
      <protection hidden="1"/>
    </xf>
    <xf numFmtId="0" fontId="35" fillId="0" borderId="1" xfId="0" applyFont="1" applyBorder="1" applyAlignment="1" applyProtection="1">
      <alignment vertical="center" wrapText="1"/>
      <protection hidden="1"/>
    </xf>
    <xf numFmtId="0" fontId="37" fillId="0" borderId="1" xfId="0" applyFont="1" applyBorder="1" applyAlignment="1" applyProtection="1">
      <alignment horizontal="center" vertical="center" wrapText="1"/>
      <protection locked="0"/>
    </xf>
    <xf numFmtId="0" fontId="37" fillId="0" borderId="1" xfId="0" applyFont="1" applyBorder="1" applyAlignment="1" applyProtection="1">
      <alignment wrapText="1"/>
      <protection locked="0"/>
    </xf>
    <xf numFmtId="0" fontId="37" fillId="0" borderId="1" xfId="0" applyFont="1" applyBorder="1" applyProtection="1">
      <protection locked="0"/>
    </xf>
    <xf numFmtId="0" fontId="35" fillId="0" borderId="3" xfId="0" applyFont="1" applyBorder="1" applyAlignment="1" applyProtection="1">
      <alignment vertical="center" wrapText="1"/>
      <protection hidden="1"/>
    </xf>
    <xf numFmtId="0" fontId="35" fillId="4" borderId="3" xfId="0" applyFont="1" applyFill="1" applyBorder="1" applyAlignment="1" applyProtection="1">
      <alignment vertical="center" wrapText="1"/>
      <protection hidden="1"/>
    </xf>
    <xf numFmtId="0" fontId="37" fillId="4" borderId="6" xfId="0" applyFont="1" applyFill="1" applyBorder="1" applyAlignment="1" applyProtection="1">
      <alignment wrapText="1"/>
      <protection hidden="1"/>
    </xf>
    <xf numFmtId="0" fontId="37" fillId="4" borderId="4" xfId="0" applyFont="1" applyFill="1" applyBorder="1" applyAlignment="1" applyProtection="1">
      <alignment wrapText="1"/>
      <protection hidden="1"/>
    </xf>
    <xf numFmtId="165" fontId="37" fillId="4" borderId="1" xfId="0" applyNumberFormat="1" applyFont="1" applyFill="1" applyBorder="1" applyAlignment="1" applyProtection="1">
      <alignment horizontal="center" wrapText="1"/>
      <protection hidden="1"/>
    </xf>
    <xf numFmtId="0" fontId="35" fillId="0" borderId="0" xfId="0" applyFont="1" applyAlignment="1" applyProtection="1">
      <alignment vertical="center" wrapText="1"/>
      <protection locked="0"/>
    </xf>
    <xf numFmtId="0" fontId="36" fillId="3" borderId="11" xfId="0" applyFont="1" applyFill="1" applyBorder="1" applyAlignment="1" applyProtection="1">
      <alignment vertical="center" wrapText="1"/>
      <protection hidden="1"/>
    </xf>
    <xf numFmtId="0" fontId="36" fillId="3" borderId="5" xfId="0" applyFont="1" applyFill="1" applyBorder="1" applyAlignment="1" applyProtection="1">
      <alignment vertical="center" wrapText="1"/>
      <protection hidden="1"/>
    </xf>
    <xf numFmtId="0" fontId="35" fillId="0" borderId="1" xfId="0" applyFont="1" applyBorder="1" applyAlignment="1" applyProtection="1">
      <alignment vertical="top" wrapText="1"/>
      <protection locked="0"/>
    </xf>
    <xf numFmtId="0" fontId="33" fillId="14" borderId="1" xfId="0" applyFont="1" applyFill="1" applyBorder="1" applyAlignment="1">
      <alignment vertical="center" wrapText="1"/>
    </xf>
    <xf numFmtId="0" fontId="35" fillId="0" borderId="1" xfId="0" applyFont="1" applyBorder="1" applyAlignment="1">
      <alignment horizontal="center" vertical="center" wrapText="1"/>
    </xf>
    <xf numFmtId="0" fontId="37" fillId="0" borderId="1" xfId="0" applyFont="1" applyBorder="1" applyAlignment="1" applyProtection="1">
      <alignment horizontal="center" vertical="center" wrapText="1"/>
      <protection hidden="1"/>
    </xf>
    <xf numFmtId="0" fontId="37" fillId="0" borderId="1" xfId="0" applyFont="1" applyBorder="1" applyAlignment="1" applyProtection="1">
      <alignment vertical="center" wrapText="1"/>
      <protection locked="0"/>
    </xf>
    <xf numFmtId="0" fontId="39" fillId="0" borderId="1" xfId="0" applyFont="1" applyBorder="1" applyAlignment="1" applyProtection="1">
      <alignment vertical="center" wrapText="1"/>
      <protection locked="0"/>
    </xf>
    <xf numFmtId="165" fontId="37" fillId="0" borderId="1" xfId="0" applyNumberFormat="1" applyFont="1" applyBorder="1" applyAlignment="1" applyProtection="1">
      <alignment horizontal="center" wrapText="1"/>
      <protection locked="0"/>
    </xf>
    <xf numFmtId="166" fontId="37" fillId="0" borderId="1" xfId="0" applyNumberFormat="1" applyFont="1" applyBorder="1" applyProtection="1">
      <protection locked="0"/>
    </xf>
    <xf numFmtId="0" fontId="35" fillId="4" borderId="11" xfId="0" applyFont="1" applyFill="1" applyBorder="1" applyAlignment="1" applyProtection="1">
      <alignment vertical="center" wrapText="1"/>
      <protection hidden="1"/>
    </xf>
    <xf numFmtId="0" fontId="22" fillId="6" borderId="6" xfId="0" applyFont="1" applyFill="1" applyBorder="1" applyAlignment="1" applyProtection="1">
      <alignment horizontal="left" wrapText="1"/>
      <protection hidden="1"/>
    </xf>
    <xf numFmtId="0" fontId="22" fillId="6" borderId="4" xfId="0" applyFont="1" applyFill="1" applyBorder="1" applyAlignment="1" applyProtection="1">
      <alignment horizontal="left" wrapText="1"/>
      <protection hidden="1"/>
    </xf>
    <xf numFmtId="0" fontId="22" fillId="6" borderId="1" xfId="0" applyFont="1" applyFill="1" applyBorder="1" applyAlignment="1" applyProtection="1">
      <alignment horizontal="center" wrapText="1"/>
      <protection hidden="1"/>
    </xf>
    <xf numFmtId="165" fontId="22" fillId="6" borderId="1" xfId="0" applyNumberFormat="1" applyFont="1" applyFill="1" applyBorder="1" applyAlignment="1" applyProtection="1">
      <alignment horizontal="center" wrapText="1"/>
      <protection hidden="1"/>
    </xf>
    <xf numFmtId="0" fontId="37" fillId="0" borderId="0" xfId="0" applyFont="1" applyAlignment="1" applyProtection="1">
      <alignment vertical="center" wrapText="1"/>
      <protection locked="0"/>
    </xf>
    <xf numFmtId="14" fontId="37" fillId="0" borderId="0" xfId="0" applyNumberFormat="1" applyFont="1" applyAlignment="1" applyProtection="1">
      <alignment horizontal="left" vertical="center" wrapText="1"/>
      <protection locked="0"/>
    </xf>
    <xf numFmtId="0" fontId="37" fillId="0" borderId="1" xfId="0" applyFont="1" applyBorder="1" applyAlignment="1" applyProtection="1">
      <alignment vertical="center" wrapText="1"/>
      <protection hidden="1"/>
    </xf>
    <xf numFmtId="0" fontId="35" fillId="0" borderId="1" xfId="0" applyFont="1" applyBorder="1" applyAlignment="1" applyProtection="1">
      <alignment vertical="center" wrapText="1"/>
      <protection locked="0"/>
    </xf>
    <xf numFmtId="0" fontId="37" fillId="2" borderId="1" xfId="0" applyFont="1" applyFill="1" applyBorder="1" applyAlignment="1" applyProtection="1">
      <alignment vertical="center" wrapText="1"/>
      <protection hidden="1"/>
    </xf>
    <xf numFmtId="0" fontId="35" fillId="2" borderId="1" xfId="0" applyFont="1" applyFill="1" applyBorder="1" applyAlignment="1" applyProtection="1">
      <alignment vertical="center" wrapText="1"/>
      <protection hidden="1"/>
    </xf>
    <xf numFmtId="0" fontId="33" fillId="13" borderId="1" xfId="0" applyFont="1" applyFill="1" applyBorder="1"/>
    <xf numFmtId="0" fontId="35" fillId="0" borderId="1" xfId="0" applyFont="1" applyBorder="1" applyAlignment="1" applyProtection="1">
      <alignment wrapText="1"/>
      <protection locked="0"/>
    </xf>
    <xf numFmtId="0" fontId="37" fillId="0" borderId="2" xfId="0" applyFont="1" applyBorder="1" applyAlignment="1" applyProtection="1">
      <alignment horizontal="center" vertical="center" wrapText="1"/>
      <protection locked="0"/>
    </xf>
    <xf numFmtId="0" fontId="37" fillId="0" borderId="3" xfId="0" applyFont="1" applyBorder="1" applyAlignment="1" applyProtection="1">
      <alignment horizontal="center" vertical="center" wrapText="1"/>
      <protection locked="0"/>
    </xf>
    <xf numFmtId="0" fontId="37" fillId="0" borderId="8" xfId="0" applyFont="1" applyBorder="1" applyAlignment="1" applyProtection="1">
      <alignment horizontal="center" vertical="center" wrapText="1"/>
      <protection locked="0"/>
    </xf>
    <xf numFmtId="0" fontId="35" fillId="14" borderId="1" xfId="0" applyFont="1" applyFill="1" applyBorder="1" applyAlignment="1" applyProtection="1">
      <alignment vertical="center" wrapText="1"/>
      <protection hidden="1"/>
    </xf>
    <xf numFmtId="0" fontId="37" fillId="0" borderId="1" xfId="0" applyFont="1" applyBorder="1" applyAlignment="1">
      <alignment horizontal="center" vertical="center" wrapText="1"/>
    </xf>
    <xf numFmtId="0" fontId="37" fillId="0" borderId="1" xfId="0" applyFont="1" applyBorder="1" applyAlignment="1" applyProtection="1">
      <alignment vertical="top" wrapText="1"/>
      <protection locked="0"/>
    </xf>
    <xf numFmtId="0" fontId="36" fillId="13" borderId="3" xfId="0" applyFont="1" applyFill="1" applyBorder="1" applyAlignment="1" applyProtection="1">
      <alignment vertical="center" wrapText="1"/>
      <protection hidden="1"/>
    </xf>
    <xf numFmtId="0" fontId="35" fillId="0" borderId="1" xfId="0" applyFont="1" applyBorder="1" applyAlignment="1" applyProtection="1">
      <alignment horizontal="center" vertical="center" wrapText="1"/>
      <protection locked="0"/>
    </xf>
    <xf numFmtId="9" fontId="35" fillId="0" borderId="3" xfId="0" applyNumberFormat="1" applyFont="1" applyBorder="1" applyAlignment="1" applyProtection="1">
      <alignment wrapText="1"/>
      <protection locked="0"/>
    </xf>
    <xf numFmtId="0" fontId="33" fillId="0" borderId="1" xfId="0" applyFont="1" applyBorder="1"/>
    <xf numFmtId="0" fontId="36" fillId="13" borderId="1" xfId="0" applyFont="1" applyFill="1" applyBorder="1" applyAlignment="1" applyProtection="1">
      <alignment vertical="center" wrapText="1"/>
      <protection hidden="1"/>
    </xf>
    <xf numFmtId="0" fontId="35" fillId="0" borderId="7" xfId="0" applyFont="1" applyBorder="1" applyAlignment="1" applyProtection="1">
      <alignment wrapText="1"/>
      <protection locked="0"/>
    </xf>
    <xf numFmtId="0" fontId="35" fillId="0" borderId="11" xfId="0" applyFont="1" applyBorder="1" applyAlignment="1" applyProtection="1">
      <alignment vertical="center" wrapText="1"/>
      <protection hidden="1"/>
    </xf>
    <xf numFmtId="0" fontId="37" fillId="0" borderId="11" xfId="0" applyFont="1" applyBorder="1" applyAlignment="1" applyProtection="1">
      <alignment horizontal="center" vertical="center" wrapText="1"/>
      <protection locked="0"/>
    </xf>
    <xf numFmtId="9" fontId="35" fillId="0" borderId="11" xfId="0" applyNumberFormat="1" applyFont="1" applyBorder="1" applyAlignment="1" applyProtection="1">
      <alignment wrapText="1"/>
      <protection locked="0"/>
    </xf>
    <xf numFmtId="0" fontId="37" fillId="0" borderId="3" xfId="0" applyFont="1" applyBorder="1" applyAlignment="1" applyProtection="1">
      <alignment vertical="center" wrapText="1"/>
      <protection hidden="1"/>
    </xf>
    <xf numFmtId="0" fontId="22" fillId="6" borderId="6" xfId="0" applyFont="1" applyFill="1" applyBorder="1" applyAlignment="1" applyProtection="1">
      <alignment horizontal="center" wrapText="1"/>
      <protection hidden="1"/>
    </xf>
    <xf numFmtId="0" fontId="22" fillId="6" borderId="4" xfId="0" applyFont="1" applyFill="1" applyBorder="1" applyAlignment="1" applyProtection="1">
      <alignment horizontal="center" wrapText="1"/>
      <protection hidden="1"/>
    </xf>
    <xf numFmtId="0" fontId="37" fillId="3" borderId="0" xfId="0" applyFont="1" applyFill="1" applyAlignment="1" applyProtection="1">
      <alignment wrapText="1"/>
      <protection locked="0"/>
    </xf>
    <xf numFmtId="0" fontId="37" fillId="0" borderId="1" xfId="0" applyFont="1" applyBorder="1" applyAlignment="1" applyProtection="1">
      <alignment horizontal="left" vertical="top" wrapText="1"/>
      <protection locked="0"/>
    </xf>
    <xf numFmtId="0" fontId="37" fillId="0" borderId="7" xfId="0" applyFont="1" applyBorder="1" applyAlignment="1" applyProtection="1">
      <alignment horizontal="left" vertical="top" wrapText="1"/>
      <protection locked="0"/>
    </xf>
    <xf numFmtId="0" fontId="37" fillId="14" borderId="1" xfId="0" applyFont="1" applyFill="1" applyBorder="1" applyAlignment="1">
      <alignment wrapText="1"/>
    </xf>
    <xf numFmtId="0" fontId="37" fillId="0" borderId="3" xfId="0" applyFont="1" applyBorder="1" applyAlignment="1">
      <alignment horizontal="center" vertical="center" wrapText="1"/>
    </xf>
    <xf numFmtId="0" fontId="37" fillId="2" borderId="1" xfId="0" applyFont="1" applyFill="1" applyBorder="1" applyAlignment="1" applyProtection="1">
      <alignment wrapText="1"/>
      <protection locked="0"/>
    </xf>
    <xf numFmtId="0" fontId="35" fillId="0" borderId="3" xfId="0" applyFont="1" applyBorder="1" applyAlignment="1" applyProtection="1">
      <alignment wrapText="1"/>
      <protection locked="0"/>
    </xf>
    <xf numFmtId="0" fontId="33" fillId="13" borderId="1" xfId="0" applyFont="1" applyFill="1" applyBorder="1" applyAlignment="1" applyProtection="1">
      <alignment vertical="center" wrapText="1"/>
      <protection hidden="1"/>
    </xf>
    <xf numFmtId="0" fontId="37" fillId="0" borderId="1" xfId="0" applyFont="1" applyBorder="1"/>
    <xf numFmtId="0" fontId="37" fillId="0" borderId="1" xfId="0" applyFont="1" applyBorder="1" applyAlignment="1">
      <alignment wrapText="1"/>
    </xf>
    <xf numFmtId="0" fontId="40" fillId="0" borderId="0" xfId="0" applyFont="1" applyAlignment="1">
      <alignment horizontal="left" vertical="center" readingOrder="1"/>
    </xf>
    <xf numFmtId="0" fontId="37" fillId="0" borderId="3" xfId="0" applyFont="1" applyBorder="1" applyAlignment="1" applyProtection="1">
      <alignment horizontal="center" vertical="center" wrapText="1"/>
      <protection hidden="1"/>
    </xf>
    <xf numFmtId="0" fontId="41" fillId="0" borderId="1" xfId="0" applyFont="1" applyBorder="1" applyAlignment="1" applyProtection="1">
      <alignment horizontal="left" vertical="top" wrapText="1"/>
      <protection locked="0"/>
    </xf>
    <xf numFmtId="0" fontId="37" fillId="14" borderId="1" xfId="0" applyFont="1" applyFill="1" applyBorder="1"/>
    <xf numFmtId="0" fontId="37" fillId="0" borderId="7" xfId="0" applyFont="1" applyBorder="1" applyAlignment="1" applyProtection="1">
      <alignment vertical="center" wrapText="1"/>
      <protection hidden="1"/>
    </xf>
    <xf numFmtId="0" fontId="33" fillId="13" borderId="1" xfId="0" applyFont="1" applyFill="1" applyBorder="1" applyAlignment="1">
      <alignment wrapText="1"/>
    </xf>
    <xf numFmtId="0" fontId="37" fillId="0" borderId="1" xfId="0" applyFont="1" applyBorder="1" applyAlignment="1" applyProtection="1">
      <alignment horizontal="center" wrapText="1"/>
      <protection locked="0"/>
    </xf>
    <xf numFmtId="0" fontId="37" fillId="0" borderId="1" xfId="0" applyFont="1" applyBorder="1" applyAlignment="1" applyProtection="1">
      <alignment horizontal="left" wrapText="1"/>
      <protection locked="0"/>
    </xf>
    <xf numFmtId="0" fontId="36" fillId="15" borderId="1" xfId="0" applyFont="1" applyFill="1" applyBorder="1" applyAlignment="1" applyProtection="1">
      <alignment vertical="center" wrapText="1"/>
      <protection hidden="1"/>
    </xf>
    <xf numFmtId="0" fontId="37" fillId="12" borderId="1" xfId="0" applyFont="1" applyFill="1" applyBorder="1" applyAlignment="1">
      <alignment wrapText="1"/>
    </xf>
    <xf numFmtId="0" fontId="35" fillId="0" borderId="7" xfId="0" applyFont="1" applyBorder="1" applyAlignment="1" applyProtection="1">
      <alignment horizontal="left" vertical="top" wrapText="1"/>
      <protection locked="0"/>
    </xf>
    <xf numFmtId="0" fontId="36" fillId="0" borderId="1" xfId="0" applyFont="1" applyBorder="1" applyAlignment="1" applyProtection="1">
      <alignment vertical="center" wrapText="1"/>
      <protection hidden="1"/>
    </xf>
    <xf numFmtId="0" fontId="22" fillId="6" borderId="8" xfId="0" applyFont="1" applyFill="1" applyBorder="1" applyAlignment="1" applyProtection="1">
      <alignment horizontal="left" vertical="center" wrapText="1"/>
      <protection hidden="1"/>
    </xf>
    <xf numFmtId="0" fontId="22" fillId="6" borderId="9" xfId="0" applyFont="1" applyFill="1" applyBorder="1" applyAlignment="1" applyProtection="1">
      <alignment horizontal="center" wrapText="1"/>
      <protection hidden="1"/>
    </xf>
    <xf numFmtId="0" fontId="22" fillId="6" borderId="10" xfId="0" applyFont="1" applyFill="1" applyBorder="1" applyAlignment="1" applyProtection="1">
      <alignment horizontal="center" wrapText="1"/>
      <protection hidden="1"/>
    </xf>
    <xf numFmtId="165" fontId="22" fillId="6" borderId="2" xfId="0" applyNumberFormat="1" applyFont="1" applyFill="1" applyBorder="1" applyAlignment="1" applyProtection="1">
      <alignment horizontal="center" wrapText="1"/>
      <protection hidden="1"/>
    </xf>
    <xf numFmtId="0" fontId="42" fillId="0" borderId="0" xfId="0" applyFont="1" applyAlignment="1" applyProtection="1">
      <alignment horizontal="left" vertical="center" wrapText="1"/>
      <protection hidden="1"/>
    </xf>
    <xf numFmtId="0" fontId="42" fillId="0" borderId="0" xfId="0" applyFont="1" applyAlignment="1" applyProtection="1">
      <alignment horizontal="center" wrapText="1"/>
      <protection hidden="1"/>
    </xf>
    <xf numFmtId="10" fontId="42" fillId="0" borderId="0" xfId="0" applyNumberFormat="1" applyFont="1" applyAlignment="1" applyProtection="1">
      <alignment horizontal="center" wrapText="1"/>
      <protection hidden="1"/>
    </xf>
    <xf numFmtId="0" fontId="33" fillId="15" borderId="1" xfId="0" applyFont="1" applyFill="1" applyBorder="1"/>
    <xf numFmtId="0" fontId="37" fillId="0" borderId="4" xfId="0" applyFont="1" applyBorder="1" applyAlignment="1" applyProtection="1">
      <alignment wrapText="1"/>
      <protection locked="0"/>
    </xf>
    <xf numFmtId="0" fontId="37" fillId="0" borderId="1" xfId="0" applyFont="1" applyBorder="1" applyAlignment="1" applyProtection="1">
      <alignment horizontal="center" vertical="top" wrapText="1"/>
      <protection locked="0"/>
    </xf>
    <xf numFmtId="0" fontId="33" fillId="15" borderId="1" xfId="0" applyFont="1" applyFill="1" applyBorder="1" applyAlignment="1">
      <alignment vertical="center" wrapText="1"/>
    </xf>
    <xf numFmtId="0" fontId="37" fillId="2" borderId="1" xfId="0" applyFont="1" applyFill="1" applyBorder="1" applyAlignment="1" applyProtection="1">
      <alignment horizontal="center" vertical="center" wrapText="1"/>
      <protection hidden="1"/>
    </xf>
    <xf numFmtId="0" fontId="37" fillId="0" borderId="3" xfId="0" applyFont="1" applyBorder="1" applyAlignment="1" applyProtection="1">
      <alignment horizontal="left" vertical="top" wrapText="1"/>
      <protection locked="0"/>
    </xf>
    <xf numFmtId="0" fontId="35" fillId="2" borderId="3" xfId="0" applyFont="1" applyFill="1" applyBorder="1" applyAlignment="1" applyProtection="1">
      <alignment vertical="center" wrapText="1"/>
      <protection hidden="1"/>
    </xf>
    <xf numFmtId="14" fontId="35" fillId="0" borderId="0" xfId="1" applyNumberFormat="1" applyFont="1" applyAlignment="1" applyProtection="1">
      <alignment horizontal="left" vertical="center" wrapText="1"/>
      <protection locked="0"/>
    </xf>
    <xf numFmtId="9" fontId="35" fillId="0" borderId="1" xfId="0" applyNumberFormat="1" applyFont="1" applyBorder="1" applyAlignment="1" applyProtection="1">
      <alignment vertical="center" wrapText="1"/>
      <protection hidden="1"/>
    </xf>
    <xf numFmtId="9" fontId="37" fillId="0" borderId="1" xfId="0" applyNumberFormat="1" applyFont="1" applyBorder="1" applyAlignment="1" applyProtection="1">
      <alignment vertical="center" wrapText="1"/>
      <protection hidden="1"/>
    </xf>
    <xf numFmtId="0" fontId="36" fillId="0" borderId="1" xfId="0" applyFont="1" applyBorder="1" applyAlignment="1" applyProtection="1">
      <alignment wrapText="1"/>
      <protection locked="0"/>
    </xf>
    <xf numFmtId="0" fontId="36" fillId="15" borderId="3" xfId="0" applyFont="1" applyFill="1" applyBorder="1" applyAlignment="1" applyProtection="1">
      <alignment vertical="center" wrapText="1"/>
      <protection hidden="1"/>
    </xf>
    <xf numFmtId="0" fontId="36" fillId="0" borderId="1" xfId="0" applyFont="1" applyBorder="1" applyAlignment="1" applyProtection="1">
      <alignment vertical="center" wrapText="1"/>
      <protection locked="0"/>
    </xf>
    <xf numFmtId="0" fontId="35" fillId="4" borderId="7" xfId="0" applyFont="1" applyFill="1" applyBorder="1" applyAlignment="1" applyProtection="1">
      <alignment vertical="center" wrapText="1"/>
      <protection hidden="1"/>
    </xf>
    <xf numFmtId="14" fontId="35" fillId="0" borderId="0" xfId="0" applyNumberFormat="1" applyFont="1" applyAlignment="1" applyProtection="1">
      <alignment horizontal="left" vertical="center" wrapText="1"/>
      <protection locked="0"/>
    </xf>
    <xf numFmtId="0" fontId="33" fillId="15" borderId="1" xfId="0" applyFont="1" applyFill="1" applyBorder="1" applyAlignment="1" applyProtection="1">
      <alignment vertical="center" wrapText="1"/>
      <protection hidden="1"/>
    </xf>
    <xf numFmtId="0" fontId="33" fillId="0" borderId="0" xfId="0" applyFont="1" applyAlignment="1" applyProtection="1">
      <alignment vertical="center" wrapText="1"/>
      <protection locked="0"/>
    </xf>
    <xf numFmtId="0" fontId="35" fillId="4" borderId="1" xfId="0" applyFont="1" applyFill="1" applyBorder="1" applyAlignment="1" applyProtection="1">
      <alignment vertical="center" wrapText="1"/>
      <protection hidden="1"/>
    </xf>
    <xf numFmtId="0" fontId="35" fillId="0" borderId="0" xfId="0" applyFont="1" applyAlignment="1" applyProtection="1">
      <alignment vertical="center" wrapText="1"/>
      <protection hidden="1"/>
    </xf>
    <xf numFmtId="0" fontId="37" fillId="4" borderId="5" xfId="0" applyFont="1" applyFill="1" applyBorder="1" applyAlignment="1" applyProtection="1">
      <alignment wrapText="1"/>
      <protection hidden="1"/>
    </xf>
    <xf numFmtId="0" fontId="35" fillId="0" borderId="6" xfId="0" applyFont="1" applyBorder="1" applyAlignment="1" applyProtection="1">
      <alignment vertical="center" wrapText="1"/>
      <protection hidden="1"/>
    </xf>
    <xf numFmtId="9" fontId="35" fillId="0" borderId="3" xfId="0" applyNumberFormat="1" applyFont="1" applyBorder="1" applyAlignment="1" applyProtection="1">
      <alignment vertical="center" wrapText="1"/>
      <protection hidden="1"/>
    </xf>
    <xf numFmtId="9" fontId="35" fillId="0" borderId="0" xfId="0" applyNumberFormat="1" applyFont="1" applyAlignment="1" applyProtection="1">
      <alignment vertical="center" wrapText="1"/>
      <protection locked="0"/>
    </xf>
    <xf numFmtId="9" fontId="37" fillId="0" borderId="1" xfId="0" applyNumberFormat="1" applyFont="1" applyBorder="1" applyAlignment="1" applyProtection="1">
      <alignment wrapText="1"/>
      <protection locked="0"/>
    </xf>
    <xf numFmtId="0" fontId="37" fillId="0" borderId="3" xfId="0" applyFont="1" applyBorder="1" applyAlignment="1">
      <alignment wrapText="1"/>
    </xf>
    <xf numFmtId="0" fontId="37" fillId="0" borderId="7" xfId="0" applyFont="1" applyBorder="1" applyAlignment="1" applyProtection="1">
      <alignment wrapText="1"/>
      <protection locked="0"/>
    </xf>
    <xf numFmtId="0" fontId="37" fillId="2" borderId="1" xfId="0" applyFont="1" applyFill="1" applyBorder="1" applyProtection="1">
      <protection locked="0"/>
    </xf>
    <xf numFmtId="0" fontId="37" fillId="2" borderId="1" xfId="0" applyFont="1" applyFill="1" applyBorder="1" applyAlignment="1" applyProtection="1">
      <alignment horizontal="left" wrapText="1"/>
      <protection locked="0"/>
    </xf>
    <xf numFmtId="0" fontId="35" fillId="2" borderId="1" xfId="0" applyFont="1" applyFill="1" applyBorder="1" applyAlignment="1" applyProtection="1">
      <alignment horizontal="left" vertical="center" wrapText="1"/>
      <protection hidden="1"/>
    </xf>
    <xf numFmtId="0" fontId="37" fillId="2" borderId="1" xfId="0" applyFont="1" applyFill="1" applyBorder="1" applyAlignment="1">
      <alignment wrapText="1"/>
    </xf>
    <xf numFmtId="0" fontId="36" fillId="2" borderId="5" xfId="0" applyFont="1" applyFill="1" applyBorder="1" applyAlignment="1" applyProtection="1">
      <alignment vertical="center" wrapText="1"/>
      <protection hidden="1"/>
    </xf>
    <xf numFmtId="0" fontId="37" fillId="2" borderId="0" xfId="0" applyFont="1" applyFill="1" applyAlignment="1" applyProtection="1">
      <alignment wrapText="1"/>
      <protection locked="0"/>
    </xf>
    <xf numFmtId="0" fontId="37" fillId="2" borderId="1" xfId="0" applyFont="1" applyFill="1" applyBorder="1" applyAlignment="1" applyProtection="1">
      <alignment horizontal="center" vertical="center" wrapText="1"/>
      <protection locked="0"/>
    </xf>
    <xf numFmtId="9" fontId="35" fillId="2" borderId="1" xfId="0" applyNumberFormat="1" applyFont="1" applyFill="1" applyBorder="1" applyAlignment="1" applyProtection="1">
      <alignment vertical="center" wrapText="1"/>
      <protection hidden="1"/>
    </xf>
    <xf numFmtId="0" fontId="35" fillId="9" borderId="3" xfId="0" applyFont="1" applyFill="1" applyBorder="1" applyAlignment="1" applyProtection="1">
      <alignment vertical="center" wrapText="1"/>
      <protection hidden="1"/>
    </xf>
    <xf numFmtId="0" fontId="37" fillId="9" borderId="6" xfId="0" applyFont="1" applyFill="1" applyBorder="1" applyAlignment="1" applyProtection="1">
      <alignment wrapText="1"/>
      <protection hidden="1"/>
    </xf>
    <xf numFmtId="0" fontId="37" fillId="9" borderId="4" xfId="0" applyFont="1" applyFill="1" applyBorder="1" applyAlignment="1" applyProtection="1">
      <alignment wrapText="1"/>
      <protection hidden="1"/>
    </xf>
    <xf numFmtId="165" fontId="37" fillId="9" borderId="1" xfId="0" applyNumberFormat="1" applyFont="1" applyFill="1" applyBorder="1" applyAlignment="1" applyProtection="1">
      <alignment horizontal="center" wrapText="1"/>
      <protection hidden="1"/>
    </xf>
    <xf numFmtId="0" fontId="39" fillId="2" borderId="1" xfId="0" applyFont="1" applyFill="1" applyBorder="1" applyAlignment="1" applyProtection="1">
      <alignment vertical="center" wrapText="1"/>
      <protection locked="0"/>
    </xf>
    <xf numFmtId="0" fontId="35" fillId="2" borderId="1" xfId="0" applyFont="1" applyFill="1" applyBorder="1" applyAlignment="1" applyProtection="1">
      <alignment vertical="center" wrapText="1"/>
      <protection locked="0"/>
    </xf>
    <xf numFmtId="0" fontId="35" fillId="15" borderId="3" xfId="0" applyFont="1" applyFill="1" applyBorder="1" applyAlignment="1" applyProtection="1">
      <alignment vertical="center" wrapText="1"/>
      <protection hidden="1"/>
    </xf>
    <xf numFmtId="0" fontId="35" fillId="0" borderId="1" xfId="1" applyFont="1" applyBorder="1" applyAlignment="1">
      <alignment horizontal="center" vertical="center"/>
    </xf>
    <xf numFmtId="0" fontId="35" fillId="0" borderId="1" xfId="1" applyFont="1" applyBorder="1" applyAlignment="1">
      <alignment horizontal="center"/>
    </xf>
    <xf numFmtId="0" fontId="36" fillId="2" borderId="1" xfId="0" applyFont="1" applyFill="1" applyBorder="1" applyAlignment="1" applyProtection="1">
      <alignment vertical="center" wrapText="1"/>
      <protection hidden="1"/>
    </xf>
    <xf numFmtId="164" fontId="36" fillId="8" borderId="0" xfId="1" applyNumberFormat="1" applyFont="1" applyFill="1" applyAlignment="1" applyProtection="1">
      <alignment vertical="center" wrapText="1"/>
      <protection hidden="1"/>
    </xf>
    <xf numFmtId="0" fontId="35" fillId="3" borderId="1" xfId="0" applyFont="1" applyFill="1" applyBorder="1" applyAlignment="1" applyProtection="1">
      <alignment vertical="center" wrapText="1"/>
      <protection hidden="1"/>
    </xf>
    <xf numFmtId="0" fontId="36" fillId="14" borderId="1" xfId="0" applyFont="1" applyFill="1" applyBorder="1" applyAlignment="1" applyProtection="1">
      <alignment vertical="center" wrapText="1"/>
      <protection hidden="1"/>
    </xf>
    <xf numFmtId="0" fontId="22" fillId="10" borderId="3" xfId="0" applyFont="1" applyFill="1" applyBorder="1" applyAlignment="1" applyProtection="1">
      <alignment horizontal="left" vertical="center" wrapText="1"/>
      <protection hidden="1"/>
    </xf>
    <xf numFmtId="0" fontId="22" fillId="0" borderId="0" xfId="0" applyFont="1" applyAlignment="1" applyProtection="1">
      <alignment horizontal="left" vertical="center" wrapText="1"/>
      <protection hidden="1"/>
    </xf>
    <xf numFmtId="0" fontId="35" fillId="14" borderId="3" xfId="0" applyFont="1" applyFill="1" applyBorder="1" applyAlignment="1" applyProtection="1">
      <alignment vertical="center" wrapText="1"/>
      <protection hidden="1"/>
    </xf>
    <xf numFmtId="0" fontId="35" fillId="13" borderId="3" xfId="0" applyFont="1" applyFill="1" applyBorder="1" applyAlignment="1" applyProtection="1">
      <alignment vertical="center" wrapText="1"/>
      <protection hidden="1"/>
    </xf>
    <xf numFmtId="0" fontId="35" fillId="0" borderId="14" xfId="1" applyFont="1" applyBorder="1"/>
    <xf numFmtId="0" fontId="35" fillId="0" borderId="14" xfId="1" applyFont="1" applyBorder="1" applyAlignment="1">
      <alignment wrapText="1"/>
    </xf>
    <xf numFmtId="0" fontId="37" fillId="0" borderId="0" xfId="0" applyFont="1" applyAlignment="1">
      <alignment wrapText="1"/>
    </xf>
    <xf numFmtId="0" fontId="35" fillId="0" borderId="0" xfId="1" applyFont="1" applyAlignment="1">
      <alignment horizontal="center" vertical="center"/>
    </xf>
    <xf numFmtId="164" fontId="36" fillId="0" borderId="0" xfId="1" applyNumberFormat="1" applyFont="1" applyAlignment="1" applyProtection="1">
      <alignment wrapText="1"/>
      <protection hidden="1"/>
    </xf>
    <xf numFmtId="165" fontId="37" fillId="0" borderId="1" xfId="0" applyNumberFormat="1" applyFont="1" applyBorder="1" applyAlignment="1" applyProtection="1">
      <alignment horizontal="center" wrapText="1"/>
      <protection hidden="1"/>
    </xf>
    <xf numFmtId="0" fontId="35" fillId="0" borderId="1" xfId="0" applyFont="1" applyBorder="1" applyAlignment="1" applyProtection="1">
      <alignment horizontal="left" vertical="center" wrapText="1"/>
      <protection hidden="1"/>
    </xf>
    <xf numFmtId="164" fontId="36" fillId="0" borderId="1" xfId="1" applyNumberFormat="1" applyFont="1" applyBorder="1" applyAlignment="1" applyProtection="1">
      <alignment wrapText="1"/>
      <protection hidden="1"/>
    </xf>
    <xf numFmtId="0" fontId="35" fillId="9" borderId="11" xfId="0" applyFont="1" applyFill="1" applyBorder="1" applyAlignment="1" applyProtection="1">
      <alignment vertical="center" wrapText="1"/>
      <protection hidden="1"/>
    </xf>
    <xf numFmtId="164" fontId="36" fillId="5" borderId="0" xfId="1" applyNumberFormat="1" applyFont="1" applyFill="1" applyAlignment="1" applyProtection="1">
      <alignment wrapText="1"/>
      <protection hidden="1"/>
    </xf>
    <xf numFmtId="0" fontId="37" fillId="0" borderId="0" xfId="0" applyFont="1" applyAlignment="1" applyProtection="1">
      <alignment vertical="center"/>
      <protection hidden="1"/>
    </xf>
    <xf numFmtId="0" fontId="37" fillId="0" borderId="0" xfId="0" applyFont="1" applyAlignment="1" applyProtection="1">
      <alignment vertical="center" wrapText="1"/>
      <protection hidden="1"/>
    </xf>
    <xf numFmtId="0" fontId="22" fillId="6" borderId="7" xfId="0" applyFont="1" applyFill="1" applyBorder="1" applyAlignment="1" applyProtection="1">
      <alignment horizontal="center" wrapText="1"/>
      <protection hidden="1"/>
    </xf>
    <xf numFmtId="0" fontId="37" fillId="0" borderId="1" xfId="0" applyFont="1" applyBorder="1" applyAlignment="1" applyProtection="1">
      <alignment vertical="center"/>
      <protection hidden="1"/>
    </xf>
    <xf numFmtId="0" fontId="37" fillId="13" borderId="5" xfId="0" applyFont="1" applyFill="1" applyBorder="1" applyAlignment="1" applyProtection="1">
      <alignment horizontal="center" vertical="center"/>
      <protection hidden="1"/>
    </xf>
    <xf numFmtId="0" fontId="37" fillId="13" borderId="12" xfId="0" applyFont="1" applyFill="1" applyBorder="1" applyAlignment="1" applyProtection="1">
      <alignment horizontal="center" vertical="center"/>
      <protection hidden="1"/>
    </xf>
    <xf numFmtId="0" fontId="36" fillId="17" borderId="5"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locked="0"/>
    </xf>
    <xf numFmtId="0" fontId="35" fillId="0" borderId="1" xfId="0" applyFont="1" applyBorder="1" applyAlignment="1" applyProtection="1">
      <alignment horizontal="center" vertical="center" wrapText="1"/>
      <protection hidden="1"/>
    </xf>
    <xf numFmtId="0" fontId="37" fillId="13" borderId="1" xfId="0" applyFont="1" applyFill="1" applyBorder="1" applyAlignment="1" applyProtection="1">
      <alignment horizontal="center" vertical="center"/>
      <protection hidden="1"/>
    </xf>
    <xf numFmtId="0" fontId="37" fillId="0" borderId="7" xfId="0" applyFont="1" applyBorder="1" applyProtection="1">
      <protection locked="0"/>
    </xf>
    <xf numFmtId="165" fontId="37" fillId="0" borderId="0" xfId="0" applyNumberFormat="1" applyFont="1" applyAlignment="1" applyProtection="1">
      <alignment horizontal="center" wrapText="1"/>
      <protection hidden="1"/>
    </xf>
    <xf numFmtId="0" fontId="33" fillId="0" borderId="1" xfId="0" applyFont="1" applyBorder="1" applyAlignment="1" applyProtection="1">
      <alignment vertical="center" wrapText="1"/>
      <protection locked="0"/>
    </xf>
    <xf numFmtId="0" fontId="36" fillId="0" borderId="0" xfId="0" applyFont="1" applyAlignment="1" applyProtection="1">
      <alignment vertical="center" wrapText="1"/>
      <protection hidden="1"/>
    </xf>
    <xf numFmtId="0" fontId="37" fillId="0" borderId="0" xfId="0" applyFont="1" applyAlignment="1" applyProtection="1">
      <alignment wrapText="1"/>
      <protection hidden="1"/>
    </xf>
    <xf numFmtId="0" fontId="37" fillId="0" borderId="6" xfId="0" applyFont="1" applyBorder="1" applyAlignment="1" applyProtection="1">
      <alignment wrapText="1"/>
      <protection hidden="1"/>
    </xf>
    <xf numFmtId="165" fontId="37" fillId="4" borderId="2" xfId="0" applyNumberFormat="1" applyFont="1" applyFill="1" applyBorder="1" applyAlignment="1" applyProtection="1">
      <alignment horizontal="center" wrapText="1"/>
      <protection hidden="1"/>
    </xf>
    <xf numFmtId="0" fontId="35" fillId="2" borderId="3" xfId="0" applyFont="1" applyFill="1" applyBorder="1" applyAlignment="1">
      <alignment wrapText="1"/>
    </xf>
    <xf numFmtId="0" fontId="36" fillId="0" borderId="1" xfId="0" applyFont="1" applyBorder="1" applyAlignment="1" applyProtection="1">
      <alignment horizontal="left" vertical="center" wrapText="1"/>
      <protection hidden="1"/>
    </xf>
    <xf numFmtId="0" fontId="6" fillId="17" borderId="0" xfId="0" applyFont="1" applyFill="1" applyProtection="1">
      <protection locked="0"/>
    </xf>
    <xf numFmtId="0" fontId="35" fillId="17" borderId="9" xfId="0" applyFont="1" applyFill="1" applyBorder="1" applyAlignment="1" applyProtection="1">
      <alignment horizontal="left" vertical="center" wrapText="1"/>
      <protection hidden="1"/>
    </xf>
    <xf numFmtId="0" fontId="37" fillId="0" borderId="9" xfId="0" applyFont="1" applyBorder="1" applyAlignment="1" applyProtection="1">
      <alignment horizontal="center" vertical="center" wrapText="1"/>
      <protection locked="0"/>
    </xf>
    <xf numFmtId="0" fontId="35" fillId="0" borderId="8" xfId="0" applyFont="1" applyBorder="1" applyAlignment="1" applyProtection="1">
      <alignment vertical="center" wrapText="1"/>
      <protection hidden="1"/>
    </xf>
    <xf numFmtId="0" fontId="37" fillId="0" borderId="6" xfId="0" applyFont="1" applyBorder="1" applyAlignment="1" applyProtection="1">
      <alignment horizontal="center" vertical="center" wrapText="1"/>
      <protection hidden="1"/>
    </xf>
    <xf numFmtId="0" fontId="36" fillId="0" borderId="8" xfId="0" applyFont="1" applyBorder="1" applyAlignment="1" applyProtection="1">
      <alignment vertical="center" wrapText="1"/>
      <protection hidden="1"/>
    </xf>
    <xf numFmtId="0" fontId="37" fillId="0" borderId="9" xfId="0" applyFont="1" applyBorder="1" applyAlignment="1" applyProtection="1">
      <alignment horizontal="center" vertical="center" wrapText="1"/>
      <protection hidden="1"/>
    </xf>
    <xf numFmtId="0" fontId="37" fillId="0" borderId="9" xfId="0" applyFont="1" applyBorder="1" applyAlignment="1" applyProtection="1">
      <alignment wrapText="1"/>
      <protection locked="0"/>
    </xf>
    <xf numFmtId="0" fontId="37" fillId="0" borderId="9" xfId="0" applyFont="1" applyBorder="1" applyProtection="1">
      <protection locked="0"/>
    </xf>
    <xf numFmtId="0" fontId="35" fillId="0" borderId="9" xfId="0" applyFont="1" applyBorder="1" applyAlignment="1" applyProtection="1">
      <alignment vertical="center" wrapText="1"/>
      <protection hidden="1"/>
    </xf>
    <xf numFmtId="0" fontId="37" fillId="0" borderId="2" xfId="0" applyFont="1" applyBorder="1" applyProtection="1">
      <protection locked="0"/>
    </xf>
    <xf numFmtId="0" fontId="36" fillId="13" borderId="7"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hidden="1"/>
    </xf>
    <xf numFmtId="0" fontId="35" fillId="0" borderId="7" xfId="0" applyFont="1" applyBorder="1" applyAlignment="1" applyProtection="1">
      <alignment vertical="center" wrapText="1"/>
      <protection hidden="1"/>
    </xf>
    <xf numFmtId="0" fontId="35" fillId="0" borderId="7" xfId="0" applyFont="1" applyBorder="1" applyAlignment="1" applyProtection="1">
      <alignment vertical="center" wrapText="1"/>
      <protection locked="0"/>
    </xf>
    <xf numFmtId="165" fontId="37" fillId="0" borderId="2" xfId="0" applyNumberFormat="1" applyFont="1" applyBorder="1" applyAlignment="1" applyProtection="1">
      <alignment horizontal="center" wrapText="1"/>
      <protection hidden="1"/>
    </xf>
    <xf numFmtId="0" fontId="36" fillId="0" borderId="5" xfId="0" applyFont="1" applyBorder="1" applyAlignment="1" applyProtection="1">
      <alignment vertical="center" wrapText="1"/>
      <protection hidden="1"/>
    </xf>
    <xf numFmtId="0" fontId="35" fillId="4" borderId="1" xfId="0" applyFont="1" applyFill="1" applyBorder="1" applyAlignment="1" applyProtection="1">
      <alignment horizontal="center" vertical="center" wrapText="1"/>
      <protection hidden="1"/>
    </xf>
    <xf numFmtId="0" fontId="33" fillId="0" borderId="0" xfId="0" applyFont="1" applyAlignment="1" applyProtection="1">
      <alignment horizontal="left" vertical="center" wrapText="1"/>
      <protection hidden="1"/>
    </xf>
    <xf numFmtId="0" fontId="37" fillId="0" borderId="0" xfId="0" applyFont="1" applyAlignment="1" applyProtection="1">
      <alignment horizontal="center" vertical="center"/>
      <protection hidden="1"/>
    </xf>
    <xf numFmtId="0" fontId="43" fillId="3" borderId="11" xfId="0" applyFont="1" applyFill="1" applyBorder="1" applyAlignment="1" applyProtection="1">
      <alignment vertical="center" wrapText="1"/>
      <protection hidden="1"/>
    </xf>
    <xf numFmtId="164" fontId="43" fillId="8" borderId="0" xfId="1" applyNumberFormat="1" applyFont="1" applyFill="1" applyAlignment="1" applyProtection="1">
      <alignment wrapText="1"/>
      <protection hidden="1"/>
    </xf>
    <xf numFmtId="0" fontId="33" fillId="0" borderId="11" xfId="0" applyFont="1" applyBorder="1" applyAlignment="1" applyProtection="1">
      <alignment horizontal="left" vertical="center" wrapText="1"/>
      <protection hidden="1"/>
    </xf>
    <xf numFmtId="0" fontId="37" fillId="0" borderId="5" xfId="0" applyFont="1" applyBorder="1" applyAlignment="1" applyProtection="1">
      <alignment horizontal="center" vertical="center"/>
      <protection hidden="1"/>
    </xf>
    <xf numFmtId="0" fontId="43" fillId="17" borderId="0" xfId="1" applyFont="1" applyFill="1" applyAlignment="1">
      <alignment horizontal="left"/>
    </xf>
    <xf numFmtId="0" fontId="43" fillId="17" borderId="11" xfId="0" applyFont="1" applyFill="1" applyBorder="1" applyAlignment="1" applyProtection="1">
      <alignment vertical="center" wrapText="1"/>
      <protection hidden="1"/>
    </xf>
    <xf numFmtId="0" fontId="43" fillId="17" borderId="8" xfId="0" applyFont="1" applyFill="1" applyBorder="1" applyAlignment="1" applyProtection="1">
      <alignment horizontal="left" vertical="center" wrapText="1"/>
      <protection hidden="1"/>
    </xf>
    <xf numFmtId="0" fontId="33" fillId="0" borderId="3" xfId="0" applyFont="1" applyBorder="1" applyAlignment="1" applyProtection="1">
      <alignment horizontal="left" vertical="center" wrapText="1"/>
      <protection hidden="1"/>
    </xf>
    <xf numFmtId="0" fontId="37" fillId="0" borderId="6" xfId="0" applyFont="1" applyBorder="1" applyAlignment="1" applyProtection="1">
      <alignment horizontal="center" vertical="center"/>
      <protection hidden="1"/>
    </xf>
    <xf numFmtId="0" fontId="37" fillId="0" borderId="4" xfId="0" applyFont="1" applyBorder="1" applyAlignment="1" applyProtection="1">
      <alignment horizontal="center" vertical="center" wrapText="1"/>
      <protection hidden="1"/>
    </xf>
    <xf numFmtId="0" fontId="35" fillId="0" borderId="6" xfId="0" applyFont="1" applyBorder="1" applyAlignment="1" applyProtection="1">
      <alignment horizontal="center" vertical="center" wrapText="1"/>
      <protection hidden="1"/>
    </xf>
    <xf numFmtId="0" fontId="33" fillId="14" borderId="1" xfId="0" applyFont="1" applyFill="1" applyBorder="1" applyAlignment="1">
      <alignment horizontal="center"/>
    </xf>
    <xf numFmtId="0" fontId="35" fillId="0" borderId="1" xfId="1" applyFont="1" applyBorder="1"/>
    <xf numFmtId="0" fontId="35" fillId="0" borderId="1" xfId="1" applyFont="1" applyBorder="1" applyAlignment="1">
      <alignment vertical="center"/>
    </xf>
    <xf numFmtId="165" fontId="35" fillId="4" borderId="3" xfId="0" applyNumberFormat="1" applyFont="1" applyFill="1" applyBorder="1" applyAlignment="1" applyProtection="1">
      <alignment horizontal="center" vertical="center" wrapText="1"/>
      <protection hidden="1"/>
    </xf>
    <xf numFmtId="0" fontId="35" fillId="0" borderId="3" xfId="0" applyFont="1" applyBorder="1" applyAlignment="1" applyProtection="1">
      <alignment horizontal="left" vertical="center" wrapText="1"/>
      <protection hidden="1"/>
    </xf>
    <xf numFmtId="0" fontId="35" fillId="0" borderId="6" xfId="0" applyFont="1" applyBorder="1" applyAlignment="1" applyProtection="1">
      <alignment horizontal="left" vertical="center" wrapText="1"/>
      <protection hidden="1"/>
    </xf>
    <xf numFmtId="165" fontId="35" fillId="0" borderId="6" xfId="0" applyNumberFormat="1" applyFont="1" applyBorder="1" applyAlignment="1" applyProtection="1">
      <alignment horizontal="center" vertical="center" wrapText="1"/>
      <protection hidden="1"/>
    </xf>
    <xf numFmtId="0" fontId="35" fillId="0" borderId="4" xfId="0" applyFont="1" applyBorder="1" applyAlignment="1" applyProtection="1">
      <alignment horizontal="left" vertical="center" wrapText="1"/>
      <protection hidden="1"/>
    </xf>
    <xf numFmtId="165" fontId="35" fillId="0" borderId="3" xfId="0" applyNumberFormat="1" applyFont="1" applyBorder="1" applyAlignment="1" applyProtection="1">
      <alignment horizontal="center" vertical="center" wrapText="1"/>
      <protection hidden="1"/>
    </xf>
    <xf numFmtId="0" fontId="37" fillId="0" borderId="5" xfId="0" applyFont="1" applyBorder="1" applyProtection="1">
      <protection locked="0"/>
    </xf>
    <xf numFmtId="0" fontId="37" fillId="0" borderId="12" xfId="0" applyFont="1" applyBorder="1" applyAlignment="1" applyProtection="1">
      <alignment wrapText="1"/>
      <protection locked="0"/>
    </xf>
    <xf numFmtId="165" fontId="35" fillId="4" borderId="1" xfId="0" applyNumberFormat="1" applyFont="1" applyFill="1" applyBorder="1" applyAlignment="1" applyProtection="1">
      <alignment vertical="center" wrapText="1"/>
      <protection hidden="1"/>
    </xf>
    <xf numFmtId="0" fontId="36" fillId="3" borderId="1" xfId="0" applyFont="1" applyFill="1" applyBorder="1" applyAlignment="1" applyProtection="1">
      <alignment vertical="center" wrapText="1"/>
      <protection hidden="1"/>
    </xf>
    <xf numFmtId="0" fontId="37" fillId="3" borderId="1" xfId="0" applyFont="1" applyFill="1" applyBorder="1"/>
    <xf numFmtId="0" fontId="35" fillId="18" borderId="1" xfId="0" applyFont="1" applyFill="1" applyBorder="1" applyAlignment="1" applyProtection="1">
      <alignment vertical="center" wrapText="1"/>
      <protection hidden="1"/>
    </xf>
    <xf numFmtId="0" fontId="37" fillId="18" borderId="1" xfId="0" applyFont="1" applyFill="1" applyBorder="1" applyAlignment="1" applyProtection="1">
      <alignment vertical="center" wrapText="1"/>
      <protection hidden="1"/>
    </xf>
    <xf numFmtId="0" fontId="35" fillId="18" borderId="3" xfId="0" applyFont="1" applyFill="1" applyBorder="1" applyAlignment="1" applyProtection="1">
      <alignment vertical="center" wrapText="1"/>
      <protection hidden="1"/>
    </xf>
    <xf numFmtId="0" fontId="35" fillId="19" borderId="1" xfId="0" applyFont="1" applyFill="1" applyBorder="1" applyAlignment="1" applyProtection="1">
      <alignment vertical="center" wrapText="1"/>
      <protection hidden="1"/>
    </xf>
    <xf numFmtId="0" fontId="33" fillId="19" borderId="1" xfId="0" applyFont="1" applyFill="1" applyBorder="1" applyAlignment="1">
      <alignment wrapText="1"/>
    </xf>
    <xf numFmtId="165" fontId="22" fillId="2" borderId="1" xfId="0" applyNumberFormat="1" applyFont="1" applyFill="1" applyBorder="1" applyAlignment="1" applyProtection="1">
      <alignment horizontal="center" wrapText="1"/>
      <protection hidden="1"/>
    </xf>
    <xf numFmtId="0" fontId="35" fillId="4" borderId="11" xfId="0" applyFont="1" applyFill="1" applyBorder="1" applyAlignment="1" applyProtection="1">
      <alignment horizontal="center" vertical="center" wrapText="1"/>
      <protection hidden="1"/>
    </xf>
    <xf numFmtId="0" fontId="22" fillId="6" borderId="11" xfId="0" applyFont="1" applyFill="1" applyBorder="1" applyAlignment="1" applyProtection="1">
      <alignment horizontal="left" vertical="center" wrapText="1"/>
      <protection hidden="1"/>
    </xf>
    <xf numFmtId="0" fontId="22" fillId="6" borderId="5" xfId="0" applyFont="1" applyFill="1" applyBorder="1" applyAlignment="1" applyProtection="1">
      <alignment horizontal="center" wrapText="1"/>
      <protection hidden="1"/>
    </xf>
    <xf numFmtId="0" fontId="22" fillId="6" borderId="12" xfId="0" applyFont="1" applyFill="1" applyBorder="1" applyAlignment="1" applyProtection="1">
      <alignment horizontal="center" wrapText="1"/>
      <protection hidden="1"/>
    </xf>
    <xf numFmtId="165" fontId="6" fillId="0" borderId="1" xfId="0" applyNumberFormat="1" applyFont="1" applyBorder="1" applyAlignment="1">
      <alignment horizontal="center" wrapText="1"/>
    </xf>
    <xf numFmtId="165" fontId="6" fillId="14" borderId="1" xfId="0" applyNumberFormat="1" applyFont="1" applyFill="1" applyBorder="1" applyProtection="1">
      <protection locked="0"/>
    </xf>
    <xf numFmtId="166" fontId="6" fillId="0" borderId="1" xfId="0" applyNumberFormat="1" applyFont="1" applyBorder="1"/>
    <xf numFmtId="0" fontId="6" fillId="0" borderId="1" xfId="0" applyFont="1" applyBorder="1" applyAlignment="1">
      <alignment horizontal="center" vertical="center" wrapText="1"/>
    </xf>
    <xf numFmtId="0" fontId="45" fillId="2" borderId="0" xfId="0" applyFont="1" applyFill="1"/>
    <xf numFmtId="0" fontId="37" fillId="0" borderId="0" xfId="0" applyFont="1" applyAlignment="1" applyProtection="1">
      <alignment horizontal="center" vertical="center" wrapText="1"/>
      <protection hidden="1"/>
    </xf>
    <xf numFmtId="0" fontId="37" fillId="0" borderId="0" xfId="0" applyFont="1" applyAlignment="1" applyProtection="1">
      <alignment horizontal="center" vertical="center" wrapText="1"/>
      <protection locked="0"/>
    </xf>
    <xf numFmtId="0" fontId="22" fillId="6" borderId="3"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9" fillId="0" borderId="0" xfId="0" applyFont="1" applyAlignment="1" applyProtection="1">
      <alignment horizontal="center"/>
      <protection locked="0"/>
    </xf>
    <xf numFmtId="0" fontId="2" fillId="4" borderId="3" xfId="0" applyFont="1" applyFill="1" applyBorder="1" applyAlignment="1" applyProtection="1">
      <alignment horizontal="left" vertical="center" wrapText="1"/>
      <protection hidden="1"/>
    </xf>
    <xf numFmtId="0" fontId="2" fillId="4" borderId="11" xfId="0" applyFont="1" applyFill="1" applyBorder="1" applyAlignment="1" applyProtection="1">
      <alignment horizontal="left" vertical="center" wrapText="1"/>
      <protection hidden="1"/>
    </xf>
    <xf numFmtId="0" fontId="8" fillId="0" borderId="0" xfId="0" applyFont="1" applyAlignment="1" applyProtection="1">
      <alignment horizontal="center"/>
      <protection locked="0"/>
    </xf>
    <xf numFmtId="0" fontId="6" fillId="14" borderId="0" xfId="0" applyFont="1" applyFill="1" applyProtection="1">
      <protection locked="0"/>
    </xf>
    <xf numFmtId="0" fontId="35" fillId="13" borderId="1" xfId="0" applyFont="1" applyFill="1" applyBorder="1" applyAlignment="1" applyProtection="1">
      <alignment vertical="center" wrapText="1"/>
      <protection hidden="1"/>
    </xf>
    <xf numFmtId="0" fontId="36" fillId="20" borderId="3" xfId="0" applyFont="1" applyFill="1" applyBorder="1" applyAlignment="1" applyProtection="1">
      <alignment vertical="center" wrapText="1"/>
      <protection hidden="1"/>
    </xf>
    <xf numFmtId="0" fontId="35" fillId="13" borderId="1" xfId="1" applyFont="1" applyFill="1" applyBorder="1" applyAlignment="1">
      <alignment wrapText="1"/>
    </xf>
    <xf numFmtId="0" fontId="33" fillId="15" borderId="1" xfId="0" applyFont="1" applyFill="1" applyBorder="1" applyAlignment="1">
      <alignment wrapText="1"/>
    </xf>
    <xf numFmtId="0" fontId="37" fillId="13" borderId="1" xfId="0" applyFont="1" applyFill="1" applyBorder="1" applyAlignment="1">
      <alignment wrapText="1"/>
    </xf>
    <xf numFmtId="0" fontId="2" fillId="0" borderId="13" xfId="0" applyFont="1" applyBorder="1" applyAlignment="1" applyProtection="1">
      <alignment horizontal="left" vertical="center" wrapText="1"/>
      <protection hidden="1"/>
    </xf>
    <xf numFmtId="0" fontId="2" fillId="0" borderId="0" xfId="0" applyFont="1" applyBorder="1" applyAlignment="1" applyProtection="1">
      <alignment horizontal="left" vertical="center" wrapText="1"/>
      <protection hidden="1"/>
    </xf>
    <xf numFmtId="10" fontId="0" fillId="0" borderId="0" xfId="0" applyNumberFormat="1" applyBorder="1" applyAlignment="1" applyProtection="1">
      <alignment horizontal="center"/>
      <protection hidden="1"/>
    </xf>
    <xf numFmtId="0" fontId="2" fillId="4" borderId="1" xfId="0" applyFont="1" applyFill="1" applyBorder="1" applyAlignment="1" applyProtection="1">
      <alignment horizontal="left" vertical="center" wrapText="1"/>
      <protection hidden="1"/>
    </xf>
    <xf numFmtId="0" fontId="9" fillId="0" borderId="0" xfId="0" applyFont="1" applyAlignment="1" applyProtection="1">
      <alignment horizontal="center"/>
      <protection locked="0"/>
    </xf>
    <xf numFmtId="0" fontId="37" fillId="0" borderId="0" xfId="0" applyFont="1" applyAlignment="1" applyProtection="1">
      <alignment horizontal="center" vertical="center" wrapText="1"/>
      <protection locked="0"/>
    </xf>
    <xf numFmtId="0" fontId="22" fillId="6" borderId="3"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37" fillId="0" borderId="0" xfId="0" applyFont="1" applyAlignment="1" applyProtection="1">
      <alignment horizontal="center" vertical="center" wrapText="1"/>
      <protection hidden="1"/>
    </xf>
    <xf numFmtId="0" fontId="44" fillId="17" borderId="11" xfId="0" applyFont="1" applyFill="1" applyBorder="1" applyAlignment="1">
      <alignment wrapText="1"/>
    </xf>
    <xf numFmtId="0" fontId="44" fillId="17" borderId="5" xfId="0" applyFont="1" applyFill="1" applyBorder="1" applyAlignment="1">
      <alignment wrapText="1"/>
    </xf>
    <xf numFmtId="0" fontId="44" fillId="17" borderId="12" xfId="0" applyFont="1" applyFill="1" applyBorder="1" applyAlignment="1">
      <alignment wrapText="1"/>
    </xf>
    <xf numFmtId="0" fontId="43" fillId="17" borderId="15" xfId="1" applyFont="1" applyFill="1" applyBorder="1" applyAlignment="1"/>
    <xf numFmtId="0" fontId="43" fillId="17" borderId="16" xfId="1" applyFont="1" applyFill="1" applyBorder="1" applyAlignment="1"/>
    <xf numFmtId="0" fontId="44" fillId="17" borderId="0" xfId="0" applyFont="1" applyFill="1" applyAlignment="1" applyProtection="1">
      <alignment vertical="center" wrapText="1"/>
      <protection hidden="1"/>
    </xf>
    <xf numFmtId="166" fontId="6" fillId="0" borderId="1" xfId="0" applyNumberFormat="1" applyFont="1" applyBorder="1" applyProtection="1">
      <protection locked="0"/>
    </xf>
    <xf numFmtId="0" fontId="35" fillId="0" borderId="3" xfId="0" applyFont="1" applyBorder="1" applyAlignment="1" applyProtection="1">
      <alignment horizontal="center" vertical="center" wrapText="1"/>
      <protection hidden="1"/>
    </xf>
    <xf numFmtId="0" fontId="35" fillId="0" borderId="1" xfId="0" applyFont="1" applyBorder="1" applyAlignment="1" applyProtection="1">
      <alignment horizontal="left" wrapText="1"/>
      <protection locked="0"/>
    </xf>
    <xf numFmtId="0" fontId="18" fillId="9" borderId="0" xfId="0" applyFont="1" applyFill="1" applyAlignment="1">
      <alignment horizontal="left" vertical="center" wrapText="1"/>
    </xf>
    <xf numFmtId="0" fontId="18" fillId="9" borderId="0" xfId="0" applyFont="1" applyFill="1" applyAlignment="1" applyProtection="1">
      <alignment horizontal="center" vertical="center"/>
      <protection locked="0"/>
    </xf>
    <xf numFmtId="0" fontId="25" fillId="4" borderId="0" xfId="0" applyFont="1" applyFill="1" applyAlignment="1">
      <alignment horizontal="left" vertical="center"/>
    </xf>
    <xf numFmtId="10" fontId="28" fillId="8" borderId="5" xfId="2" applyNumberFormat="1" applyFont="1" applyFill="1" applyBorder="1" applyAlignment="1">
      <alignment horizontal="center" vertical="center" wrapText="1"/>
    </xf>
    <xf numFmtId="165" fontId="29" fillId="3" borderId="6" xfId="2" applyNumberFormat="1" applyFont="1" applyFill="1" applyBorder="1" applyAlignment="1">
      <alignment horizontal="center" vertical="center" wrapText="1"/>
    </xf>
    <xf numFmtId="10" fontId="30" fillId="8" borderId="5" xfId="2" applyNumberFormat="1" applyFont="1" applyFill="1" applyBorder="1" applyAlignment="1">
      <alignment horizontal="center" vertical="center" wrapText="1"/>
    </xf>
    <xf numFmtId="165" fontId="29" fillId="0" borderId="6" xfId="2" applyNumberFormat="1" applyFont="1" applyBorder="1" applyAlignment="1">
      <alignment horizontal="center" vertical="center" wrapText="1"/>
    </xf>
    <xf numFmtId="10" fontId="29" fillId="0" borderId="0" xfId="2" applyNumberFormat="1" applyFont="1" applyAlignment="1">
      <alignment horizontal="center" vertical="center" wrapText="1"/>
    </xf>
    <xf numFmtId="0" fontId="9" fillId="0" borderId="0" xfId="0" applyFont="1" applyAlignment="1" applyProtection="1">
      <alignment horizontal="center"/>
      <protection locked="0"/>
    </xf>
    <xf numFmtId="0" fontId="33" fillId="9" borderId="0" xfId="0" applyFont="1" applyFill="1" applyAlignment="1">
      <alignment horizontal="center" vertical="center" wrapText="1"/>
    </xf>
    <xf numFmtId="0" fontId="33" fillId="10" borderId="0" xfId="0" applyFont="1" applyFill="1" applyAlignment="1" applyProtection="1">
      <alignment horizontal="center" vertical="center"/>
      <protection locked="0"/>
    </xf>
    <xf numFmtId="0" fontId="33" fillId="5" borderId="5" xfId="0" applyFont="1" applyFill="1" applyBorder="1" applyAlignment="1" applyProtection="1">
      <alignment horizontal="center" vertical="center"/>
      <protection locked="0"/>
    </xf>
    <xf numFmtId="0" fontId="33" fillId="5" borderId="6" xfId="0" applyFont="1" applyFill="1" applyBorder="1" applyAlignment="1" applyProtection="1">
      <alignment horizontal="center" vertical="center"/>
      <protection locked="0"/>
    </xf>
    <xf numFmtId="14" fontId="33" fillId="5" borderId="5" xfId="0" applyNumberFormat="1" applyFont="1" applyFill="1" applyBorder="1" applyAlignment="1" applyProtection="1">
      <alignment horizontal="center" vertical="center"/>
      <protection locked="0"/>
    </xf>
    <xf numFmtId="0" fontId="37" fillId="0" borderId="0" xfId="0" applyFont="1" applyAlignment="1" applyProtection="1">
      <alignment horizontal="center" vertical="center" wrapText="1"/>
      <protection locked="0"/>
    </xf>
    <xf numFmtId="0" fontId="33" fillId="4" borderId="0" xfId="0" applyFont="1" applyFill="1" applyAlignment="1" applyProtection="1">
      <alignment horizontal="left" vertical="center" wrapText="1"/>
      <protection hidden="1"/>
    </xf>
    <xf numFmtId="0" fontId="37" fillId="4" borderId="0" xfId="0" applyFont="1" applyFill="1" applyAlignment="1" applyProtection="1">
      <alignment horizontal="center" vertical="center"/>
      <protection hidden="1"/>
    </xf>
    <xf numFmtId="0" fontId="37" fillId="4" borderId="0" xfId="0" applyFont="1" applyFill="1" applyAlignment="1" applyProtection="1">
      <alignment horizontal="center" vertical="center" wrapText="1"/>
      <protection hidden="1"/>
    </xf>
    <xf numFmtId="165" fontId="33" fillId="5" borderId="5" xfId="0" applyNumberFormat="1" applyFont="1" applyFill="1" applyBorder="1" applyAlignment="1" applyProtection="1">
      <alignment horizontal="center"/>
      <protection hidden="1"/>
    </xf>
    <xf numFmtId="0" fontId="35" fillId="0" borderId="8" xfId="0" applyFont="1" applyBorder="1" applyAlignment="1" applyProtection="1">
      <alignment horizontal="center" vertical="center" wrapText="1"/>
      <protection hidden="1"/>
    </xf>
    <xf numFmtId="0" fontId="35" fillId="0" borderId="9" xfId="0" applyFont="1" applyBorder="1" applyAlignment="1" applyProtection="1">
      <alignment horizontal="center" vertical="center" wrapText="1"/>
      <protection hidden="1"/>
    </xf>
    <xf numFmtId="0" fontId="35" fillId="0" borderId="10" xfId="0" applyFont="1" applyBorder="1" applyAlignment="1" applyProtection="1">
      <alignment horizontal="center" vertical="center" wrapText="1"/>
      <protection hidden="1"/>
    </xf>
    <xf numFmtId="0" fontId="36" fillId="17" borderId="0" xfId="0" applyFont="1" applyFill="1" applyAlignment="1" applyProtection="1">
      <alignment horizontal="left" vertical="center" wrapText="1"/>
      <protection hidden="1"/>
    </xf>
    <xf numFmtId="0" fontId="22" fillId="0" borderId="0" xfId="0" applyFont="1" applyAlignment="1" applyProtection="1">
      <alignment horizontal="center" vertical="center" wrapText="1"/>
      <protection hidden="1"/>
    </xf>
    <xf numFmtId="0" fontId="36" fillId="5" borderId="0" xfId="0" applyFont="1" applyFill="1" applyAlignment="1" applyProtection="1">
      <alignment horizontal="left" vertical="center" wrapText="1"/>
      <protection hidden="1"/>
    </xf>
    <xf numFmtId="0" fontId="36" fillId="5" borderId="5" xfId="0" applyFont="1" applyFill="1" applyBorder="1" applyAlignment="1" applyProtection="1">
      <alignment horizontal="left" vertical="center" wrapText="1"/>
      <protection hidden="1"/>
    </xf>
    <xf numFmtId="0" fontId="37" fillId="0" borderId="13" xfId="0" applyFont="1" applyBorder="1" applyAlignment="1" applyProtection="1">
      <alignment horizontal="center" vertical="center" wrapText="1"/>
      <protection hidden="1"/>
    </xf>
    <xf numFmtId="0" fontId="37" fillId="0" borderId="0" xfId="0" applyFont="1" applyAlignment="1" applyProtection="1">
      <alignment horizontal="center" vertical="center" wrapText="1"/>
      <protection hidden="1"/>
    </xf>
    <xf numFmtId="0" fontId="35" fillId="0" borderId="0" xfId="0" applyFont="1" applyAlignment="1" applyProtection="1">
      <alignment horizontal="center" wrapText="1"/>
      <protection locked="0"/>
    </xf>
    <xf numFmtId="164" fontId="36" fillId="17" borderId="0" xfId="1" applyNumberFormat="1" applyFont="1" applyFill="1" applyAlignment="1" applyProtection="1">
      <alignment horizontal="left" wrapText="1"/>
      <protection hidden="1"/>
    </xf>
    <xf numFmtId="0" fontId="43" fillId="17" borderId="0" xfId="0" applyFont="1" applyFill="1" applyAlignment="1" applyProtection="1">
      <alignment horizontal="left" vertical="top" wrapText="1"/>
      <protection hidden="1"/>
    </xf>
    <xf numFmtId="0" fontId="43" fillId="17" borderId="0" xfId="0" applyFont="1" applyFill="1" applyAlignment="1" applyProtection="1">
      <alignment horizontal="left" vertical="center" wrapText="1"/>
      <protection hidden="1"/>
    </xf>
    <xf numFmtId="0" fontId="35" fillId="0" borderId="8" xfId="0" applyFont="1" applyBorder="1" applyAlignment="1" applyProtection="1">
      <alignment horizontal="center" wrapText="1"/>
      <protection locked="0"/>
    </xf>
    <xf numFmtId="0" fontId="35" fillId="0" borderId="9" xfId="0" applyFont="1" applyBorder="1" applyAlignment="1" applyProtection="1">
      <alignment horizontal="center" wrapText="1"/>
      <protection locked="0"/>
    </xf>
    <xf numFmtId="0" fontId="35" fillId="9" borderId="3" xfId="0" applyFont="1" applyFill="1" applyBorder="1" applyAlignment="1" applyProtection="1">
      <alignment horizontal="center" vertical="center" wrapText="1"/>
      <protection hidden="1"/>
    </xf>
    <xf numFmtId="0" fontId="35" fillId="9" borderId="4" xfId="0" applyFont="1" applyFill="1" applyBorder="1" applyAlignment="1" applyProtection="1">
      <alignment horizontal="center" vertical="center" wrapText="1"/>
      <protection hidden="1"/>
    </xf>
    <xf numFmtId="0" fontId="35" fillId="4" borderId="3" xfId="0" applyFont="1" applyFill="1" applyBorder="1" applyAlignment="1" applyProtection="1">
      <alignment horizontal="left" vertical="center" wrapText="1"/>
      <protection hidden="1"/>
    </xf>
    <xf numFmtId="0" fontId="35" fillId="4" borderId="6" xfId="0" applyFont="1" applyFill="1" applyBorder="1" applyAlignment="1" applyProtection="1">
      <alignment horizontal="left" vertical="center" wrapText="1"/>
      <protection hidden="1"/>
    </xf>
    <xf numFmtId="0" fontId="35" fillId="4" borderId="4" xfId="0" applyFont="1" applyFill="1" applyBorder="1" applyAlignment="1" applyProtection="1">
      <alignment horizontal="left" vertical="center" wrapText="1"/>
      <protection hidden="1"/>
    </xf>
    <xf numFmtId="0" fontId="33" fillId="3" borderId="3" xfId="0" applyFont="1" applyFill="1" applyBorder="1" applyAlignment="1">
      <alignment horizontal="left" wrapText="1"/>
    </xf>
    <xf numFmtId="0" fontId="33" fillId="3" borderId="6" xfId="0" applyFont="1" applyFill="1" applyBorder="1" applyAlignment="1">
      <alignment horizontal="left" wrapText="1"/>
    </xf>
    <xf numFmtId="0" fontId="33" fillId="3" borderId="4" xfId="0" applyFont="1" applyFill="1" applyBorder="1" applyAlignment="1">
      <alignment horizontal="left" wrapText="1"/>
    </xf>
    <xf numFmtId="0" fontId="35" fillId="0" borderId="0" xfId="0" applyFont="1" applyAlignment="1" applyProtection="1">
      <alignment horizontal="center" vertical="center" wrapText="1"/>
      <protection locked="0"/>
    </xf>
    <xf numFmtId="0" fontId="36" fillId="0" borderId="9" xfId="0" applyFont="1" applyBorder="1" applyAlignment="1" applyProtection="1">
      <alignment horizontal="center" vertical="center" wrapText="1"/>
      <protection hidden="1"/>
    </xf>
    <xf numFmtId="0" fontId="36" fillId="3" borderId="7" xfId="0" applyFont="1" applyFill="1" applyBorder="1" applyAlignment="1" applyProtection="1">
      <alignment horizontal="left" vertical="center" wrapText="1"/>
      <protection hidden="1"/>
    </xf>
    <xf numFmtId="0" fontId="35" fillId="0" borderId="13" xfId="0" applyFont="1" applyBorder="1" applyAlignment="1" applyProtection="1">
      <alignment horizontal="center" wrapText="1"/>
      <protection locked="0"/>
    </xf>
    <xf numFmtId="0" fontId="43" fillId="3" borderId="0" xfId="0" applyFont="1" applyFill="1" applyAlignment="1" applyProtection="1">
      <alignment horizontal="left" vertical="center" wrapText="1"/>
      <protection hidden="1"/>
    </xf>
    <xf numFmtId="0" fontId="35" fillId="0" borderId="0" xfId="0" applyFont="1" applyAlignment="1" applyProtection="1">
      <alignment horizontal="center" vertical="center" wrapText="1"/>
      <protection hidden="1"/>
    </xf>
    <xf numFmtId="0" fontId="43" fillId="3" borderId="7" xfId="0" applyFont="1" applyFill="1" applyBorder="1" applyAlignment="1" applyProtection="1">
      <alignment horizontal="left" vertical="center" wrapText="1"/>
      <protection hidden="1"/>
    </xf>
    <xf numFmtId="0" fontId="36" fillId="0" borderId="0" xfId="0" applyFont="1" applyAlignment="1" applyProtection="1">
      <alignment horizontal="center" vertical="center" wrapText="1"/>
      <protection hidden="1"/>
    </xf>
    <xf numFmtId="0" fontId="36" fillId="17" borderId="0" xfId="1" applyFont="1" applyFill="1" applyAlignment="1">
      <alignment horizontal="center"/>
    </xf>
    <xf numFmtId="164" fontId="43" fillId="8" borderId="0" xfId="1" applyNumberFormat="1" applyFont="1" applyFill="1" applyAlignment="1" applyProtection="1">
      <alignment horizontal="left" wrapText="1"/>
      <protection hidden="1"/>
    </xf>
    <xf numFmtId="0" fontId="43" fillId="5" borderId="0" xfId="0" applyFont="1" applyFill="1" applyAlignment="1" applyProtection="1">
      <alignment horizontal="left" vertical="center" wrapText="1"/>
      <protection hidden="1"/>
    </xf>
    <xf numFmtId="0" fontId="33" fillId="4" borderId="1" xfId="0" applyFont="1" applyFill="1" applyBorder="1" applyAlignment="1" applyProtection="1">
      <alignment horizontal="left" vertical="center" wrapText="1"/>
      <protection hidden="1"/>
    </xf>
    <xf numFmtId="0" fontId="37" fillId="4" borderId="1" xfId="0" applyFont="1" applyFill="1" applyBorder="1" applyAlignment="1" applyProtection="1">
      <alignment horizontal="center" vertical="center"/>
      <protection hidden="1"/>
    </xf>
    <xf numFmtId="0" fontId="37" fillId="4" borderId="1" xfId="0" applyFont="1" applyFill="1" applyBorder="1" applyAlignment="1" applyProtection="1">
      <alignment horizontal="center" vertical="center" wrapText="1"/>
      <protection hidden="1"/>
    </xf>
    <xf numFmtId="0" fontId="35" fillId="0" borderId="13" xfId="0" applyFont="1" applyBorder="1" applyAlignment="1" applyProtection="1">
      <alignment horizontal="center" vertical="center" wrapText="1"/>
      <protection hidden="1"/>
    </xf>
    <xf numFmtId="0" fontId="35" fillId="17" borderId="6" xfId="0" applyFont="1" applyFill="1" applyBorder="1" applyAlignment="1" applyProtection="1">
      <alignment horizontal="center" vertical="center" wrapText="1"/>
      <protection hidden="1"/>
    </xf>
    <xf numFmtId="0" fontId="35" fillId="17" borderId="4" xfId="0" applyFont="1" applyFill="1" applyBorder="1" applyAlignment="1" applyProtection="1">
      <alignment horizontal="center" vertical="center" wrapText="1"/>
      <protection hidden="1"/>
    </xf>
    <xf numFmtId="0" fontId="35" fillId="4" borderId="1" xfId="0" applyFont="1" applyFill="1" applyBorder="1" applyAlignment="1" applyProtection="1">
      <alignment horizontal="left" vertical="center" wrapText="1"/>
      <protection hidden="1"/>
    </xf>
    <xf numFmtId="0" fontId="35" fillId="4" borderId="7" xfId="0" applyFont="1" applyFill="1" applyBorder="1" applyAlignment="1" applyProtection="1">
      <alignment horizontal="left" vertical="center" wrapText="1"/>
      <protection hidden="1"/>
    </xf>
    <xf numFmtId="0" fontId="33" fillId="4" borderId="8" xfId="0" applyFont="1" applyFill="1" applyBorder="1" applyAlignment="1" applyProtection="1">
      <alignment horizontal="left" vertical="center" wrapText="1"/>
      <protection hidden="1"/>
    </xf>
    <xf numFmtId="0" fontId="33" fillId="4" borderId="11" xfId="0" applyFont="1" applyFill="1" applyBorder="1" applyAlignment="1" applyProtection="1">
      <alignment horizontal="left" vertical="center" wrapText="1"/>
      <protection hidden="1"/>
    </xf>
    <xf numFmtId="0" fontId="37" fillId="4" borderId="9" xfId="0" applyFont="1" applyFill="1" applyBorder="1" applyAlignment="1" applyProtection="1">
      <alignment horizontal="center" vertical="center"/>
      <protection hidden="1"/>
    </xf>
    <xf numFmtId="0" fontId="37" fillId="4" borderId="10" xfId="0" applyFont="1" applyFill="1" applyBorder="1" applyAlignment="1" applyProtection="1">
      <alignment horizontal="center" vertical="center"/>
      <protection hidden="1"/>
    </xf>
    <xf numFmtId="0" fontId="36" fillId="17" borderId="6" xfId="0" applyFont="1" applyFill="1" applyBorder="1" applyAlignment="1" applyProtection="1">
      <alignment horizontal="center" vertical="center" wrapText="1"/>
      <protection hidden="1"/>
    </xf>
    <xf numFmtId="0" fontId="36" fillId="17" borderId="4" xfId="0" applyFont="1" applyFill="1" applyBorder="1" applyAlignment="1" applyProtection="1">
      <alignment horizontal="center" vertical="center" wrapText="1"/>
      <protection hidden="1"/>
    </xf>
    <xf numFmtId="0" fontId="43" fillId="3" borderId="3" xfId="0" applyFont="1" applyFill="1" applyBorder="1" applyAlignment="1" applyProtection="1">
      <alignment horizontal="left" vertical="center" wrapText="1"/>
      <protection hidden="1"/>
    </xf>
    <xf numFmtId="0" fontId="43" fillId="3" borderId="6" xfId="0" applyFont="1" applyFill="1" applyBorder="1" applyAlignment="1" applyProtection="1">
      <alignment horizontal="left" vertical="center" wrapText="1"/>
      <protection hidden="1"/>
    </xf>
    <xf numFmtId="0" fontId="43" fillId="3" borderId="4" xfId="0" applyFont="1" applyFill="1" applyBorder="1" applyAlignment="1" applyProtection="1">
      <alignment horizontal="left" vertical="center" wrapText="1"/>
      <protection hidden="1"/>
    </xf>
    <xf numFmtId="0" fontId="36" fillId="3" borderId="3" xfId="0" applyFont="1" applyFill="1" applyBorder="1" applyAlignment="1" applyProtection="1">
      <alignment horizontal="left" vertical="center" wrapText="1"/>
      <protection hidden="1"/>
    </xf>
    <xf numFmtId="0" fontId="36" fillId="3" borderId="6" xfId="0" applyFont="1" applyFill="1" applyBorder="1" applyAlignment="1" applyProtection="1">
      <alignment horizontal="left" vertical="center" wrapText="1"/>
      <protection hidden="1"/>
    </xf>
    <xf numFmtId="0" fontId="36" fillId="3" borderId="4" xfId="0" applyFont="1" applyFill="1" applyBorder="1" applyAlignment="1" applyProtection="1">
      <alignment horizontal="left" vertical="center" wrapText="1"/>
      <protection hidden="1"/>
    </xf>
    <xf numFmtId="0" fontId="36" fillId="14" borderId="13" xfId="0" applyFont="1" applyFill="1" applyBorder="1" applyAlignment="1" applyProtection="1">
      <alignment horizontal="left" vertical="center" wrapText="1"/>
      <protection hidden="1"/>
    </xf>
    <xf numFmtId="0" fontId="36" fillId="14" borderId="0" xfId="0" applyFont="1" applyFill="1" applyBorder="1" applyAlignment="1" applyProtection="1">
      <alignment horizontal="left" vertical="center" wrapText="1"/>
      <protection hidden="1"/>
    </xf>
    <xf numFmtId="164" fontId="36" fillId="8" borderId="0" xfId="1" applyNumberFormat="1" applyFont="1" applyFill="1" applyAlignment="1" applyProtection="1">
      <alignment horizontal="left" wrapText="1"/>
      <protection hidden="1"/>
    </xf>
    <xf numFmtId="0" fontId="36" fillId="3" borderId="5" xfId="0" applyFont="1" applyFill="1" applyBorder="1" applyAlignment="1" applyProtection="1">
      <alignment horizontal="center" vertical="center" wrapText="1"/>
      <protection hidden="1"/>
    </xf>
    <xf numFmtId="0" fontId="36" fillId="3" borderId="12" xfId="0" applyFont="1" applyFill="1" applyBorder="1" applyAlignment="1" applyProtection="1">
      <alignment horizontal="center" vertical="center" wrapText="1"/>
      <protection hidden="1"/>
    </xf>
    <xf numFmtId="0" fontId="36" fillId="0" borderId="8" xfId="0" applyFont="1" applyBorder="1" applyAlignment="1" applyProtection="1">
      <alignment horizontal="center" vertical="center" wrapText="1"/>
      <protection hidden="1"/>
    </xf>
    <xf numFmtId="0" fontId="36" fillId="0" borderId="13" xfId="0" applyFont="1" applyBorder="1" applyAlignment="1" applyProtection="1">
      <alignment horizontal="center" vertical="center" wrapText="1"/>
      <protection hidden="1"/>
    </xf>
    <xf numFmtId="0" fontId="37" fillId="0" borderId="0" xfId="0" applyFont="1" applyAlignment="1" applyProtection="1">
      <alignment horizontal="center" wrapText="1"/>
      <protection locked="0"/>
    </xf>
    <xf numFmtId="0" fontId="22" fillId="6" borderId="3" xfId="0" applyFont="1" applyFill="1" applyBorder="1" applyAlignment="1" applyProtection="1">
      <alignment horizontal="left" vertical="center" wrapText="1"/>
      <protection hidden="1"/>
    </xf>
    <xf numFmtId="0" fontId="22" fillId="6" borderId="6" xfId="0" applyFont="1" applyFill="1" applyBorder="1" applyAlignment="1" applyProtection="1">
      <alignment horizontal="left" vertical="center" wrapText="1"/>
      <protection hidden="1"/>
    </xf>
    <xf numFmtId="0" fontId="22" fillId="6" borderId="4" xfId="0" applyFont="1" applyFill="1" applyBorder="1" applyAlignment="1" applyProtection="1">
      <alignment horizontal="left" vertical="center" wrapText="1"/>
      <protection hidden="1"/>
    </xf>
    <xf numFmtId="164" fontId="36" fillId="8" borderId="0" xfId="1" applyNumberFormat="1" applyFont="1" applyFill="1" applyAlignment="1" applyProtection="1">
      <alignment horizontal="left" vertical="center" wrapText="1"/>
      <protection hidden="1"/>
    </xf>
    <xf numFmtId="0" fontId="33" fillId="0" borderId="0" xfId="0" applyFont="1" applyAlignment="1" applyProtection="1">
      <alignment horizontal="center" vertical="center" wrapText="1"/>
      <protection locked="0"/>
    </xf>
    <xf numFmtId="0" fontId="35" fillId="3" borderId="3" xfId="0" applyFont="1" applyFill="1" applyBorder="1" applyAlignment="1" applyProtection="1">
      <alignment horizontal="left" vertical="center" wrapText="1"/>
      <protection hidden="1"/>
    </xf>
    <xf numFmtId="0" fontId="35" fillId="3" borderId="6" xfId="0" applyFont="1" applyFill="1" applyBorder="1" applyAlignment="1" applyProtection="1">
      <alignment horizontal="left" vertical="center" wrapText="1"/>
      <protection hidden="1"/>
    </xf>
    <xf numFmtId="0" fontId="35" fillId="3" borderId="4"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35" fillId="4" borderId="4" xfId="0" applyFont="1" applyFill="1" applyBorder="1" applyAlignment="1" applyProtection="1">
      <alignment horizontal="center" vertical="center" wrapText="1"/>
      <protection hidden="1"/>
    </xf>
    <xf numFmtId="0" fontId="43" fillId="17" borderId="11" xfId="0" applyFont="1" applyFill="1" applyBorder="1" applyAlignment="1" applyProtection="1">
      <alignment horizontal="left" vertical="center" wrapText="1"/>
      <protection hidden="1"/>
    </xf>
    <xf numFmtId="0" fontId="43" fillId="17" borderId="5" xfId="0" applyFont="1" applyFill="1" applyBorder="1" applyAlignment="1" applyProtection="1">
      <alignment horizontal="left" vertical="center" wrapText="1"/>
      <protection hidden="1"/>
    </xf>
    <xf numFmtId="0" fontId="43" fillId="17" borderId="12" xfId="0" applyFont="1" applyFill="1" applyBorder="1" applyAlignment="1" applyProtection="1">
      <alignment horizontal="left" vertical="center" wrapText="1"/>
      <protection hidden="1"/>
    </xf>
    <xf numFmtId="0" fontId="33" fillId="4" borderId="9" xfId="0" applyFont="1" applyFill="1" applyBorder="1" applyAlignment="1" applyProtection="1">
      <alignment horizontal="left" vertical="center" wrapText="1"/>
      <protection hidden="1"/>
    </xf>
    <xf numFmtId="14" fontId="7" fillId="5" borderId="6" xfId="0" applyNumberFormat="1" applyFont="1" applyFill="1" applyBorder="1" applyAlignment="1">
      <alignment horizontal="center"/>
    </xf>
    <xf numFmtId="0" fontId="8" fillId="0" borderId="0" xfId="0" applyFont="1" applyAlignment="1" applyProtection="1">
      <alignment horizontal="center"/>
      <protection locked="0"/>
    </xf>
    <xf numFmtId="0" fontId="18" fillId="9" borderId="0" xfId="0" applyFont="1" applyFill="1" applyAlignment="1">
      <alignment horizontal="center" vertical="center" wrapText="1"/>
    </xf>
    <xf numFmtId="0" fontId="13" fillId="10" borderId="0" xfId="0" applyFont="1" applyFill="1" applyAlignment="1" applyProtection="1">
      <alignment horizontal="center" vertical="center"/>
      <protection locked="0"/>
    </xf>
    <xf numFmtId="0" fontId="7" fillId="5" borderId="5" xfId="0" applyFont="1" applyFill="1" applyBorder="1" applyAlignment="1">
      <alignment horizontal="center"/>
    </xf>
    <xf numFmtId="0" fontId="7" fillId="5" borderId="6" xfId="0" applyFont="1" applyFill="1" applyBorder="1" applyAlignment="1">
      <alignment horizontal="center"/>
    </xf>
    <xf numFmtId="0" fontId="2" fillId="4" borderId="3" xfId="0" applyFont="1" applyFill="1" applyBorder="1" applyAlignment="1" applyProtection="1">
      <alignment horizontal="left" vertical="center" wrapText="1"/>
      <protection hidden="1"/>
    </xf>
    <xf numFmtId="0" fontId="2" fillId="4" borderId="6" xfId="0" applyFont="1" applyFill="1" applyBorder="1" applyAlignment="1" applyProtection="1">
      <alignment horizontal="left" vertical="center" wrapText="1"/>
      <protection hidden="1"/>
    </xf>
    <xf numFmtId="0" fontId="2" fillId="4" borderId="4" xfId="0" applyFont="1" applyFill="1" applyBorder="1" applyAlignment="1" applyProtection="1">
      <alignment horizontal="left" vertical="center" wrapText="1"/>
      <protection hidden="1"/>
    </xf>
    <xf numFmtId="165" fontId="7" fillId="5" borderId="6" xfId="0" applyNumberFormat="1" applyFont="1" applyFill="1" applyBorder="1" applyAlignment="1" applyProtection="1">
      <alignment horizontal="center"/>
      <protection hidden="1"/>
    </xf>
    <xf numFmtId="0" fontId="7" fillId="4" borderId="0" xfId="0" applyFont="1" applyFill="1" applyAlignment="1" applyProtection="1">
      <alignment horizontal="left" vertical="center" wrapText="1"/>
      <protection hidden="1"/>
    </xf>
    <xf numFmtId="0" fontId="6" fillId="4" borderId="0" xfId="0" applyFont="1" applyFill="1" applyAlignment="1" applyProtection="1">
      <alignment horizontal="center" vertical="center"/>
      <protection hidden="1"/>
    </xf>
    <xf numFmtId="0" fontId="6" fillId="0" borderId="13" xfId="0" applyFont="1" applyBorder="1" applyAlignment="1">
      <alignment horizontal="center"/>
    </xf>
    <xf numFmtId="0" fontId="6" fillId="0" borderId="0" xfId="0" applyFont="1" applyAlignment="1">
      <alignment horizontal="center"/>
    </xf>
    <xf numFmtId="164" fontId="14" fillId="8" borderId="13" xfId="1" applyNumberFormat="1" applyFont="1" applyFill="1" applyBorder="1" applyAlignment="1" applyProtection="1">
      <alignment horizontal="center" wrapText="1"/>
      <protection hidden="1"/>
    </xf>
    <xf numFmtId="164" fontId="14" fillId="8" borderId="0" xfId="1" applyNumberFormat="1" applyFont="1" applyFill="1" applyAlignment="1" applyProtection="1">
      <alignment horizontal="center" wrapText="1"/>
      <protection hidden="1"/>
    </xf>
    <xf numFmtId="0" fontId="2" fillId="4" borderId="11" xfId="0" applyFont="1" applyFill="1" applyBorder="1" applyAlignment="1" applyProtection="1">
      <alignment horizontal="left" vertical="center" wrapText="1"/>
      <protection hidden="1"/>
    </xf>
    <xf numFmtId="0" fontId="2" fillId="4" borderId="5" xfId="0" applyFont="1" applyFill="1" applyBorder="1" applyAlignment="1" applyProtection="1">
      <alignment horizontal="left" vertical="center" wrapText="1"/>
      <protection hidden="1"/>
    </xf>
    <xf numFmtId="0" fontId="2" fillId="4" borderId="12" xfId="0" applyFont="1" applyFill="1" applyBorder="1" applyAlignment="1" applyProtection="1">
      <alignment horizontal="left" vertical="center" wrapText="1"/>
      <protection hidden="1"/>
    </xf>
    <xf numFmtId="0" fontId="14" fillId="8" borderId="11" xfId="1" applyFont="1" applyFill="1" applyBorder="1" applyAlignment="1" applyProtection="1">
      <alignment horizontal="center" wrapText="1"/>
      <protection hidden="1"/>
    </xf>
    <xf numFmtId="0" fontId="14" fillId="8" borderId="5" xfId="1" applyFont="1" applyFill="1" applyBorder="1" applyAlignment="1" applyProtection="1">
      <alignment horizontal="center" wrapText="1"/>
      <protection hidden="1"/>
    </xf>
    <xf numFmtId="0" fontId="14" fillId="8" borderId="3" xfId="1" applyFont="1" applyFill="1" applyBorder="1" applyAlignment="1" applyProtection="1">
      <alignment horizontal="center" wrapText="1"/>
      <protection hidden="1"/>
    </xf>
    <xf numFmtId="0" fontId="14" fillId="8" borderId="6" xfId="1" applyFont="1" applyFill="1" applyBorder="1" applyAlignment="1" applyProtection="1">
      <alignment horizontal="center" wrapText="1"/>
      <protection hidden="1"/>
    </xf>
    <xf numFmtId="0" fontId="14" fillId="8" borderId="4" xfId="1" applyFont="1" applyFill="1" applyBorder="1" applyAlignment="1" applyProtection="1">
      <alignment horizontal="center" wrapText="1"/>
      <protection hidden="1"/>
    </xf>
    <xf numFmtId="0" fontId="14" fillId="8" borderId="11" xfId="0" applyFont="1" applyFill="1" applyBorder="1" applyAlignment="1" applyProtection="1">
      <alignment horizontal="center" wrapText="1"/>
      <protection hidden="1"/>
    </xf>
    <xf numFmtId="0" fontId="14" fillId="8" borderId="5" xfId="0" applyFont="1" applyFill="1" applyBorder="1" applyAlignment="1" applyProtection="1">
      <alignment horizontal="center" wrapText="1"/>
      <protection hidden="1"/>
    </xf>
    <xf numFmtId="0" fontId="14" fillId="8" borderId="13" xfId="1" applyFont="1" applyFill="1" applyBorder="1" applyAlignment="1" applyProtection="1">
      <alignment horizontal="center" wrapText="1"/>
      <protection hidden="1"/>
    </xf>
    <xf numFmtId="0" fontId="14" fillId="8" borderId="0" xfId="1" applyFont="1" applyFill="1" applyAlignment="1" applyProtection="1">
      <alignment horizontal="center" wrapText="1"/>
      <protection hidden="1"/>
    </xf>
    <xf numFmtId="0" fontId="44" fillId="17" borderId="0" xfId="0" applyFont="1" applyFill="1" applyAlignment="1" applyProtection="1">
      <alignment horizontal="left" vertical="center" wrapText="1"/>
      <protection hidden="1"/>
    </xf>
    <xf numFmtId="0" fontId="43" fillId="17" borderId="15" xfId="1" applyFont="1" applyFill="1" applyBorder="1" applyAlignment="1">
      <alignment horizontal="left"/>
    </xf>
    <xf numFmtId="0" fontId="43" fillId="17" borderId="16" xfId="1" applyFont="1" applyFill="1" applyBorder="1" applyAlignment="1">
      <alignment horizontal="left"/>
    </xf>
    <xf numFmtId="0" fontId="44" fillId="17" borderId="11" xfId="0" applyFont="1" applyFill="1" applyBorder="1" applyAlignment="1">
      <alignment horizontal="left" wrapText="1"/>
    </xf>
    <xf numFmtId="0" fontId="44" fillId="17" borderId="5" xfId="0" applyFont="1" applyFill="1" applyBorder="1" applyAlignment="1">
      <alignment horizontal="left" wrapText="1"/>
    </xf>
    <xf numFmtId="0" fontId="44" fillId="17" borderId="12" xfId="0" applyFont="1" applyFill="1" applyBorder="1" applyAlignment="1">
      <alignment horizontal="left" wrapText="1"/>
    </xf>
    <xf numFmtId="0" fontId="37" fillId="0" borderId="1" xfId="0" applyFont="1" applyFill="1" applyBorder="1" applyAlignment="1" applyProtection="1">
      <alignment horizontal="center" vertical="center" wrapText="1"/>
      <protection locked="0"/>
    </xf>
    <xf numFmtId="0" fontId="37" fillId="0" borderId="1" xfId="0" applyFont="1" applyFill="1" applyBorder="1" applyAlignment="1" applyProtection="1">
      <alignment horizontal="center" vertical="center" wrapText="1"/>
      <protection hidden="1"/>
    </xf>
    <xf numFmtId="0" fontId="37" fillId="0" borderId="1" xfId="0" applyFont="1" applyFill="1" applyBorder="1" applyAlignment="1" applyProtection="1">
      <alignment horizontal="left" vertical="top" wrapText="1"/>
      <protection locked="0"/>
    </xf>
    <xf numFmtId="0" fontId="37" fillId="0" borderId="1" xfId="0" applyFont="1" applyFill="1" applyBorder="1" applyAlignment="1">
      <alignment wrapText="1"/>
    </xf>
  </cellXfs>
  <cellStyles count="3">
    <cellStyle name="Normal" xfId="0" builtinId="0"/>
    <cellStyle name="Normal_COMMUNS" xfId="1"/>
    <cellStyle name="Normal_GARDE" xfId="2"/>
  </cellStyles>
  <dxfs count="0"/>
  <tableStyles count="0" defaultTableStyle="TableStyleMedium2" defaultPivotStyle="PivotStyleLight16"/>
  <colors>
    <mruColors>
      <color rgb="FF0083E6"/>
      <color rgb="FF0088EE"/>
      <color rgb="FFFF5050"/>
      <color rgb="FFFFFFFF"/>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garde'!$A$40:$A$41</c:f>
              <c:strCache>
                <c:ptCount val="2"/>
                <c:pt idx="0">
                  <c:v>A3</c:v>
                </c:pt>
                <c:pt idx="1">
                  <c:v>A4</c:v>
                </c:pt>
              </c:strCache>
            </c:strRef>
          </c:cat>
          <c:val>
            <c:numRef>
              <c:f>'Page de garde'!$B$40:$B$41</c:f>
              <c:numCache>
                <c:formatCode>0.0%</c:formatCode>
                <c:ptCount val="2"/>
                <c:pt idx="0">
                  <c:v>0.97222222222222221</c:v>
                </c:pt>
                <c:pt idx="1">
                  <c:v>1</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garde'!$A$40:$A$41</c:f>
              <c:strCache>
                <c:ptCount val="2"/>
                <c:pt idx="0">
                  <c:v>A3</c:v>
                </c:pt>
                <c:pt idx="1">
                  <c:v>A4</c:v>
                </c:pt>
              </c:strCache>
            </c:strRef>
          </c:cat>
          <c:val>
            <c:numRef>
              <c:f>'Page de garde'!$C$40:$C$41</c:f>
              <c:numCache>
                <c:formatCode>0.0%</c:formatCode>
                <c:ptCount val="2"/>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1843883664"/>
        <c:axId val="-1843894000"/>
      </c:barChart>
      <c:catAx>
        <c:axId val="-18438836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43894000"/>
        <c:crosses val="autoZero"/>
        <c:auto val="1"/>
        <c:lblAlgn val="ctr"/>
        <c:lblOffset val="100"/>
        <c:noMultiLvlLbl val="0"/>
      </c:catAx>
      <c:valAx>
        <c:axId val="-18438940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438836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 &amp; Condiments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garde'!$A$85:$A$86</c:f>
              <c:strCache>
                <c:ptCount val="2"/>
                <c:pt idx="0">
                  <c:v>A3</c:v>
                </c:pt>
                <c:pt idx="1">
                  <c:v>A4</c:v>
                </c:pt>
              </c:strCache>
            </c:strRef>
          </c:cat>
          <c:val>
            <c:numRef>
              <c:f>'Page de garde'!$B$85:$B$86</c:f>
              <c:numCache>
                <c:formatCode>0.0%</c:formatCode>
                <c:ptCount val="2"/>
                <c:pt idx="0">
                  <c:v>0.97727272727272729</c:v>
                </c:pt>
                <c:pt idx="1">
                  <c:v>1</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garde'!$A$85:$A$86</c:f>
              <c:strCache>
                <c:ptCount val="2"/>
                <c:pt idx="0">
                  <c:v>A3</c:v>
                </c:pt>
                <c:pt idx="1">
                  <c:v>A4</c:v>
                </c:pt>
              </c:strCache>
            </c:strRef>
          </c:cat>
          <c:val>
            <c:numRef>
              <c:f>'Page de garde'!$C$85:$C$86</c:f>
              <c:numCache>
                <c:formatCode>0.0%</c:formatCode>
                <c:ptCount val="2"/>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1720870032"/>
        <c:axId val="-1720869488"/>
      </c:barChart>
      <c:catAx>
        <c:axId val="-17208700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20869488"/>
        <c:crosses val="autoZero"/>
        <c:auto val="1"/>
        <c:lblAlgn val="ctr"/>
        <c:lblOffset val="100"/>
        <c:noMultiLvlLbl val="0"/>
      </c:catAx>
      <c:valAx>
        <c:axId val="-17208694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208700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TGC-PGC</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garde'!$A$90:$A$91</c:f>
              <c:strCache>
                <c:ptCount val="2"/>
                <c:pt idx="0">
                  <c:v>A3</c:v>
                </c:pt>
                <c:pt idx="1">
                  <c:v>A4</c:v>
                </c:pt>
              </c:strCache>
            </c:strRef>
          </c:cat>
          <c:val>
            <c:numRef>
              <c:f>'Page de garde'!$B$90:$B$91</c:f>
              <c:numCache>
                <c:formatCode>0.0%</c:formatCode>
                <c:ptCount val="2"/>
                <c:pt idx="0">
                  <c:v>0.95238095238095233</c:v>
                </c:pt>
                <c:pt idx="1">
                  <c:v>1</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garde'!$A$90:$A$91</c:f>
              <c:strCache>
                <c:ptCount val="2"/>
                <c:pt idx="0">
                  <c:v>A3</c:v>
                </c:pt>
                <c:pt idx="1">
                  <c:v>A4</c:v>
                </c:pt>
              </c:strCache>
            </c:strRef>
          </c:cat>
          <c:val>
            <c:numRef>
              <c:f>'Page de garde'!$C$90:$C$91</c:f>
              <c:numCache>
                <c:formatCode>0.0%</c:formatCode>
                <c:ptCount val="2"/>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1720866224"/>
        <c:axId val="-1720092048"/>
      </c:barChart>
      <c:catAx>
        <c:axId val="-17208662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20092048"/>
        <c:crosses val="autoZero"/>
        <c:auto val="1"/>
        <c:lblAlgn val="ctr"/>
        <c:lblOffset val="100"/>
        <c:noMultiLvlLbl val="0"/>
      </c:catAx>
      <c:valAx>
        <c:axId val="-17200920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208662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garde'!$A$95:$A$96</c:f>
              <c:strCache>
                <c:ptCount val="2"/>
                <c:pt idx="0">
                  <c:v>A3</c:v>
                </c:pt>
                <c:pt idx="1">
                  <c:v>A4</c:v>
                </c:pt>
              </c:strCache>
            </c:strRef>
          </c:cat>
          <c:val>
            <c:numRef>
              <c:f>'Page de garde'!$B$95:$B$96</c:f>
              <c:numCache>
                <c:formatCode>0.0%</c:formatCode>
                <c:ptCount val="2"/>
                <c:pt idx="0">
                  <c:v>0.98611111111111116</c:v>
                </c:pt>
                <c:pt idx="1">
                  <c:v>1</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garde'!$A$95:$A$96</c:f>
              <c:strCache>
                <c:ptCount val="2"/>
                <c:pt idx="0">
                  <c:v>A3</c:v>
                </c:pt>
                <c:pt idx="1">
                  <c:v>A4</c:v>
                </c:pt>
              </c:strCache>
            </c:strRef>
          </c:cat>
          <c:val>
            <c:numRef>
              <c:f>'Page de garde'!$C$95:$C$96</c:f>
              <c:numCache>
                <c:formatCode>0.0%</c:formatCode>
                <c:ptCount val="2"/>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1720091504"/>
        <c:axId val="-1720087152"/>
      </c:barChart>
      <c:catAx>
        <c:axId val="-17200915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20087152"/>
        <c:crosses val="autoZero"/>
        <c:auto val="1"/>
        <c:lblAlgn val="ctr"/>
        <c:lblOffset val="100"/>
        <c:noMultiLvlLbl val="0"/>
      </c:catAx>
      <c:valAx>
        <c:axId val="-17200871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200915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TGC-Point trans Directeur Magasin</a:t>
            </a:r>
          </a:p>
          <a:p>
            <a:pPr>
              <a:defRPr sz="1800" b="1" i="0" u="none" strike="noStrike" kern="1200" baseline="0">
                <a:solidFill>
                  <a:schemeClr val="dk1">
                    <a:lumMod val="75000"/>
                    <a:lumOff val="25000"/>
                  </a:schemeClr>
                </a:solidFill>
                <a:latin typeface="+mn-lt"/>
                <a:ea typeface="+mn-ea"/>
                <a:cs typeface="+mn-cs"/>
              </a:defRPr>
            </a:pPr>
            <a:endParaRPr lang="fr-FR" sz="1800" b="1"/>
          </a:p>
        </c:rich>
      </c:tx>
      <c:layout>
        <c:manualLayout>
          <c:xMode val="edge"/>
          <c:yMode val="edge"/>
          <c:x val="0.12003333333333334"/>
          <c:y val="3.70370370370370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garde'!$A$101:$A$102</c:f>
              <c:strCache>
                <c:ptCount val="2"/>
                <c:pt idx="0">
                  <c:v>A3</c:v>
                </c:pt>
                <c:pt idx="1">
                  <c:v>A4</c:v>
                </c:pt>
              </c:strCache>
            </c:strRef>
          </c:cat>
          <c:val>
            <c:numRef>
              <c:f>'Page de garde'!$B$101:$B$102</c:f>
              <c:numCache>
                <c:formatCode>0.0%</c:formatCode>
                <c:ptCount val="2"/>
                <c:pt idx="0">
                  <c:v>1</c:v>
                </c:pt>
                <c:pt idx="1">
                  <c:v>1</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garde'!$A$101:$A$102</c:f>
              <c:strCache>
                <c:ptCount val="2"/>
                <c:pt idx="0">
                  <c:v>A3</c:v>
                </c:pt>
                <c:pt idx="1">
                  <c:v>A4</c:v>
                </c:pt>
              </c:strCache>
            </c:strRef>
          </c:cat>
          <c:val>
            <c:numRef>
              <c:f>'Page de garde'!$C$101:$C$102</c:f>
              <c:numCache>
                <c:formatCode>0.0%</c:formatCode>
                <c:ptCount val="2"/>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1720088240"/>
        <c:axId val="-1720093680"/>
      </c:barChart>
      <c:catAx>
        <c:axId val="-17200882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20093680"/>
        <c:crosses val="autoZero"/>
        <c:auto val="1"/>
        <c:lblAlgn val="ctr"/>
        <c:lblOffset val="100"/>
        <c:noMultiLvlLbl val="0"/>
      </c:catAx>
      <c:valAx>
        <c:axId val="-17200936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200882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TGC-VESTIAIRES &amp; SANITAIRES	</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garde'!$A$106:$A$107</c:f>
              <c:strCache>
                <c:ptCount val="2"/>
                <c:pt idx="0">
                  <c:v>A3</c:v>
                </c:pt>
                <c:pt idx="1">
                  <c:v>A4</c:v>
                </c:pt>
              </c:strCache>
            </c:strRef>
          </c:cat>
          <c:val>
            <c:numRef>
              <c:f>'Page de garde'!$B$106:$B$107</c:f>
              <c:numCache>
                <c:formatCode>0.0%</c:formatCode>
                <c:ptCount val="2"/>
                <c:pt idx="0">
                  <c:v>1</c:v>
                </c:pt>
                <c:pt idx="1">
                  <c:v>1</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garde'!$A$106:$A$107</c:f>
              <c:strCache>
                <c:ptCount val="2"/>
                <c:pt idx="0">
                  <c:v>A3</c:v>
                </c:pt>
                <c:pt idx="1">
                  <c:v>A4</c:v>
                </c:pt>
              </c:strCache>
            </c:strRef>
          </c:cat>
          <c:val>
            <c:numRef>
              <c:f>'Page de garde'!$C$106:$C$107</c:f>
              <c:numCache>
                <c:formatCode>0.0%</c:formatCode>
                <c:ptCount val="2"/>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1720086064"/>
        <c:axId val="-1720097488"/>
      </c:barChart>
      <c:catAx>
        <c:axId val="-17200860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20097488"/>
        <c:crosses val="autoZero"/>
        <c:auto val="1"/>
        <c:lblAlgn val="ctr"/>
        <c:lblOffset val="100"/>
        <c:noMultiLvlLbl val="0"/>
      </c:catAx>
      <c:valAx>
        <c:axId val="-17200974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200860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garde'!$A$111:$A$112</c:f>
              <c:strCache>
                <c:ptCount val="2"/>
                <c:pt idx="0">
                  <c:v>A3</c:v>
                </c:pt>
                <c:pt idx="1">
                  <c:v>A4</c:v>
                </c:pt>
              </c:strCache>
            </c:strRef>
          </c:cat>
          <c:val>
            <c:numRef>
              <c:f>'Page de garde'!$B$111:$B$112</c:f>
              <c:numCache>
                <c:formatCode>0.0%</c:formatCode>
                <c:ptCount val="2"/>
                <c:pt idx="0">
                  <c:v>0.92173913043478262</c:v>
                </c:pt>
                <c:pt idx="1">
                  <c:v>0.9181034482758621</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garde'!$A$111:$A$112</c:f>
              <c:strCache>
                <c:ptCount val="2"/>
                <c:pt idx="0">
                  <c:v>A3</c:v>
                </c:pt>
                <c:pt idx="1">
                  <c:v>A4</c:v>
                </c:pt>
              </c:strCache>
            </c:strRef>
          </c:cat>
          <c:val>
            <c:numRef>
              <c:f>'Page de garde'!$C$111:$C$112</c:f>
              <c:numCache>
                <c:formatCode>0.0%</c:formatCode>
                <c:ptCount val="2"/>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1720084976"/>
        <c:axId val="-1720087696"/>
      </c:barChart>
      <c:catAx>
        <c:axId val="-17200849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20087696"/>
        <c:crosses val="autoZero"/>
        <c:auto val="1"/>
        <c:lblAlgn val="ctr"/>
        <c:lblOffset val="100"/>
        <c:noMultiLvlLbl val="0"/>
      </c:catAx>
      <c:valAx>
        <c:axId val="-17200876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200849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garde'!$A$30:$A$31</c:f>
              <c:strCache>
                <c:ptCount val="2"/>
                <c:pt idx="0">
                  <c:v>A3</c:v>
                </c:pt>
                <c:pt idx="1">
                  <c:v>A4</c:v>
                </c:pt>
              </c:strCache>
            </c:strRef>
          </c:cat>
          <c:val>
            <c:numRef>
              <c:f>'Page de garde'!$B$30:$B$31</c:f>
              <c:numCache>
                <c:formatCode>0.0%</c:formatCode>
                <c:ptCount val="2"/>
                <c:pt idx="0">
                  <c:v>0.89884393063583812</c:v>
                </c:pt>
                <c:pt idx="1">
                  <c:v>0.93930635838150289</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garde'!$A$30:$A$31</c:f>
              <c:strCache>
                <c:ptCount val="2"/>
                <c:pt idx="0">
                  <c:v>A3</c:v>
                </c:pt>
                <c:pt idx="1">
                  <c:v>A4</c:v>
                </c:pt>
              </c:strCache>
            </c:strRef>
          </c:cat>
          <c:val>
            <c:numRef>
              <c:f>'Page de garde'!$C$30:$C$31</c:f>
              <c:numCache>
                <c:formatCode>0.0%</c:formatCode>
                <c:ptCount val="2"/>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1720089872"/>
        <c:axId val="-1720083344"/>
      </c:barChart>
      <c:catAx>
        <c:axId val="-17200898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20083344"/>
        <c:crosses val="autoZero"/>
        <c:auto val="1"/>
        <c:lblAlgn val="ctr"/>
        <c:lblOffset val="100"/>
        <c:noMultiLvlLbl val="0"/>
      </c:catAx>
      <c:valAx>
        <c:axId val="-17200833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200898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garde'!$A$24:$A$25</c:f>
              <c:strCache>
                <c:ptCount val="2"/>
                <c:pt idx="0">
                  <c:v>A3</c:v>
                </c:pt>
                <c:pt idx="1">
                  <c:v>A4</c:v>
                </c:pt>
              </c:strCache>
            </c:strRef>
          </c:cat>
          <c:val>
            <c:numRef>
              <c:f>'Page de garde'!$B$24:$B$25</c:f>
              <c:numCache>
                <c:formatCode>0.0%</c:formatCode>
                <c:ptCount val="2"/>
                <c:pt idx="0">
                  <c:v>0.91029153053531031</c:v>
                </c:pt>
                <c:pt idx="1">
                  <c:v>0.9287049033286825</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garde'!$A$24:$A$25</c:f>
              <c:strCache>
                <c:ptCount val="2"/>
                <c:pt idx="0">
                  <c:v>A3</c:v>
                </c:pt>
                <c:pt idx="1">
                  <c:v>A4</c:v>
                </c:pt>
              </c:strCache>
            </c:strRef>
          </c:cat>
          <c:val>
            <c:numRef>
              <c:f>'Page de garde'!$C$24:$C$25</c:f>
              <c:numCache>
                <c:formatCode>0.0%</c:formatCode>
                <c:ptCount val="2"/>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1720092592"/>
        <c:axId val="-1720089328"/>
        <c:extLst xmlns:c16r2="http://schemas.microsoft.com/office/drawing/2015/06/chart"/>
      </c:barChart>
      <c:catAx>
        <c:axId val="-1720092592"/>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20089328"/>
        <c:crosses val="autoZero"/>
        <c:auto val="1"/>
        <c:lblAlgn val="ctr"/>
        <c:lblOffset val="100"/>
        <c:noMultiLvlLbl val="0"/>
      </c:catAx>
      <c:valAx>
        <c:axId val="-1720089328"/>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7200925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15:layout/>
                </c:ext>
              </c:extLst>
            </c:dLbl>
            <c:dLbl>
              <c:idx val="1"/>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15:layout/>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garde'!$A$35:$A$36</c:f>
              <c:strCache>
                <c:ptCount val="2"/>
                <c:pt idx="0">
                  <c:v>A3</c:v>
                </c:pt>
                <c:pt idx="1">
                  <c:v>A4</c:v>
                </c:pt>
              </c:strCache>
            </c:strRef>
          </c:cat>
          <c:val>
            <c:numRef>
              <c:f>'Page de garde'!$B$35:$B$36</c:f>
              <c:numCache>
                <c:formatCode>0.0%</c:formatCode>
                <c:ptCount val="2"/>
                <c:pt idx="0">
                  <c:v>0.75272727272727269</c:v>
                </c:pt>
                <c:pt idx="1">
                  <c:v>0.85277777777777786</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garde'!$A$35:$A$36</c:f>
              <c:strCache>
                <c:ptCount val="2"/>
                <c:pt idx="0">
                  <c:v>A3</c:v>
                </c:pt>
                <c:pt idx="1">
                  <c:v>A4</c:v>
                </c:pt>
              </c:strCache>
            </c:strRef>
          </c:cat>
          <c:val>
            <c:numRef>
              <c:f>'Page de garde'!$C$35:$C$36</c:f>
              <c:numCache>
                <c:formatCode>0.0%</c:formatCode>
                <c:ptCount val="2"/>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1720096400"/>
        <c:axId val="-1720095312"/>
        <c:extLst xmlns:c16r2="http://schemas.microsoft.com/office/drawing/2015/06/chart"/>
      </c:barChart>
      <c:catAx>
        <c:axId val="-17200964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20095312"/>
        <c:crosses val="autoZero"/>
        <c:auto val="1"/>
        <c:lblAlgn val="ctr"/>
        <c:lblOffset val="100"/>
        <c:noMultiLvlLbl val="0"/>
      </c:catAx>
      <c:valAx>
        <c:axId val="-17200953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7200964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garde'!$A$45:$A$46</c:f>
              <c:strCache>
                <c:ptCount val="2"/>
                <c:pt idx="0">
                  <c:v>A3</c:v>
                </c:pt>
                <c:pt idx="1">
                  <c:v>A4</c:v>
                </c:pt>
              </c:strCache>
            </c:strRef>
          </c:cat>
          <c:val>
            <c:numRef>
              <c:f>'Page de garde'!$B$45:$B$46</c:f>
              <c:numCache>
                <c:formatCode>0.0%</c:formatCode>
                <c:ptCount val="2"/>
                <c:pt idx="0">
                  <c:v>0</c:v>
                </c:pt>
                <c:pt idx="1">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garde'!$A$45:$A$46</c:f>
              <c:strCache>
                <c:ptCount val="2"/>
                <c:pt idx="0">
                  <c:v>A3</c:v>
                </c:pt>
                <c:pt idx="1">
                  <c:v>A4</c:v>
                </c:pt>
              </c:strCache>
            </c:strRef>
          </c:cat>
          <c:val>
            <c:numRef>
              <c:f>'Page de garde'!$C$45:$C$46</c:f>
              <c:numCache>
                <c:formatCode>0.0%</c:formatCode>
                <c:ptCount val="2"/>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1843882032"/>
        <c:axId val="-1843884752"/>
      </c:barChart>
      <c:catAx>
        <c:axId val="-18438820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43884752"/>
        <c:crosses val="autoZero"/>
        <c:auto val="1"/>
        <c:lblAlgn val="ctr"/>
        <c:lblOffset val="100"/>
        <c:noMultiLvlLbl val="0"/>
      </c:catAx>
      <c:valAx>
        <c:axId val="-18438847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438820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TGC-TERMINAUX DE CUISSON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garde'!$A$50:$A$51</c:f>
              <c:strCache>
                <c:ptCount val="2"/>
                <c:pt idx="0">
                  <c:v>A3</c:v>
                </c:pt>
                <c:pt idx="1">
                  <c:v>A4</c:v>
                </c:pt>
              </c:strCache>
            </c:strRef>
          </c:cat>
          <c:val>
            <c:numRef>
              <c:f>'Page de garde'!$B$50:$B$51</c:f>
              <c:numCache>
                <c:formatCode>0.0%</c:formatCode>
                <c:ptCount val="2"/>
                <c:pt idx="0">
                  <c:v>0.91891891891891897</c:v>
                </c:pt>
                <c:pt idx="1">
                  <c:v>0.93243243243243246</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garde'!$A$50:$A$51</c:f>
              <c:strCache>
                <c:ptCount val="2"/>
                <c:pt idx="0">
                  <c:v>A3</c:v>
                </c:pt>
                <c:pt idx="1">
                  <c:v>A4</c:v>
                </c:pt>
              </c:strCache>
            </c:strRef>
          </c:cat>
          <c:val>
            <c:numRef>
              <c:f>'Page de garde'!$C$50:$C$51</c:f>
              <c:numCache>
                <c:formatCode>0.0%</c:formatCode>
                <c:ptCount val="2"/>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1843890192"/>
        <c:axId val="-1843889648"/>
      </c:barChart>
      <c:catAx>
        <c:axId val="-18438901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43889648"/>
        <c:crosses val="autoZero"/>
        <c:auto val="1"/>
        <c:lblAlgn val="ctr"/>
        <c:lblOffset val="100"/>
        <c:noMultiLvlLbl val="0"/>
      </c:catAx>
      <c:valAx>
        <c:axId val="-18438896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438901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TGC-TRAITEUR</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garde'!$A$55:$A$56</c:f>
              <c:strCache>
                <c:ptCount val="2"/>
                <c:pt idx="0">
                  <c:v>A3</c:v>
                </c:pt>
                <c:pt idx="1">
                  <c:v>A4</c:v>
                </c:pt>
              </c:strCache>
            </c:strRef>
          </c:cat>
          <c:val>
            <c:numRef>
              <c:f>'Page de garde'!$B$55:$B$56</c:f>
              <c:numCache>
                <c:formatCode>0.0%</c:formatCode>
                <c:ptCount val="2"/>
                <c:pt idx="0">
                  <c:v>0.72619047619047616</c:v>
                </c:pt>
                <c:pt idx="1">
                  <c:v>0.97499999999999998</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garde'!$A$55:$A$56</c:f>
              <c:strCache>
                <c:ptCount val="2"/>
                <c:pt idx="0">
                  <c:v>A3</c:v>
                </c:pt>
                <c:pt idx="1">
                  <c:v>A4</c:v>
                </c:pt>
              </c:strCache>
            </c:strRef>
          </c:cat>
          <c:val>
            <c:numRef>
              <c:f>'Page de garde'!$C$55:$C$56</c:f>
              <c:numCache>
                <c:formatCode>0.0%</c:formatCode>
                <c:ptCount val="2"/>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1720864592"/>
        <c:axId val="-1720855888"/>
      </c:barChart>
      <c:catAx>
        <c:axId val="-17208645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20855888"/>
        <c:crosses val="autoZero"/>
        <c:auto val="1"/>
        <c:lblAlgn val="ctr"/>
        <c:lblOffset val="100"/>
        <c:noMultiLvlLbl val="0"/>
      </c:catAx>
      <c:valAx>
        <c:axId val="-17208558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208645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TGC-CHARCUTERIES ET FROMAGES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garde'!$A$60:$A$61</c:f>
              <c:strCache>
                <c:ptCount val="2"/>
                <c:pt idx="0">
                  <c:v>A3</c:v>
                </c:pt>
                <c:pt idx="1">
                  <c:v>A4</c:v>
                </c:pt>
              </c:strCache>
            </c:strRef>
          </c:cat>
          <c:val>
            <c:numRef>
              <c:f>'Page de garde'!$B$60:$B$61</c:f>
              <c:numCache>
                <c:formatCode>0.0%</c:formatCode>
                <c:ptCount val="2"/>
                <c:pt idx="0">
                  <c:v>0.79729729729729726</c:v>
                </c:pt>
                <c:pt idx="1">
                  <c:v>0.95833333333333337</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garde'!$A$60:$A$61</c:f>
              <c:strCache>
                <c:ptCount val="2"/>
                <c:pt idx="0">
                  <c:v>A3</c:v>
                </c:pt>
                <c:pt idx="1">
                  <c:v>A4</c:v>
                </c:pt>
              </c:strCache>
            </c:strRef>
          </c:cat>
          <c:val>
            <c:numRef>
              <c:f>'Page de garde'!$C$60:$C$61</c:f>
              <c:numCache>
                <c:formatCode>0.0%</c:formatCode>
                <c:ptCount val="2"/>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1720871120"/>
        <c:axId val="-1720860240"/>
      </c:barChart>
      <c:catAx>
        <c:axId val="-17208711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20860240"/>
        <c:crosses val="autoZero"/>
        <c:auto val="1"/>
        <c:lblAlgn val="ctr"/>
        <c:lblOffset val="100"/>
        <c:noMultiLvlLbl val="0"/>
      </c:catAx>
      <c:valAx>
        <c:axId val="-17208602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208711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 VOLAILLERIE</a:t>
            </a:r>
          </a:p>
        </c:rich>
      </c:tx>
      <c:layout>
        <c:manualLayout>
          <c:xMode val="edge"/>
          <c:yMode val="edge"/>
          <c:x val="0.28232493438320211"/>
          <c:y val="2.5931924274697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garde'!$A$65:$A$66</c:f>
              <c:strCache>
                <c:ptCount val="2"/>
                <c:pt idx="0">
                  <c:v>A3</c:v>
                </c:pt>
                <c:pt idx="1">
                  <c:v>A4</c:v>
                </c:pt>
              </c:strCache>
            </c:strRef>
          </c:cat>
          <c:val>
            <c:numRef>
              <c:f>'Page de garde'!$B$65:$B$66</c:f>
              <c:numCache>
                <c:formatCode>0.0%</c:formatCode>
                <c:ptCount val="2"/>
                <c:pt idx="0">
                  <c:v>1</c:v>
                </c:pt>
                <c:pt idx="1">
                  <c:v>0.875</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garde'!$A$65:$A$66</c:f>
              <c:strCache>
                <c:ptCount val="2"/>
                <c:pt idx="0">
                  <c:v>A3</c:v>
                </c:pt>
                <c:pt idx="1">
                  <c:v>A4</c:v>
                </c:pt>
              </c:strCache>
            </c:strRef>
          </c:cat>
          <c:val>
            <c:numRef>
              <c:f>'Page de garde'!$C$65:$C$66</c:f>
              <c:numCache>
                <c:formatCode>0.0%</c:formatCode>
                <c:ptCount val="2"/>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1720856432"/>
        <c:axId val="-1720859152"/>
      </c:barChart>
      <c:catAx>
        <c:axId val="-17208564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20859152"/>
        <c:crosses val="autoZero"/>
        <c:auto val="1"/>
        <c:lblAlgn val="ctr"/>
        <c:lblOffset val="100"/>
        <c:noMultiLvlLbl val="0"/>
      </c:catAx>
      <c:valAx>
        <c:axId val="-17208591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208564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garde'!$A$70:$A$71</c:f>
              <c:strCache>
                <c:ptCount val="2"/>
                <c:pt idx="0">
                  <c:v>A3</c:v>
                </c:pt>
                <c:pt idx="1">
                  <c:v>A4</c:v>
                </c:pt>
              </c:strCache>
            </c:strRef>
          </c:cat>
          <c:val>
            <c:numRef>
              <c:f>'Page de garde'!$B$70:$B$71</c:f>
              <c:numCache>
                <c:formatCode>0.0%</c:formatCode>
                <c:ptCount val="2"/>
                <c:pt idx="0">
                  <c:v>0.73076923076923073</c:v>
                </c:pt>
                <c:pt idx="1">
                  <c:v>0.79487179487179482</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garde'!$A$70:$A$71</c:f>
              <c:strCache>
                <c:ptCount val="2"/>
                <c:pt idx="0">
                  <c:v>A3</c:v>
                </c:pt>
                <c:pt idx="1">
                  <c:v>A4</c:v>
                </c:pt>
              </c:strCache>
            </c:strRef>
          </c:cat>
          <c:val>
            <c:numRef>
              <c:f>'Page de garde'!$C$70:$C$71</c:f>
              <c:numCache>
                <c:formatCode>0.0%</c:formatCode>
                <c:ptCount val="2"/>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1720867312"/>
        <c:axId val="-1720864048"/>
      </c:barChart>
      <c:catAx>
        <c:axId val="-17208673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20864048"/>
        <c:crosses val="autoZero"/>
        <c:auto val="1"/>
        <c:lblAlgn val="ctr"/>
        <c:lblOffset val="100"/>
        <c:noMultiLvlLbl val="0"/>
      </c:catAx>
      <c:valAx>
        <c:axId val="-17208640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208673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TGC-FLEG</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garde'!$A$75:$A$76</c:f>
              <c:strCache>
                <c:ptCount val="2"/>
                <c:pt idx="0">
                  <c:v>A3</c:v>
                </c:pt>
                <c:pt idx="1">
                  <c:v>A4</c:v>
                </c:pt>
              </c:strCache>
            </c:strRef>
          </c:cat>
          <c:val>
            <c:numRef>
              <c:f>'Page de garde'!$B$75:$B$76</c:f>
              <c:numCache>
                <c:formatCode>0.0%</c:formatCode>
                <c:ptCount val="2"/>
                <c:pt idx="0">
                  <c:v>1</c:v>
                </c:pt>
                <c:pt idx="1">
                  <c:v>0.9107142857142857</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garde'!$A$75:$A$76</c:f>
              <c:strCache>
                <c:ptCount val="2"/>
                <c:pt idx="0">
                  <c:v>A3</c:v>
                </c:pt>
                <c:pt idx="1">
                  <c:v>A4</c:v>
                </c:pt>
              </c:strCache>
            </c:strRef>
          </c:cat>
          <c:val>
            <c:numRef>
              <c:f>'Page de garde'!$C$75:$C$76</c:f>
              <c:numCache>
                <c:formatCode>0.0%</c:formatCode>
                <c:ptCount val="2"/>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1720862960"/>
        <c:axId val="-1720861328"/>
      </c:barChart>
      <c:catAx>
        <c:axId val="-17208629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20861328"/>
        <c:crosses val="autoZero"/>
        <c:auto val="1"/>
        <c:lblAlgn val="ctr"/>
        <c:lblOffset val="100"/>
        <c:noMultiLvlLbl val="0"/>
      </c:catAx>
      <c:valAx>
        <c:axId val="-17208613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208629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TGC-FRAICHE DECOUPE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garde'!$A$80:$A$81</c:f>
              <c:strCache>
                <c:ptCount val="2"/>
                <c:pt idx="0">
                  <c:v>A3</c:v>
                </c:pt>
                <c:pt idx="1">
                  <c:v>A4</c:v>
                </c:pt>
              </c:strCache>
            </c:strRef>
          </c:cat>
          <c:val>
            <c:numRef>
              <c:f>'Page de garde'!$B$80:$B$81</c:f>
              <c:numCache>
                <c:formatCode>0.0%</c:formatCode>
                <c:ptCount val="2"/>
                <c:pt idx="0">
                  <c:v>0</c:v>
                </c:pt>
                <c:pt idx="1">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garde'!$A$80:$A$81</c:f>
              <c:strCache>
                <c:ptCount val="2"/>
                <c:pt idx="0">
                  <c:v>A3</c:v>
                </c:pt>
                <c:pt idx="1">
                  <c:v>A4</c:v>
                </c:pt>
              </c:strCache>
            </c:strRef>
          </c:cat>
          <c:val>
            <c:numRef>
              <c:f>'Page de garde'!$C$80:$C$81</c:f>
              <c:numCache>
                <c:formatCode>0.0%</c:formatCode>
                <c:ptCount val="2"/>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1720860784"/>
        <c:axId val="-1720857520"/>
      </c:barChart>
      <c:catAx>
        <c:axId val="-17208607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20857520"/>
        <c:crosses val="autoZero"/>
        <c:auto val="1"/>
        <c:lblAlgn val="ctr"/>
        <c:lblOffset val="100"/>
        <c:noMultiLvlLbl val="0"/>
      </c:catAx>
      <c:valAx>
        <c:axId val="-17208575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208607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38</xdr:row>
      <xdr:rowOff>4762</xdr:rowOff>
    </xdr:from>
    <xdr:to>
      <xdr:col>9</xdr:col>
      <xdr:colOff>9525</xdr:colOff>
      <xdr:row>41</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43</xdr:row>
      <xdr:rowOff>14287</xdr:rowOff>
    </xdr:from>
    <xdr:to>
      <xdr:col>8</xdr:col>
      <xdr:colOff>752475</xdr:colOff>
      <xdr:row>46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48</xdr:row>
      <xdr:rowOff>14287</xdr:rowOff>
    </xdr:from>
    <xdr:to>
      <xdr:col>9</xdr:col>
      <xdr:colOff>0</xdr:colOff>
      <xdr:row>51</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53</xdr:row>
      <xdr:rowOff>14287</xdr:rowOff>
    </xdr:from>
    <xdr:to>
      <xdr:col>9</xdr:col>
      <xdr:colOff>0</xdr:colOff>
      <xdr:row>56</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58</xdr:row>
      <xdr:rowOff>14287</xdr:rowOff>
    </xdr:from>
    <xdr:to>
      <xdr:col>9</xdr:col>
      <xdr:colOff>0</xdr:colOff>
      <xdr:row>61</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63</xdr:row>
      <xdr:rowOff>4762</xdr:rowOff>
    </xdr:from>
    <xdr:to>
      <xdr:col>9</xdr:col>
      <xdr:colOff>0</xdr:colOff>
      <xdr:row>66</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68</xdr:row>
      <xdr:rowOff>4762</xdr:rowOff>
    </xdr:from>
    <xdr:to>
      <xdr:col>8</xdr:col>
      <xdr:colOff>752475</xdr:colOff>
      <xdr:row>71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73</xdr:row>
      <xdr:rowOff>4762</xdr:rowOff>
    </xdr:from>
    <xdr:to>
      <xdr:col>9</xdr:col>
      <xdr:colOff>0</xdr:colOff>
      <xdr:row>76</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78</xdr:row>
      <xdr:rowOff>4762</xdr:rowOff>
    </xdr:from>
    <xdr:to>
      <xdr:col>9</xdr:col>
      <xdr:colOff>0</xdr:colOff>
      <xdr:row>81</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83</xdr:row>
      <xdr:rowOff>27894</xdr:rowOff>
    </xdr:from>
    <xdr:to>
      <xdr:col>9</xdr:col>
      <xdr:colOff>0</xdr:colOff>
      <xdr:row>86</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88</xdr:row>
      <xdr:rowOff>4762</xdr:rowOff>
    </xdr:from>
    <xdr:to>
      <xdr:col>9</xdr:col>
      <xdr:colOff>9525</xdr:colOff>
      <xdr:row>91</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93</xdr:row>
      <xdr:rowOff>4762</xdr:rowOff>
    </xdr:from>
    <xdr:to>
      <xdr:col>9</xdr:col>
      <xdr:colOff>0</xdr:colOff>
      <xdr:row>96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99</xdr:row>
      <xdr:rowOff>0</xdr:rowOff>
    </xdr:from>
    <xdr:to>
      <xdr:col>9</xdr:col>
      <xdr:colOff>0</xdr:colOff>
      <xdr:row>102</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104</xdr:row>
      <xdr:rowOff>4762</xdr:rowOff>
    </xdr:from>
    <xdr:to>
      <xdr:col>9</xdr:col>
      <xdr:colOff>0</xdr:colOff>
      <xdr:row>107</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109</xdr:row>
      <xdr:rowOff>4762</xdr:rowOff>
    </xdr:from>
    <xdr:to>
      <xdr:col>9</xdr:col>
      <xdr:colOff>0</xdr:colOff>
      <xdr:row>112</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xmlns=""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27</xdr:row>
      <xdr:rowOff>176893</xdr:rowOff>
    </xdr:from>
    <xdr:to>
      <xdr:col>9</xdr:col>
      <xdr:colOff>0</xdr:colOff>
      <xdr:row>31</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25</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32</xdr:row>
      <xdr:rowOff>227239</xdr:rowOff>
    </xdr:from>
    <xdr:to>
      <xdr:col>9</xdr:col>
      <xdr:colOff>0</xdr:colOff>
      <xdr:row>36</xdr:row>
      <xdr:rowOff>0</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a16="http://schemas.microsoft.com/office/drawing/2014/main" xmlns=""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6497425</xdr:colOff>
      <xdr:row>0</xdr:row>
      <xdr:rowOff>12942</xdr:rowOff>
    </xdr:from>
    <xdr:to>
      <xdr:col>3</xdr:col>
      <xdr:colOff>35718</xdr:colOff>
      <xdr:row>5</xdr:row>
      <xdr:rowOff>35719</xdr:rowOff>
    </xdr:to>
    <xdr:pic>
      <xdr:nvPicPr>
        <xdr:cNvPr id="2" name="Image 1" descr="http://www.servi.com.tn/static/upload/748daf0152b74bf124be98188d120343.png">
          <a:extLst>
            <a:ext uri="{FF2B5EF4-FFF2-40B4-BE49-F238E27FC236}">
              <a16:creationId xmlns:a16="http://schemas.microsoft.com/office/drawing/2014/main" xmlns="" id="{1000A339-6681-4B65-98E4-60D7F4D716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97425" y="12942"/>
          <a:ext cx="2944231" cy="145152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46B3E81D-3054-491C-B817-473ED1195E9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6497425</xdr:colOff>
      <xdr:row>0</xdr:row>
      <xdr:rowOff>12942</xdr:rowOff>
    </xdr:from>
    <xdr:to>
      <xdr:col>3</xdr:col>
      <xdr:colOff>35718</xdr:colOff>
      <xdr:row>5</xdr:row>
      <xdr:rowOff>35719</xdr:rowOff>
    </xdr:to>
    <xdr:pic>
      <xdr:nvPicPr>
        <xdr:cNvPr id="2" name="Image 1" descr="http://www.servi.com.tn/static/upload/748daf0152b74bf124be98188d120343.png">
          <a:extLst>
            <a:ext uri="{FF2B5EF4-FFF2-40B4-BE49-F238E27FC236}">
              <a16:creationId xmlns:a16="http://schemas.microsoft.com/office/drawing/2014/main" xmlns="" id="{356B68A1-3D8D-46C4-9EB2-1C95E7F68E3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97425" y="12942"/>
          <a:ext cx="2948993" cy="145152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1EB767F6-0DE8-4A89-BC37-C54FA56CCB5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20"/>
  <sheetViews>
    <sheetView tabSelected="1" view="pageBreakPreview" topLeftCell="A4" zoomScaleSheetLayoutView="100" workbookViewId="0">
      <selection activeCell="D18" sqref="D18:K18"/>
    </sheetView>
  </sheetViews>
  <sheetFormatPr baseColWidth="10" defaultColWidth="11.42578125" defaultRowHeight="15" x14ac:dyDescent="0.25"/>
  <cols>
    <col min="1" max="1" width="11.42578125" style="54"/>
    <col min="2" max="2" width="15" customWidth="1"/>
    <col min="3" max="3" width="14" customWidth="1"/>
    <col min="12" max="14" width="11.42578125" customWidth="1"/>
  </cols>
  <sheetData>
    <row r="18" spans="1:11" ht="21" x14ac:dyDescent="0.25">
      <c r="A18" s="355" t="s">
        <v>275</v>
      </c>
      <c r="B18" s="355"/>
      <c r="C18" s="355"/>
      <c r="D18" s="356" t="s">
        <v>465</v>
      </c>
      <c r="E18" s="356"/>
      <c r="F18" s="356"/>
      <c r="G18" s="356"/>
      <c r="H18" s="356"/>
      <c r="I18" s="356"/>
      <c r="J18" s="356"/>
      <c r="K18" s="356"/>
    </row>
    <row r="20" spans="1:11" ht="16.5" x14ac:dyDescent="0.3">
      <c r="A20" s="47"/>
      <c r="B20" s="42"/>
      <c r="C20" s="42"/>
      <c r="D20" s="42"/>
      <c r="E20" s="42"/>
      <c r="F20" s="42"/>
      <c r="G20" s="42"/>
      <c r="H20" s="42"/>
      <c r="I20" s="42"/>
    </row>
    <row r="21" spans="1:11" x14ac:dyDescent="0.25">
      <c r="A21" s="357" t="s">
        <v>276</v>
      </c>
      <c r="B21" s="357"/>
      <c r="C21" s="357"/>
      <c r="D21" s="357"/>
      <c r="E21" s="357"/>
      <c r="F21" s="357"/>
      <c r="G21" s="357"/>
      <c r="H21" s="357"/>
      <c r="I21" s="357"/>
      <c r="J21" s="357"/>
      <c r="K21" s="357"/>
    </row>
    <row r="22" spans="1:11" x14ac:dyDescent="0.25">
      <c r="A22" s="48"/>
      <c r="B22" s="43"/>
      <c r="C22" s="43"/>
      <c r="D22" s="42"/>
      <c r="E22" s="42"/>
      <c r="F22" s="42"/>
      <c r="G22" s="42"/>
      <c r="H22" s="42"/>
      <c r="I22" s="42"/>
    </row>
    <row r="23" spans="1:11" ht="42" customHeight="1" x14ac:dyDescent="0.25">
      <c r="A23" s="49" t="s">
        <v>277</v>
      </c>
      <c r="B23" s="358" t="s">
        <v>278</v>
      </c>
      <c r="C23" s="358"/>
      <c r="D23" s="42"/>
      <c r="E23" s="42"/>
      <c r="F23" s="42"/>
      <c r="G23" s="42"/>
      <c r="H23" s="42"/>
      <c r="I23" s="42"/>
      <c r="J23" t="str">
        <f>D18</f>
        <v>UHD MIDOUN 2</v>
      </c>
    </row>
    <row r="24" spans="1:11" ht="33" customHeight="1" x14ac:dyDescent="0.25">
      <c r="A24" s="50" t="s">
        <v>279</v>
      </c>
      <c r="B24" s="359">
        <f>AVERAGE('A3 Exploitation'!D719,'A3 Technique'!D215)</f>
        <v>0.91029153053531031</v>
      </c>
      <c r="C24" s="359"/>
      <c r="D24" s="42"/>
      <c r="E24" s="42"/>
      <c r="F24" s="42"/>
      <c r="G24" s="42"/>
      <c r="H24" s="42"/>
      <c r="I24" s="42"/>
    </row>
    <row r="25" spans="1:11" ht="33" customHeight="1" x14ac:dyDescent="0.25">
      <c r="A25" s="50" t="s">
        <v>280</v>
      </c>
      <c r="B25" s="359">
        <f>AVERAGE('A4 Exploitation'!D719,'A4 Technique'!D215)</f>
        <v>0.9287049033286825</v>
      </c>
      <c r="C25" s="359"/>
      <c r="D25" s="42"/>
      <c r="E25" s="42"/>
      <c r="F25" s="42"/>
      <c r="G25" s="42"/>
      <c r="H25" s="42"/>
      <c r="I25" s="42"/>
    </row>
    <row r="26" spans="1:11" x14ac:dyDescent="0.25">
      <c r="A26" s="48"/>
      <c r="B26" s="43"/>
      <c r="C26" s="43"/>
      <c r="D26" s="42"/>
      <c r="E26" s="42"/>
      <c r="F26" s="42"/>
      <c r="G26" s="42"/>
      <c r="H26" s="42"/>
      <c r="I26" s="42"/>
    </row>
    <row r="27" spans="1:11" x14ac:dyDescent="0.25">
      <c r="A27" s="48"/>
      <c r="B27" s="43"/>
      <c r="C27" s="43"/>
      <c r="D27" s="42"/>
      <c r="E27" s="42"/>
      <c r="F27" s="42"/>
      <c r="G27" s="42"/>
      <c r="H27" s="42"/>
      <c r="I27" s="42"/>
    </row>
    <row r="28" spans="1:11" x14ac:dyDescent="0.25">
      <c r="A28" s="48"/>
      <c r="B28" s="43"/>
      <c r="C28" s="43"/>
      <c r="D28" s="42"/>
      <c r="E28" s="42"/>
      <c r="F28" s="42"/>
      <c r="G28" s="42"/>
      <c r="H28" s="42"/>
      <c r="I28" s="42"/>
    </row>
    <row r="29" spans="1:11" ht="33" customHeight="1" x14ac:dyDescent="0.25">
      <c r="A29" s="49" t="s">
        <v>277</v>
      </c>
      <c r="B29" s="358" t="s">
        <v>281</v>
      </c>
      <c r="C29" s="358"/>
      <c r="D29" s="42"/>
      <c r="E29" s="42"/>
      <c r="F29" s="42"/>
      <c r="G29" s="42"/>
      <c r="H29" s="42"/>
      <c r="I29" s="42"/>
      <c r="J29" t="str">
        <f>D18</f>
        <v>UHD MIDOUN 2</v>
      </c>
    </row>
    <row r="30" spans="1:11" ht="33" customHeight="1" x14ac:dyDescent="0.25">
      <c r="A30" s="50" t="s">
        <v>279</v>
      </c>
      <c r="B30" s="359">
        <f>'A3 Exploitation'!D719</f>
        <v>0.89884393063583812</v>
      </c>
      <c r="C30" s="359"/>
      <c r="D30" s="42"/>
      <c r="E30" s="42"/>
      <c r="F30" s="42"/>
      <c r="G30" s="42"/>
      <c r="H30" s="42"/>
      <c r="I30" s="42"/>
    </row>
    <row r="31" spans="1:11" ht="33" customHeight="1" x14ac:dyDescent="0.25">
      <c r="A31" s="50" t="s">
        <v>280</v>
      </c>
      <c r="B31" s="359">
        <f>'A4 Exploitation'!D719</f>
        <v>0.93930635838150289</v>
      </c>
      <c r="C31" s="359"/>
      <c r="D31" s="42"/>
      <c r="E31" s="42"/>
      <c r="F31" s="42"/>
      <c r="G31" s="42"/>
      <c r="H31" s="42"/>
      <c r="I31" s="42"/>
    </row>
    <row r="32" spans="1:11" ht="18" x14ac:dyDescent="0.25">
      <c r="A32" s="51"/>
      <c r="B32" s="44"/>
      <c r="C32" s="44"/>
      <c r="D32" s="42"/>
      <c r="E32" s="42"/>
      <c r="F32" s="42"/>
      <c r="G32" s="42"/>
      <c r="H32" s="42"/>
      <c r="I32" s="42"/>
    </row>
    <row r="33" spans="1:10" ht="18" x14ac:dyDescent="0.25">
      <c r="A33" s="51"/>
      <c r="B33" s="44"/>
      <c r="C33" s="44"/>
      <c r="D33" s="42"/>
      <c r="E33" s="42"/>
      <c r="F33" s="42"/>
      <c r="G33" s="42"/>
      <c r="H33" s="42"/>
      <c r="I33" s="42"/>
    </row>
    <row r="34" spans="1:10" ht="45" customHeight="1" x14ac:dyDescent="0.25">
      <c r="A34" s="49" t="s">
        <v>277</v>
      </c>
      <c r="B34" s="360" t="s">
        <v>282</v>
      </c>
      <c r="C34" s="360"/>
      <c r="D34" s="42"/>
      <c r="E34" s="42"/>
      <c r="F34" s="42"/>
      <c r="G34" s="42"/>
      <c r="H34" s="42"/>
      <c r="I34" s="42"/>
      <c r="J34" t="str">
        <f>D18</f>
        <v>UHD MIDOUN 2</v>
      </c>
    </row>
    <row r="35" spans="1:10" ht="33" customHeight="1" x14ac:dyDescent="0.25">
      <c r="A35" s="50" t="s">
        <v>279</v>
      </c>
      <c r="B35" s="359">
        <f>AVERAGE('A3 Exploitation'!D717, 'A3 Technique'!D213)</f>
        <v>0.75272727272727269</v>
      </c>
      <c r="C35" s="359"/>
      <c r="D35" s="42"/>
      <c r="E35" s="42"/>
      <c r="F35" s="42"/>
      <c r="G35" s="42"/>
      <c r="H35" s="42"/>
      <c r="I35" s="42"/>
    </row>
    <row r="36" spans="1:10" ht="33" customHeight="1" x14ac:dyDescent="0.25">
      <c r="A36" s="50" t="s">
        <v>280</v>
      </c>
      <c r="B36" s="359">
        <f>AVERAGE('A4 Exploitation'!D717, 'A4 Technique'!D213)</f>
        <v>0.85277777777777786</v>
      </c>
      <c r="C36" s="359"/>
      <c r="D36" s="42"/>
      <c r="E36" s="42"/>
      <c r="F36" s="42"/>
      <c r="G36" s="42"/>
      <c r="H36" s="42"/>
      <c r="I36" s="42"/>
    </row>
    <row r="37" spans="1:10" ht="18" x14ac:dyDescent="0.25">
      <c r="A37" s="51"/>
      <c r="B37" s="44"/>
      <c r="C37" s="44"/>
      <c r="D37" s="42"/>
      <c r="E37" s="42"/>
      <c r="F37" s="42"/>
      <c r="G37" s="42"/>
      <c r="H37" s="42"/>
      <c r="I37" s="42"/>
    </row>
    <row r="38" spans="1:10" x14ac:dyDescent="0.25">
      <c r="A38" s="48"/>
      <c r="B38" s="43"/>
      <c r="C38" s="43"/>
      <c r="D38" s="42"/>
      <c r="E38" s="42"/>
      <c r="F38" s="42"/>
      <c r="G38" s="42"/>
      <c r="H38" s="42"/>
      <c r="I38" s="42"/>
    </row>
    <row r="39" spans="1:10" ht="33" customHeight="1" x14ac:dyDescent="0.25">
      <c r="A39" s="49" t="s">
        <v>277</v>
      </c>
      <c r="B39" s="358" t="s">
        <v>283</v>
      </c>
      <c r="C39" s="358"/>
      <c r="D39" s="42"/>
      <c r="E39" s="42"/>
      <c r="F39" s="42"/>
      <c r="G39" s="42"/>
      <c r="H39" s="42"/>
      <c r="I39" s="42"/>
      <c r="J39" t="str">
        <f>D18</f>
        <v>UHD MIDOUN 2</v>
      </c>
    </row>
    <row r="40" spans="1:10" ht="33" customHeight="1" x14ac:dyDescent="0.25">
      <c r="A40" s="50" t="s">
        <v>279</v>
      </c>
      <c r="B40" s="361">
        <f>'A3 Exploitation'!D48</f>
        <v>0.97222222222222221</v>
      </c>
      <c r="C40" s="361"/>
      <c r="D40" s="42"/>
      <c r="E40" s="42"/>
      <c r="F40" s="42"/>
      <c r="G40" s="42"/>
      <c r="H40" s="42"/>
      <c r="I40" s="42"/>
    </row>
    <row r="41" spans="1:10" ht="33" customHeight="1" x14ac:dyDescent="0.25">
      <c r="A41" s="50" t="s">
        <v>280</v>
      </c>
      <c r="B41" s="361">
        <f>'A4 Exploitation'!D48</f>
        <v>1</v>
      </c>
      <c r="C41" s="361"/>
      <c r="D41" s="42"/>
      <c r="E41" s="42"/>
      <c r="F41" s="42"/>
      <c r="G41" s="42"/>
      <c r="H41" s="42"/>
      <c r="I41" s="42"/>
    </row>
    <row r="42" spans="1:10" ht="18" x14ac:dyDescent="0.25">
      <c r="A42" s="52"/>
      <c r="B42" s="45"/>
      <c r="C42" s="45"/>
      <c r="D42" s="42"/>
      <c r="E42" s="42"/>
      <c r="F42" s="42"/>
      <c r="G42" s="42"/>
      <c r="H42" s="42"/>
      <c r="I42" s="42"/>
    </row>
    <row r="43" spans="1:10" ht="18" x14ac:dyDescent="0.25">
      <c r="A43" s="52"/>
      <c r="B43" s="45"/>
      <c r="C43" s="45"/>
      <c r="D43" s="42"/>
      <c r="E43" s="42"/>
      <c r="F43" s="42"/>
      <c r="G43" s="42"/>
      <c r="H43" s="42"/>
      <c r="I43" s="42"/>
    </row>
    <row r="44" spans="1:10" ht="33" customHeight="1" x14ac:dyDescent="0.25">
      <c r="A44" s="49" t="s">
        <v>277</v>
      </c>
      <c r="B44" s="358" t="s">
        <v>284</v>
      </c>
      <c r="C44" s="358"/>
      <c r="D44" s="42"/>
      <c r="E44" s="42"/>
      <c r="F44" s="42"/>
      <c r="G44" s="42"/>
      <c r="H44" s="42"/>
      <c r="I44" s="42"/>
      <c r="J44" t="str">
        <f>D18</f>
        <v>UHD MIDOUN 2</v>
      </c>
    </row>
    <row r="45" spans="1:10" ht="33" customHeight="1" x14ac:dyDescent="0.25">
      <c r="A45" s="50" t="s">
        <v>279</v>
      </c>
      <c r="B45" s="361" t="e">
        <f>'A3 Exploitation'!D129</f>
        <v>#DIV/0!</v>
      </c>
      <c r="C45" s="361"/>
      <c r="D45" s="42"/>
      <c r="E45" s="42"/>
      <c r="F45" s="42"/>
      <c r="G45" s="42"/>
      <c r="H45" s="42"/>
      <c r="I45" s="42"/>
    </row>
    <row r="46" spans="1:10" ht="33" customHeight="1" x14ac:dyDescent="0.25">
      <c r="A46" s="50" t="s">
        <v>280</v>
      </c>
      <c r="B46" s="361" t="e">
        <f>'A4 Exploitation'!D129</f>
        <v>#DIV/0!</v>
      </c>
      <c r="C46" s="361"/>
      <c r="D46" s="42"/>
      <c r="E46" s="42"/>
      <c r="F46" s="42"/>
      <c r="G46" s="42"/>
      <c r="H46" s="42"/>
      <c r="I46" s="42"/>
    </row>
    <row r="47" spans="1:10" ht="18" x14ac:dyDescent="0.25">
      <c r="A47" s="52"/>
      <c r="B47" s="45"/>
      <c r="C47" s="45"/>
      <c r="D47" s="42"/>
      <c r="E47" s="42"/>
      <c r="F47" s="42"/>
      <c r="G47" s="42"/>
      <c r="H47" s="42"/>
      <c r="I47" s="42"/>
    </row>
    <row r="48" spans="1:10" ht="18" x14ac:dyDescent="0.25">
      <c r="A48" s="52"/>
      <c r="B48" s="45"/>
      <c r="C48" s="45"/>
      <c r="D48" s="42"/>
      <c r="E48" s="42"/>
      <c r="F48" s="42"/>
      <c r="G48" s="42"/>
      <c r="H48" s="42"/>
      <c r="I48" s="42"/>
    </row>
    <row r="49" spans="1:10" ht="33" customHeight="1" x14ac:dyDescent="0.25">
      <c r="A49" s="49" t="s">
        <v>277</v>
      </c>
      <c r="B49" s="358" t="s">
        <v>444</v>
      </c>
      <c r="C49" s="358"/>
      <c r="D49" s="42"/>
      <c r="E49" s="42"/>
      <c r="F49" s="42"/>
      <c r="G49" s="42"/>
      <c r="H49" s="42"/>
      <c r="I49" s="42"/>
      <c r="J49" t="str">
        <f>D18</f>
        <v>UHD MIDOUN 2</v>
      </c>
    </row>
    <row r="50" spans="1:10" ht="33" customHeight="1" x14ac:dyDescent="0.25">
      <c r="A50" s="50" t="s">
        <v>279</v>
      </c>
      <c r="B50" s="361">
        <f>'A3 Exploitation'!D183</f>
        <v>0.91891891891891897</v>
      </c>
      <c r="C50" s="361"/>
      <c r="D50" s="42"/>
      <c r="E50" s="42"/>
      <c r="F50" s="42"/>
      <c r="G50" s="42"/>
      <c r="H50" s="42"/>
      <c r="I50" s="42"/>
    </row>
    <row r="51" spans="1:10" ht="33" customHeight="1" x14ac:dyDescent="0.25">
      <c r="A51" s="50" t="s">
        <v>280</v>
      </c>
      <c r="B51" s="361">
        <f>'A4 Exploitation'!D183</f>
        <v>0.93243243243243246</v>
      </c>
      <c r="C51" s="361"/>
      <c r="D51" s="42"/>
      <c r="E51" s="42"/>
      <c r="F51" s="42"/>
      <c r="G51" s="42"/>
      <c r="H51" s="42"/>
      <c r="I51" s="42"/>
    </row>
    <row r="52" spans="1:10" ht="18" x14ac:dyDescent="0.25">
      <c r="A52" s="52"/>
      <c r="B52" s="45"/>
      <c r="C52" s="45"/>
      <c r="D52" s="42"/>
      <c r="E52" s="42"/>
      <c r="F52" s="42"/>
      <c r="G52" s="42"/>
      <c r="H52" s="42"/>
      <c r="I52" s="42"/>
    </row>
    <row r="53" spans="1:10" ht="18" x14ac:dyDescent="0.25">
      <c r="A53" s="52"/>
      <c r="B53" s="45"/>
      <c r="C53" s="45"/>
      <c r="D53" s="42"/>
      <c r="E53" s="42"/>
      <c r="F53" s="42"/>
      <c r="G53" s="42"/>
      <c r="H53" s="42"/>
      <c r="I53" s="42"/>
    </row>
    <row r="54" spans="1:10" ht="33" customHeight="1" x14ac:dyDescent="0.25">
      <c r="A54" s="49" t="s">
        <v>277</v>
      </c>
      <c r="B54" s="358" t="s">
        <v>445</v>
      </c>
      <c r="C54" s="358"/>
      <c r="D54" s="42"/>
      <c r="E54" s="42"/>
      <c r="F54" s="42"/>
      <c r="G54" s="42"/>
      <c r="H54" s="42"/>
      <c r="I54" s="42"/>
      <c r="J54" t="str">
        <f>D18</f>
        <v>UHD MIDOUN 2</v>
      </c>
    </row>
    <row r="55" spans="1:10" ht="33" customHeight="1" x14ac:dyDescent="0.25">
      <c r="A55" s="50" t="s">
        <v>279</v>
      </c>
      <c r="B55" s="361">
        <f>'A3 Exploitation'!D245</f>
        <v>0.72619047619047616</v>
      </c>
      <c r="C55" s="361"/>
      <c r="D55" s="42"/>
      <c r="E55" s="42"/>
      <c r="F55" s="42"/>
      <c r="G55" s="42"/>
      <c r="H55" s="42"/>
      <c r="I55" s="42"/>
    </row>
    <row r="56" spans="1:10" ht="33" customHeight="1" x14ac:dyDescent="0.25">
      <c r="A56" s="50" t="s">
        <v>280</v>
      </c>
      <c r="B56" s="361">
        <f>'A4 Exploitation'!D245</f>
        <v>0.97499999999999998</v>
      </c>
      <c r="C56" s="361"/>
      <c r="D56" s="42"/>
      <c r="E56" s="42"/>
      <c r="F56" s="42"/>
      <c r="G56" s="42"/>
      <c r="H56" s="42"/>
      <c r="I56" s="42"/>
    </row>
    <row r="57" spans="1:10" ht="18" x14ac:dyDescent="0.25">
      <c r="A57" s="52"/>
      <c r="B57" s="45"/>
      <c r="C57" s="45"/>
      <c r="D57" s="42"/>
      <c r="E57" s="42"/>
      <c r="F57" s="42"/>
      <c r="G57" s="42"/>
      <c r="H57" s="42"/>
      <c r="I57" s="42"/>
    </row>
    <row r="58" spans="1:10" ht="18" x14ac:dyDescent="0.25">
      <c r="A58" s="52"/>
      <c r="B58" s="45"/>
      <c r="C58" s="45"/>
      <c r="D58" s="42"/>
      <c r="E58" s="42"/>
      <c r="F58" s="42"/>
      <c r="G58" s="42"/>
      <c r="H58" s="42"/>
      <c r="I58" s="42"/>
    </row>
    <row r="59" spans="1:10" ht="33" customHeight="1" x14ac:dyDescent="0.25">
      <c r="A59" s="49" t="s">
        <v>277</v>
      </c>
      <c r="B59" s="358" t="s">
        <v>446</v>
      </c>
      <c r="C59" s="358"/>
      <c r="D59" s="42"/>
      <c r="E59" s="42"/>
      <c r="F59" s="42"/>
      <c r="G59" s="42"/>
      <c r="H59" s="42"/>
      <c r="I59" s="42"/>
      <c r="J59" t="str">
        <f>D18</f>
        <v>UHD MIDOUN 2</v>
      </c>
    </row>
    <row r="60" spans="1:10" ht="33" customHeight="1" x14ac:dyDescent="0.25">
      <c r="A60" s="50" t="s">
        <v>279</v>
      </c>
      <c r="B60" s="361">
        <f>'A3 Exploitation'!D300</f>
        <v>0.79729729729729726</v>
      </c>
      <c r="C60" s="361"/>
      <c r="D60" s="42"/>
      <c r="E60" s="42"/>
      <c r="F60" s="42"/>
      <c r="G60" s="42"/>
      <c r="H60" s="42"/>
      <c r="I60" s="42"/>
    </row>
    <row r="61" spans="1:10" ht="33" customHeight="1" x14ac:dyDescent="0.25">
      <c r="A61" s="50" t="s">
        <v>280</v>
      </c>
      <c r="B61" s="361">
        <f>'A4 Exploitation'!D300</f>
        <v>0.95833333333333337</v>
      </c>
      <c r="C61" s="361"/>
      <c r="D61" s="42"/>
      <c r="E61" s="42"/>
      <c r="F61" s="42"/>
      <c r="G61" s="42"/>
      <c r="H61" s="42"/>
      <c r="I61" s="42"/>
    </row>
    <row r="62" spans="1:10" ht="18" x14ac:dyDescent="0.25">
      <c r="A62" s="52"/>
      <c r="B62" s="45"/>
      <c r="C62" s="45"/>
      <c r="D62" s="42"/>
      <c r="E62" s="42"/>
      <c r="F62" s="42"/>
      <c r="G62" s="42"/>
      <c r="H62" s="42"/>
      <c r="I62" s="42"/>
    </row>
    <row r="63" spans="1:10" ht="18" x14ac:dyDescent="0.25">
      <c r="A63" s="52"/>
      <c r="B63" s="45"/>
      <c r="C63" s="45"/>
      <c r="D63" s="42"/>
      <c r="E63" s="42"/>
      <c r="F63" s="42"/>
      <c r="G63" s="42"/>
      <c r="H63" s="42"/>
      <c r="I63" s="42"/>
    </row>
    <row r="64" spans="1:10" ht="33" customHeight="1" x14ac:dyDescent="0.25">
      <c r="A64" s="49" t="s">
        <v>277</v>
      </c>
      <c r="B64" s="358" t="s">
        <v>447</v>
      </c>
      <c r="C64" s="358"/>
      <c r="D64" s="42"/>
      <c r="E64" s="42"/>
      <c r="F64" s="42"/>
      <c r="G64" s="42"/>
      <c r="H64" s="42"/>
      <c r="I64" s="42"/>
      <c r="J64" t="str">
        <f>D18</f>
        <v>UHD MIDOUN 2</v>
      </c>
    </row>
    <row r="65" spans="1:10" ht="33" customHeight="1" x14ac:dyDescent="0.25">
      <c r="A65" s="50" t="s">
        <v>279</v>
      </c>
      <c r="B65" s="361">
        <f>'A3 Exploitation'!D366</f>
        <v>1</v>
      </c>
      <c r="C65" s="361"/>
      <c r="D65" s="42"/>
      <c r="E65" s="42"/>
      <c r="F65" s="42"/>
      <c r="G65" s="42"/>
      <c r="H65" s="42"/>
      <c r="I65" s="42"/>
    </row>
    <row r="66" spans="1:10" ht="33" customHeight="1" x14ac:dyDescent="0.25">
      <c r="A66" s="50" t="s">
        <v>280</v>
      </c>
      <c r="B66" s="361">
        <f>'A4 Exploitation'!D366</f>
        <v>0.875</v>
      </c>
      <c r="C66" s="361"/>
      <c r="D66" s="42"/>
      <c r="E66" s="42"/>
      <c r="F66" s="42"/>
      <c r="G66" s="42"/>
      <c r="H66" s="42"/>
      <c r="I66" s="42"/>
    </row>
    <row r="67" spans="1:10" ht="18" x14ac:dyDescent="0.25">
      <c r="A67" s="52"/>
      <c r="B67" s="45"/>
      <c r="C67" s="45"/>
      <c r="D67" s="42"/>
      <c r="E67" s="42"/>
      <c r="F67" s="42"/>
      <c r="G67" s="42"/>
      <c r="H67" s="42"/>
      <c r="I67" s="42"/>
    </row>
    <row r="68" spans="1:10" ht="18" x14ac:dyDescent="0.25">
      <c r="A68" s="52"/>
      <c r="B68" s="45"/>
      <c r="C68" s="45"/>
      <c r="D68" s="42"/>
      <c r="E68" s="42"/>
      <c r="F68" s="42"/>
      <c r="G68" s="42"/>
      <c r="H68" s="42"/>
      <c r="I68" s="42"/>
    </row>
    <row r="69" spans="1:10" ht="33" customHeight="1" x14ac:dyDescent="0.25">
      <c r="A69" s="49" t="s">
        <v>277</v>
      </c>
      <c r="B69" s="358" t="s">
        <v>448</v>
      </c>
      <c r="C69" s="358"/>
      <c r="D69" s="42"/>
      <c r="E69" s="42"/>
      <c r="F69" s="42"/>
      <c r="G69" s="42"/>
      <c r="H69" s="42"/>
      <c r="I69" s="42"/>
      <c r="J69" t="str">
        <f>D18</f>
        <v>UHD MIDOUN 2</v>
      </c>
    </row>
    <row r="70" spans="1:10" ht="33" customHeight="1" x14ac:dyDescent="0.25">
      <c r="A70" s="50" t="s">
        <v>279</v>
      </c>
      <c r="B70" s="361">
        <f>'A3 Exploitation'!D424</f>
        <v>0.73076923076923073</v>
      </c>
      <c r="C70" s="361"/>
      <c r="D70" s="42"/>
      <c r="E70" s="42"/>
      <c r="F70" s="42"/>
      <c r="G70" s="42"/>
      <c r="H70" s="42"/>
      <c r="I70" s="42"/>
    </row>
    <row r="71" spans="1:10" ht="33" customHeight="1" x14ac:dyDescent="0.25">
      <c r="A71" s="50" t="s">
        <v>280</v>
      </c>
      <c r="B71" s="361">
        <f>'A4 Exploitation'!D424</f>
        <v>0.79487179487179482</v>
      </c>
      <c r="C71" s="361"/>
      <c r="D71" s="42"/>
      <c r="E71" s="42"/>
      <c r="F71" s="42"/>
      <c r="G71" s="42"/>
      <c r="H71" s="42"/>
      <c r="I71" s="42"/>
    </row>
    <row r="72" spans="1:10" ht="18" x14ac:dyDescent="0.25">
      <c r="A72" s="52"/>
      <c r="B72" s="45"/>
      <c r="C72" s="45"/>
      <c r="D72" s="42"/>
      <c r="E72" s="42"/>
      <c r="F72" s="42"/>
      <c r="G72" s="42"/>
      <c r="H72" s="42"/>
      <c r="I72" s="42"/>
    </row>
    <row r="73" spans="1:10" ht="18" x14ac:dyDescent="0.25">
      <c r="A73" s="52"/>
      <c r="B73" s="45"/>
      <c r="C73" s="45"/>
      <c r="D73" s="42"/>
      <c r="E73" s="42"/>
      <c r="F73" s="42"/>
      <c r="G73" s="42"/>
      <c r="H73" s="42"/>
      <c r="I73" s="42"/>
    </row>
    <row r="74" spans="1:10" ht="33" customHeight="1" x14ac:dyDescent="0.25">
      <c r="A74" s="49" t="s">
        <v>277</v>
      </c>
      <c r="B74" s="358" t="s">
        <v>449</v>
      </c>
      <c r="C74" s="358"/>
      <c r="D74" s="42"/>
      <c r="E74" s="42"/>
      <c r="F74" s="42"/>
      <c r="G74" s="42"/>
      <c r="H74" s="42"/>
      <c r="I74" s="42"/>
      <c r="J74" t="str">
        <f>D18</f>
        <v>UHD MIDOUN 2</v>
      </c>
    </row>
    <row r="75" spans="1:10" ht="33" customHeight="1" x14ac:dyDescent="0.25">
      <c r="A75" s="50" t="s">
        <v>279</v>
      </c>
      <c r="B75" s="361">
        <f>'A3 Exploitation'!D471</f>
        <v>1</v>
      </c>
      <c r="C75" s="361"/>
      <c r="D75" s="42"/>
      <c r="E75" s="42"/>
      <c r="F75" s="42"/>
      <c r="G75" s="42"/>
      <c r="H75" s="42"/>
      <c r="I75" s="42"/>
    </row>
    <row r="76" spans="1:10" ht="33" customHeight="1" x14ac:dyDescent="0.25">
      <c r="A76" s="50" t="s">
        <v>280</v>
      </c>
      <c r="B76" s="361">
        <f>'A4 Exploitation'!D471</f>
        <v>0.9107142857142857</v>
      </c>
      <c r="C76" s="361"/>
      <c r="D76" s="42"/>
      <c r="E76" s="42"/>
      <c r="F76" s="42"/>
      <c r="G76" s="42"/>
      <c r="H76" s="42"/>
      <c r="I76" s="42"/>
    </row>
    <row r="77" spans="1:10" ht="18" x14ac:dyDescent="0.25">
      <c r="A77" s="52"/>
      <c r="B77" s="45"/>
      <c r="C77" s="45"/>
      <c r="D77" s="42"/>
      <c r="E77" s="42"/>
      <c r="F77" s="42"/>
      <c r="G77" s="42"/>
      <c r="H77" s="42"/>
      <c r="I77" s="42"/>
    </row>
    <row r="78" spans="1:10" ht="18" x14ac:dyDescent="0.25">
      <c r="A78" s="52"/>
      <c r="B78" s="45"/>
      <c r="C78" s="45"/>
      <c r="D78" s="42"/>
      <c r="E78" s="42"/>
      <c r="F78" s="42"/>
      <c r="G78" s="42"/>
      <c r="H78" s="42"/>
      <c r="I78" s="42"/>
    </row>
    <row r="79" spans="1:10" ht="33" customHeight="1" x14ac:dyDescent="0.25">
      <c r="A79" s="49" t="s">
        <v>277</v>
      </c>
      <c r="B79" s="358" t="s">
        <v>450</v>
      </c>
      <c r="C79" s="358"/>
      <c r="D79" s="42"/>
      <c r="E79" s="42"/>
      <c r="F79" s="42"/>
      <c r="G79" s="42"/>
      <c r="H79" s="42"/>
      <c r="I79" s="42"/>
      <c r="J79" t="str">
        <f>D18</f>
        <v>UHD MIDOUN 2</v>
      </c>
    </row>
    <row r="80" spans="1:10" ht="33" customHeight="1" x14ac:dyDescent="0.25">
      <c r="A80" s="50" t="s">
        <v>279</v>
      </c>
      <c r="B80" s="361" t="e">
        <f>'A3 Exploitation'!D517</f>
        <v>#DIV/0!</v>
      </c>
      <c r="C80" s="361"/>
      <c r="D80" s="42"/>
      <c r="E80" s="42"/>
      <c r="F80" s="42"/>
      <c r="G80" s="42"/>
      <c r="H80" s="42"/>
      <c r="I80" s="42"/>
    </row>
    <row r="81" spans="1:10" ht="33" customHeight="1" x14ac:dyDescent="0.25">
      <c r="A81" s="50" t="s">
        <v>280</v>
      </c>
      <c r="B81" s="361" t="e">
        <f>'A4 Exploitation'!D517</f>
        <v>#DIV/0!</v>
      </c>
      <c r="C81" s="361"/>
      <c r="D81" s="42"/>
      <c r="E81" s="42"/>
      <c r="F81" s="42"/>
      <c r="G81" s="42"/>
      <c r="H81" s="42"/>
      <c r="I81" s="42"/>
    </row>
    <row r="82" spans="1:10" ht="18" x14ac:dyDescent="0.25">
      <c r="A82" s="52"/>
      <c r="B82" s="45"/>
      <c r="C82" s="45"/>
      <c r="D82" s="42"/>
      <c r="E82" s="42"/>
      <c r="F82" s="42"/>
      <c r="G82" s="42"/>
      <c r="H82" s="42"/>
      <c r="I82" s="42"/>
    </row>
    <row r="83" spans="1:10" ht="18" x14ac:dyDescent="0.25">
      <c r="A83" s="52"/>
      <c r="B83" s="45"/>
      <c r="C83" s="45"/>
      <c r="D83" s="42"/>
      <c r="E83" s="42"/>
      <c r="F83" s="42"/>
      <c r="G83" s="42"/>
      <c r="H83" s="42"/>
      <c r="I83" s="42"/>
    </row>
    <row r="84" spans="1:10" ht="33" customHeight="1" x14ac:dyDescent="0.25">
      <c r="A84" s="49" t="s">
        <v>277</v>
      </c>
      <c r="B84" s="358" t="s">
        <v>451</v>
      </c>
      <c r="C84" s="358"/>
      <c r="D84" s="42"/>
      <c r="E84" s="42"/>
      <c r="F84" s="42"/>
      <c r="G84" s="42"/>
      <c r="H84" s="42"/>
      <c r="I84" s="42"/>
      <c r="J84" t="str">
        <f>D18</f>
        <v>UHD MIDOUN 2</v>
      </c>
    </row>
    <row r="85" spans="1:10" ht="33" customHeight="1" x14ac:dyDescent="0.25">
      <c r="A85" s="50" t="s">
        <v>279</v>
      </c>
      <c r="B85" s="361">
        <f>'A3 Exploitation'!D560</f>
        <v>0.97727272727272729</v>
      </c>
      <c r="C85" s="361"/>
      <c r="D85" s="42"/>
      <c r="E85" s="42"/>
      <c r="F85" s="42"/>
      <c r="G85" s="42"/>
      <c r="H85" s="42"/>
      <c r="I85" s="42"/>
    </row>
    <row r="86" spans="1:10" ht="33" customHeight="1" x14ac:dyDescent="0.25">
      <c r="A86" s="50" t="s">
        <v>280</v>
      </c>
      <c r="B86" s="361">
        <f>'A4 Exploitation'!D560</f>
        <v>1</v>
      </c>
      <c r="C86" s="361"/>
      <c r="D86" s="42"/>
      <c r="E86" s="42"/>
      <c r="F86" s="42"/>
      <c r="G86" s="42"/>
      <c r="H86" s="42"/>
      <c r="I86" s="42"/>
    </row>
    <row r="87" spans="1:10" ht="18" x14ac:dyDescent="0.25">
      <c r="A87" s="52"/>
      <c r="B87" s="45"/>
      <c r="C87" s="45"/>
      <c r="D87" s="42"/>
      <c r="E87" s="42"/>
      <c r="F87" s="42"/>
      <c r="G87" s="42"/>
      <c r="H87" s="42"/>
      <c r="I87" s="42"/>
    </row>
    <row r="88" spans="1:10" ht="18" x14ac:dyDescent="0.25">
      <c r="A88" s="52"/>
      <c r="B88" s="45"/>
      <c r="C88" s="45"/>
      <c r="D88" s="42"/>
      <c r="E88" s="42"/>
      <c r="F88" s="42"/>
      <c r="G88" s="42"/>
      <c r="H88" s="42"/>
      <c r="I88" s="42"/>
    </row>
    <row r="89" spans="1:10" ht="33" customHeight="1" x14ac:dyDescent="0.25">
      <c r="A89" s="49" t="s">
        <v>277</v>
      </c>
      <c r="B89" s="358" t="s">
        <v>285</v>
      </c>
      <c r="C89" s="358"/>
      <c r="D89" s="42"/>
      <c r="E89" s="42"/>
      <c r="F89" s="42"/>
      <c r="G89" s="42"/>
      <c r="H89" s="42"/>
      <c r="I89" s="42"/>
      <c r="J89" t="str">
        <f>D18</f>
        <v>UHD MIDOUN 2</v>
      </c>
    </row>
    <row r="90" spans="1:10" ht="33" customHeight="1" x14ac:dyDescent="0.25">
      <c r="A90" s="50" t="s">
        <v>279</v>
      </c>
      <c r="B90" s="361">
        <f>'A3 Exploitation'!D600</f>
        <v>0.95238095238095233</v>
      </c>
      <c r="C90" s="361"/>
      <c r="D90" s="42"/>
      <c r="E90" s="42"/>
      <c r="F90" s="42"/>
      <c r="G90" s="42"/>
      <c r="H90" s="42"/>
      <c r="I90" s="42"/>
    </row>
    <row r="91" spans="1:10" ht="33" customHeight="1" x14ac:dyDescent="0.25">
      <c r="A91" s="50" t="s">
        <v>280</v>
      </c>
      <c r="B91" s="361">
        <f>'A4 Exploitation'!D600</f>
        <v>1</v>
      </c>
      <c r="C91" s="361"/>
      <c r="D91" s="42"/>
      <c r="E91" s="42"/>
      <c r="F91" s="42"/>
      <c r="G91" s="42"/>
      <c r="H91" s="42"/>
      <c r="I91" s="42"/>
    </row>
    <row r="92" spans="1:10" ht="18" x14ac:dyDescent="0.25">
      <c r="A92" s="52"/>
      <c r="B92" s="45"/>
      <c r="C92" s="45"/>
      <c r="D92" s="42"/>
      <c r="E92" s="42"/>
      <c r="F92" s="42"/>
      <c r="G92" s="42"/>
      <c r="H92" s="42"/>
      <c r="I92" s="42"/>
    </row>
    <row r="93" spans="1:10" ht="18" x14ac:dyDescent="0.25">
      <c r="A93" s="52"/>
      <c r="B93" s="45"/>
      <c r="C93" s="45"/>
      <c r="D93" s="42"/>
      <c r="E93" s="42"/>
      <c r="F93" s="42"/>
      <c r="G93" s="42"/>
      <c r="H93" s="42"/>
      <c r="I93" s="42"/>
    </row>
    <row r="94" spans="1:10" ht="33" customHeight="1" x14ac:dyDescent="0.25">
      <c r="A94" s="49" t="s">
        <v>277</v>
      </c>
      <c r="B94" s="358" t="s">
        <v>286</v>
      </c>
      <c r="C94" s="358"/>
      <c r="D94" s="42"/>
      <c r="E94" s="42"/>
      <c r="F94" s="42"/>
      <c r="G94" s="42"/>
      <c r="H94" s="42"/>
      <c r="I94" s="42"/>
      <c r="J94" t="str">
        <f>D18</f>
        <v>UHD MIDOUN 2</v>
      </c>
    </row>
    <row r="95" spans="1:10" ht="33" customHeight="1" x14ac:dyDescent="0.25">
      <c r="A95" s="50" t="s">
        <v>279</v>
      </c>
      <c r="B95" s="361">
        <f>'A3 Exploitation'!D662</f>
        <v>0.98611111111111116</v>
      </c>
      <c r="C95" s="361"/>
      <c r="D95" s="42"/>
      <c r="E95" s="42"/>
      <c r="F95" s="42"/>
      <c r="G95" s="42"/>
      <c r="H95" s="42"/>
      <c r="I95" s="42"/>
    </row>
    <row r="96" spans="1:10" ht="33" customHeight="1" x14ac:dyDescent="0.25">
      <c r="A96" s="50" t="s">
        <v>280</v>
      </c>
      <c r="B96" s="361">
        <f>'A4 Exploitation'!D662</f>
        <v>1</v>
      </c>
      <c r="C96" s="361"/>
      <c r="D96" s="42"/>
      <c r="E96" s="42"/>
      <c r="F96" s="42"/>
      <c r="G96" s="42"/>
      <c r="H96" s="42"/>
      <c r="I96" s="42"/>
    </row>
    <row r="97" spans="1:10" ht="18" x14ac:dyDescent="0.25">
      <c r="A97" s="52"/>
      <c r="B97" s="45"/>
      <c r="C97" s="45"/>
      <c r="D97" s="42"/>
      <c r="E97" s="42"/>
      <c r="F97" s="42"/>
      <c r="G97" s="42"/>
      <c r="H97" s="42"/>
      <c r="I97" s="42"/>
    </row>
    <row r="98" spans="1:10" ht="18" x14ac:dyDescent="0.25">
      <c r="A98" s="52"/>
      <c r="B98" s="45"/>
      <c r="C98" s="45"/>
      <c r="D98" s="42"/>
      <c r="E98" s="42"/>
      <c r="F98" s="42"/>
      <c r="G98" s="42"/>
      <c r="H98" s="42"/>
      <c r="I98" s="42"/>
    </row>
    <row r="99" spans="1:10" ht="33" customHeight="1" x14ac:dyDescent="0.25">
      <c r="A99" s="52"/>
      <c r="B99" s="362"/>
      <c r="C99" s="362"/>
      <c r="D99" s="42"/>
      <c r="E99" s="42"/>
      <c r="F99" s="42"/>
      <c r="G99" s="42"/>
      <c r="H99" s="42"/>
      <c r="I99" s="42"/>
    </row>
    <row r="100" spans="1:10" ht="33" customHeight="1" x14ac:dyDescent="0.25">
      <c r="A100" s="49" t="s">
        <v>277</v>
      </c>
      <c r="B100" s="358" t="s">
        <v>452</v>
      </c>
      <c r="C100" s="358"/>
      <c r="D100" s="42"/>
      <c r="E100" s="42"/>
      <c r="F100" s="42"/>
      <c r="G100" s="42"/>
      <c r="H100" s="42"/>
      <c r="I100" s="42"/>
      <c r="J100" t="str">
        <f>D18</f>
        <v>UHD MIDOUN 2</v>
      </c>
    </row>
    <row r="101" spans="1:10" ht="33" customHeight="1" x14ac:dyDescent="0.25">
      <c r="A101" s="50" t="s">
        <v>279</v>
      </c>
      <c r="B101" s="361">
        <f>'A3 Exploitation'!D691</f>
        <v>1</v>
      </c>
      <c r="C101" s="361"/>
      <c r="D101" s="42"/>
      <c r="E101" s="42"/>
      <c r="F101" s="42"/>
      <c r="G101" s="42"/>
      <c r="H101" s="42"/>
      <c r="I101" s="42"/>
    </row>
    <row r="102" spans="1:10" ht="33" customHeight="1" x14ac:dyDescent="0.25">
      <c r="A102" s="50" t="s">
        <v>280</v>
      </c>
      <c r="B102" s="361">
        <f>'A4 Exploitation'!D691</f>
        <v>1</v>
      </c>
      <c r="C102" s="361"/>
    </row>
    <row r="103" spans="1:10" ht="18.75" x14ac:dyDescent="0.25">
      <c r="A103" s="53"/>
      <c r="B103" s="46"/>
      <c r="C103" s="46"/>
    </row>
    <row r="104" spans="1:10" ht="33" customHeight="1" x14ac:dyDescent="0.25">
      <c r="A104" s="53"/>
      <c r="B104" s="46"/>
      <c r="C104" s="46"/>
    </row>
    <row r="105" spans="1:10" ht="33" customHeight="1" x14ac:dyDescent="0.25">
      <c r="A105" s="49" t="s">
        <v>277</v>
      </c>
      <c r="B105" s="358" t="s">
        <v>453</v>
      </c>
      <c r="C105" s="358"/>
      <c r="J105" t="str">
        <f>D18</f>
        <v>UHD MIDOUN 2</v>
      </c>
    </row>
    <row r="106" spans="1:10" ht="33" customHeight="1" x14ac:dyDescent="0.25">
      <c r="A106" s="50" t="s">
        <v>279</v>
      </c>
      <c r="B106" s="361">
        <f>'A3 Exploitation'!D715</f>
        <v>1</v>
      </c>
      <c r="C106" s="361"/>
    </row>
    <row r="107" spans="1:10" ht="33" customHeight="1" x14ac:dyDescent="0.25">
      <c r="A107" s="50" t="s">
        <v>280</v>
      </c>
      <c r="B107" s="361">
        <f>'A4 Exploitation'!D715</f>
        <v>1</v>
      </c>
      <c r="C107" s="361"/>
    </row>
    <row r="108" spans="1:10" ht="18.75" x14ac:dyDescent="0.25">
      <c r="A108" s="53"/>
      <c r="B108" s="46"/>
      <c r="C108" s="46"/>
    </row>
    <row r="109" spans="1:10" ht="33" customHeight="1" x14ac:dyDescent="0.25">
      <c r="A109" s="53"/>
      <c r="B109" s="46"/>
      <c r="C109" s="46"/>
    </row>
    <row r="110" spans="1:10" ht="33" customHeight="1" x14ac:dyDescent="0.25">
      <c r="A110" s="49" t="s">
        <v>277</v>
      </c>
      <c r="B110" s="358" t="s">
        <v>287</v>
      </c>
      <c r="C110" s="358"/>
      <c r="J110" t="str">
        <f>D18</f>
        <v>UHD MIDOUN 2</v>
      </c>
    </row>
    <row r="111" spans="1:10" ht="33" customHeight="1" x14ac:dyDescent="0.25">
      <c r="A111" s="50" t="s">
        <v>279</v>
      </c>
      <c r="B111" s="361">
        <f>'A3 Technique'!D215</f>
        <v>0.92173913043478262</v>
      </c>
      <c r="C111" s="361"/>
    </row>
    <row r="112" spans="1:10" ht="33" customHeight="1" x14ac:dyDescent="0.25">
      <c r="A112" s="50" t="s">
        <v>280</v>
      </c>
      <c r="B112" s="361">
        <f>'A4 Technique'!D215</f>
        <v>0.9181034482758621</v>
      </c>
      <c r="C112" s="361"/>
    </row>
    <row r="114" ht="33" customHeight="1" x14ac:dyDescent="0.25"/>
    <row r="115" ht="33" customHeight="1" x14ac:dyDescent="0.25"/>
    <row r="116" ht="33" customHeight="1" x14ac:dyDescent="0.25"/>
    <row r="117" ht="33" customHeight="1" x14ac:dyDescent="0.25"/>
    <row r="118" ht="33" customHeight="1" x14ac:dyDescent="0.25"/>
    <row r="119" ht="33" customHeight="1" x14ac:dyDescent="0.25"/>
    <row r="120" ht="33" customHeight="1" x14ac:dyDescent="0.25"/>
  </sheetData>
  <sheetProtection algorithmName="SHA-512" hashValue="5scA/CGENG3HaA4SvqXbrpAieAZQtxrfW3Wp7hUcE8nmwprkelUykSX0/wPwhDms4eOn++fyR1ZKr9KyfBI41g==" saltValue="5Wcp5nsxZHtnhM2xU9FXBw==" spinCount="100000" sheet="1" formatCells="0" formatColumns="0" formatRows="0"/>
  <mergeCells count="58">
    <mergeCell ref="B112:C112"/>
    <mergeCell ref="B107:C107"/>
    <mergeCell ref="B106:C106"/>
    <mergeCell ref="B110:C110"/>
    <mergeCell ref="B102:C102"/>
    <mergeCell ref="B105:C105"/>
    <mergeCell ref="B99:C99"/>
    <mergeCell ref="B100:C100"/>
    <mergeCell ref="B111:C111"/>
    <mergeCell ref="B96:C96"/>
    <mergeCell ref="B91:C91"/>
    <mergeCell ref="B101:C101"/>
    <mergeCell ref="B84:C84"/>
    <mergeCell ref="B95:C95"/>
    <mergeCell ref="B80:C80"/>
    <mergeCell ref="B81:C81"/>
    <mergeCell ref="B74:C74"/>
    <mergeCell ref="B75:C75"/>
    <mergeCell ref="B76:C76"/>
    <mergeCell ref="B90:C90"/>
    <mergeCell ref="B94:C94"/>
    <mergeCell ref="B85:C85"/>
    <mergeCell ref="B86:C86"/>
    <mergeCell ref="B89:C89"/>
    <mergeCell ref="B70:C70"/>
    <mergeCell ref="B71:C71"/>
    <mergeCell ref="B65:C65"/>
    <mergeCell ref="B66:C66"/>
    <mergeCell ref="B79:C79"/>
    <mergeCell ref="B64:C64"/>
    <mergeCell ref="B55:C55"/>
    <mergeCell ref="B56:C56"/>
    <mergeCell ref="B59:C59"/>
    <mergeCell ref="B69:C69"/>
    <mergeCell ref="B51:C51"/>
    <mergeCell ref="B54:C54"/>
    <mergeCell ref="B49:C49"/>
    <mergeCell ref="B50:C50"/>
    <mergeCell ref="B61:C61"/>
    <mergeCell ref="B60:C60"/>
    <mergeCell ref="B36:C36"/>
    <mergeCell ref="B34:C34"/>
    <mergeCell ref="B44:C44"/>
    <mergeCell ref="B46:C46"/>
    <mergeCell ref="B45:C45"/>
    <mergeCell ref="B39:C39"/>
    <mergeCell ref="B41:C41"/>
    <mergeCell ref="B40:C40"/>
    <mergeCell ref="A18:C18"/>
    <mergeCell ref="D18:K18"/>
    <mergeCell ref="A21:K21"/>
    <mergeCell ref="B23:C23"/>
    <mergeCell ref="B35:C35"/>
    <mergeCell ref="B30:C30"/>
    <mergeCell ref="B31:C31"/>
    <mergeCell ref="B24:C24"/>
    <mergeCell ref="B25:C25"/>
    <mergeCell ref="B29:C29"/>
  </mergeCells>
  <pageMargins left="0.7" right="0.7" top="0.75" bottom="0.75" header="0.3" footer="0.3"/>
  <pageSetup paperSize="9" scale="66" orientation="portrait" r:id="rId1"/>
  <rowBreaks count="3" manualBreakCount="3">
    <brk id="57" max="16383" man="1"/>
    <brk id="77" max="16383" man="1"/>
    <brk id="97"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19"/>
  <sheetViews>
    <sheetView view="pageBreakPreview" zoomScale="60" zoomScaleNormal="100" workbookViewId="0">
      <selection activeCell="A8" sqref="A8:F8"/>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82" customWidth="1"/>
    <col min="7" max="7" width="13.42578125" style="78" customWidth="1"/>
    <col min="8" max="8" width="11.42578125" style="2" hidden="1" customWidth="1"/>
    <col min="9" max="16384" width="11.42578125" style="2"/>
  </cols>
  <sheetData>
    <row r="1" spans="1:7" ht="22.5" x14ac:dyDescent="0.45">
      <c r="A1" s="89"/>
      <c r="B1" s="91" t="s">
        <v>30</v>
      </c>
      <c r="C1" s="91">
        <v>0</v>
      </c>
      <c r="D1" s="363"/>
      <c r="E1" s="363"/>
      <c r="F1" s="363"/>
      <c r="G1" s="363"/>
    </row>
    <row r="2" spans="1:7" ht="22.5" x14ac:dyDescent="0.45">
      <c r="A2" s="92"/>
      <c r="B2" s="91">
        <v>0</v>
      </c>
      <c r="C2" s="91">
        <v>1</v>
      </c>
      <c r="D2" s="327"/>
      <c r="E2" s="327"/>
      <c r="F2" s="93"/>
      <c r="G2" s="93"/>
    </row>
    <row r="3" spans="1:7" ht="22.5" x14ac:dyDescent="0.45">
      <c r="A3" s="92"/>
      <c r="B3" s="90">
        <v>2</v>
      </c>
      <c r="C3" s="91">
        <v>2</v>
      </c>
      <c r="D3" s="327"/>
      <c r="E3" s="327"/>
      <c r="F3" s="93"/>
      <c r="G3" s="93"/>
    </row>
    <row r="4" spans="1:7" ht="22.5" x14ac:dyDescent="0.45">
      <c r="A4" s="92"/>
      <c r="B4" s="90"/>
      <c r="C4" s="91" t="s">
        <v>30</v>
      </c>
      <c r="D4" s="327"/>
      <c r="E4" s="327"/>
      <c r="F4" s="93"/>
      <c r="G4" s="93"/>
    </row>
    <row r="5" spans="1:7" ht="22.5" x14ac:dyDescent="0.45">
      <c r="A5" s="92"/>
      <c r="B5" s="90"/>
      <c r="C5" s="90"/>
      <c r="D5" s="327"/>
      <c r="E5" s="327"/>
      <c r="F5" s="93"/>
      <c r="G5" s="93"/>
    </row>
    <row r="6" spans="1:7" ht="22.5" x14ac:dyDescent="0.45">
      <c r="A6" s="92"/>
      <c r="B6" s="90"/>
      <c r="C6" s="90"/>
      <c r="D6" s="327"/>
      <c r="E6" s="327"/>
      <c r="F6" s="93"/>
      <c r="G6" s="93"/>
    </row>
    <row r="7" spans="1:7" ht="22.5" x14ac:dyDescent="0.45">
      <c r="A7" s="364" t="s">
        <v>149</v>
      </c>
      <c r="B7" s="364"/>
      <c r="C7" s="364"/>
      <c r="D7" s="364"/>
      <c r="E7" s="364"/>
      <c r="F7" s="364"/>
      <c r="G7" s="93"/>
    </row>
    <row r="8" spans="1:7" ht="22.5" x14ac:dyDescent="0.45">
      <c r="A8" s="365" t="str">
        <f>'Page de garde'!D18</f>
        <v>UHD MIDOUN 2</v>
      </c>
      <c r="B8" s="365"/>
      <c r="C8" s="365"/>
      <c r="D8" s="365"/>
      <c r="E8" s="365"/>
      <c r="F8" s="365"/>
      <c r="G8" s="93"/>
    </row>
    <row r="9" spans="1:7" ht="22.5" x14ac:dyDescent="0.45">
      <c r="A9" s="94" t="s">
        <v>39</v>
      </c>
      <c r="B9" s="366" t="s">
        <v>466</v>
      </c>
      <c r="C9" s="366"/>
      <c r="D9" s="366"/>
      <c r="E9" s="366"/>
      <c r="F9" s="366"/>
      <c r="G9" s="93"/>
    </row>
    <row r="10" spans="1:7" ht="22.5" x14ac:dyDescent="0.45">
      <c r="A10" s="95" t="s">
        <v>41</v>
      </c>
      <c r="B10" s="367" t="s">
        <v>467</v>
      </c>
      <c r="C10" s="367"/>
      <c r="D10" s="367"/>
      <c r="E10" s="367"/>
      <c r="F10" s="367"/>
      <c r="G10" s="93"/>
    </row>
    <row r="11" spans="1:7" ht="22.5" x14ac:dyDescent="0.45">
      <c r="A11" s="94" t="s">
        <v>40</v>
      </c>
      <c r="B11" s="368">
        <v>43662</v>
      </c>
      <c r="C11" s="368"/>
      <c r="D11" s="368"/>
      <c r="E11" s="368"/>
      <c r="F11" s="368"/>
      <c r="G11" s="93"/>
    </row>
    <row r="12" spans="1:7" ht="22.5" x14ac:dyDescent="0.45">
      <c r="A12" s="94" t="s">
        <v>198</v>
      </c>
      <c r="B12" s="373">
        <f>D719</f>
        <v>0.89884393063583812</v>
      </c>
      <c r="C12" s="373"/>
      <c r="D12" s="373"/>
      <c r="E12" s="373"/>
      <c r="F12" s="373"/>
      <c r="G12" s="93"/>
    </row>
    <row r="13" spans="1:7" ht="22.5" x14ac:dyDescent="0.45">
      <c r="A13" s="92"/>
      <c r="B13" s="90"/>
      <c r="C13" s="90"/>
      <c r="D13" s="363"/>
      <c r="E13" s="363"/>
      <c r="F13" s="363"/>
      <c r="G13" s="363"/>
    </row>
    <row r="14" spans="1:7" ht="16.5" customHeight="1" x14ac:dyDescent="0.4">
      <c r="A14" s="90"/>
      <c r="B14" s="90"/>
      <c r="C14" s="90"/>
      <c r="D14" s="90"/>
      <c r="E14" s="90"/>
      <c r="F14" s="96"/>
      <c r="G14" s="96"/>
    </row>
    <row r="15" spans="1:7" ht="25.5" customHeight="1" x14ac:dyDescent="0.45">
      <c r="A15" s="227" t="s">
        <v>0</v>
      </c>
      <c r="B15" s="97"/>
      <c r="C15" s="97"/>
      <c r="D15" s="97"/>
      <c r="E15" s="97"/>
      <c r="F15" s="97"/>
      <c r="G15" s="96"/>
    </row>
    <row r="16" spans="1:7" ht="16.5" customHeight="1" x14ac:dyDescent="0.45">
      <c r="A16" s="98">
        <f>B11</f>
        <v>43662</v>
      </c>
      <c r="B16" s="99"/>
      <c r="C16" s="99"/>
      <c r="D16" s="99"/>
      <c r="E16" s="99"/>
      <c r="F16" s="99"/>
      <c r="G16" s="96"/>
    </row>
    <row r="17" spans="1:8" ht="16.5" customHeight="1" x14ac:dyDescent="0.4">
      <c r="A17" s="370" t="s">
        <v>28</v>
      </c>
      <c r="B17" s="371" t="s">
        <v>29</v>
      </c>
      <c r="C17" s="371"/>
      <c r="D17" s="371" t="s">
        <v>42</v>
      </c>
      <c r="E17" s="372" t="s">
        <v>264</v>
      </c>
      <c r="F17" s="372" t="s">
        <v>294</v>
      </c>
      <c r="G17" s="96"/>
    </row>
    <row r="18" spans="1:8" ht="16.5" customHeight="1" x14ac:dyDescent="0.4">
      <c r="A18" s="370"/>
      <c r="B18" s="100" t="s">
        <v>32</v>
      </c>
      <c r="C18" s="100" t="s">
        <v>31</v>
      </c>
      <c r="D18" s="371"/>
      <c r="E18" s="372"/>
      <c r="F18" s="372"/>
      <c r="G18" s="96"/>
    </row>
    <row r="19" spans="1:8" ht="16.5" customHeight="1" x14ac:dyDescent="0.4">
      <c r="A19" s="281"/>
      <c r="B19" s="282"/>
      <c r="C19" s="282"/>
      <c r="D19" s="282"/>
      <c r="E19" s="323"/>
      <c r="F19" s="323"/>
      <c r="G19" s="96"/>
    </row>
    <row r="20" spans="1:8" ht="22.5" x14ac:dyDescent="0.4">
      <c r="A20" s="101" t="s">
        <v>1</v>
      </c>
      <c r="B20" s="102"/>
      <c r="C20" s="102"/>
      <c r="D20" s="102"/>
      <c r="E20" s="102"/>
      <c r="F20" s="102"/>
      <c r="G20" s="96"/>
    </row>
    <row r="21" spans="1:8" ht="126" x14ac:dyDescent="0.4">
      <c r="A21" s="103" t="s">
        <v>9</v>
      </c>
      <c r="B21" s="104">
        <v>1</v>
      </c>
      <c r="C21" s="104"/>
      <c r="D21" s="105" t="s">
        <v>468</v>
      </c>
      <c r="E21" s="105" t="s">
        <v>469</v>
      </c>
      <c r="F21" s="105" t="s">
        <v>292</v>
      </c>
      <c r="G21" s="96"/>
      <c r="H21" s="2" t="s">
        <v>292</v>
      </c>
    </row>
    <row r="22" spans="1:8" ht="21" x14ac:dyDescent="0.4">
      <c r="A22" s="103" t="s">
        <v>156</v>
      </c>
      <c r="B22" s="104">
        <v>2</v>
      </c>
      <c r="C22" s="104"/>
      <c r="D22" s="105"/>
      <c r="E22" s="106"/>
      <c r="F22" s="105"/>
      <c r="G22" s="96"/>
      <c r="H22" s="2" t="s">
        <v>293</v>
      </c>
    </row>
    <row r="23" spans="1:8" ht="21" x14ac:dyDescent="0.4">
      <c r="A23" s="103" t="s">
        <v>76</v>
      </c>
      <c r="B23" s="104">
        <v>2</v>
      </c>
      <c r="C23" s="104"/>
      <c r="D23" s="105"/>
      <c r="E23" s="106"/>
      <c r="F23" s="105"/>
      <c r="G23" s="96"/>
    </row>
    <row r="24" spans="1:8" ht="21" x14ac:dyDescent="0.4">
      <c r="A24" s="107" t="s">
        <v>411</v>
      </c>
      <c r="B24" s="104">
        <v>2</v>
      </c>
      <c r="C24" s="104"/>
      <c r="D24" s="105"/>
      <c r="E24" s="106"/>
      <c r="F24" s="105"/>
      <c r="G24" s="96"/>
    </row>
    <row r="25" spans="1:8" ht="21" x14ac:dyDescent="0.4">
      <c r="A25" s="107" t="s">
        <v>361</v>
      </c>
      <c r="B25" s="104">
        <v>2</v>
      </c>
      <c r="C25" s="104"/>
      <c r="D25" s="106"/>
      <c r="E25" s="105"/>
      <c r="F25" s="105"/>
      <c r="G25" s="96"/>
    </row>
    <row r="26" spans="1:8" ht="21" x14ac:dyDescent="0.4">
      <c r="A26" s="108" t="s">
        <v>34</v>
      </c>
      <c r="B26" s="108"/>
      <c r="C26" s="108"/>
      <c r="D26" s="108">
        <f>SUM(B21:C25)</f>
        <v>9</v>
      </c>
      <c r="E26" s="90"/>
      <c r="F26" s="96"/>
      <c r="G26" s="96"/>
    </row>
    <row r="27" spans="1:8" ht="21" x14ac:dyDescent="0.4">
      <c r="A27" s="108" t="s">
        <v>33</v>
      </c>
      <c r="B27" s="109"/>
      <c r="C27" s="110"/>
      <c r="D27" s="111">
        <f>D26/(COUNT(B21:C25)*2)</f>
        <v>0.9</v>
      </c>
      <c r="E27" s="90"/>
      <c r="F27" s="96"/>
      <c r="G27" s="96"/>
    </row>
    <row r="28" spans="1:8" ht="21" x14ac:dyDescent="0.4">
      <c r="A28" s="112"/>
      <c r="B28" s="96"/>
      <c r="C28" s="96"/>
      <c r="D28" s="96"/>
      <c r="E28" s="90"/>
      <c r="F28" s="96"/>
      <c r="G28" s="96"/>
    </row>
    <row r="29" spans="1:8" ht="22.5" x14ac:dyDescent="0.4">
      <c r="A29" s="113" t="s">
        <v>16</v>
      </c>
      <c r="B29" s="114"/>
      <c r="C29" s="114"/>
      <c r="D29" s="114"/>
      <c r="E29" s="114"/>
      <c r="F29" s="114"/>
      <c r="G29" s="96"/>
    </row>
    <row r="30" spans="1:8" ht="21" x14ac:dyDescent="0.4">
      <c r="A30" s="103" t="s">
        <v>2</v>
      </c>
      <c r="B30" s="104">
        <v>2</v>
      </c>
      <c r="C30" s="104"/>
      <c r="D30" s="105"/>
      <c r="E30" s="106"/>
      <c r="F30" s="105"/>
      <c r="G30" s="96"/>
    </row>
    <row r="31" spans="1:8" ht="21" x14ac:dyDescent="0.4">
      <c r="A31" s="103" t="s">
        <v>316</v>
      </c>
      <c r="B31" s="104">
        <v>2</v>
      </c>
      <c r="C31" s="104"/>
      <c r="D31" s="105"/>
      <c r="E31" s="106"/>
      <c r="F31" s="105"/>
      <c r="G31" s="96"/>
    </row>
    <row r="32" spans="1:8" ht="42" x14ac:dyDescent="0.4">
      <c r="A32" s="103" t="s">
        <v>129</v>
      </c>
      <c r="B32" s="104">
        <v>2</v>
      </c>
      <c r="C32" s="104"/>
      <c r="D32" s="115"/>
      <c r="E32" s="106"/>
      <c r="F32" s="105"/>
      <c r="G32" s="96"/>
    </row>
    <row r="33" spans="1:7" ht="21" x14ac:dyDescent="0.4">
      <c r="A33" s="103" t="s">
        <v>47</v>
      </c>
      <c r="B33" s="104">
        <v>2</v>
      </c>
      <c r="C33" s="104"/>
      <c r="D33" s="115"/>
      <c r="E33" s="106"/>
      <c r="F33" s="105"/>
      <c r="G33" s="96"/>
    </row>
    <row r="34" spans="1:7" ht="67.5" x14ac:dyDescent="0.4">
      <c r="A34" s="116" t="s">
        <v>412</v>
      </c>
      <c r="B34" s="104">
        <v>2</v>
      </c>
      <c r="C34" s="117" t="str">
        <f>IF(B34=0, -5, "0")</f>
        <v>0</v>
      </c>
      <c r="D34" s="115"/>
      <c r="E34" s="106"/>
      <c r="F34" s="105"/>
      <c r="G34" s="96"/>
    </row>
    <row r="35" spans="1:7" ht="45" x14ac:dyDescent="0.4">
      <c r="A35" s="186" t="s">
        <v>454</v>
      </c>
      <c r="B35" s="104">
        <v>2</v>
      </c>
      <c r="C35" s="118" t="str">
        <f>IF(B35=0, -10, "0")</f>
        <v>0</v>
      </c>
      <c r="D35" s="106"/>
      <c r="E35" s="106"/>
      <c r="F35" s="105"/>
      <c r="G35" s="96"/>
    </row>
    <row r="36" spans="1:7" ht="22.5" x14ac:dyDescent="0.4">
      <c r="A36" s="306" t="s">
        <v>380</v>
      </c>
      <c r="B36" s="104">
        <v>2</v>
      </c>
      <c r="C36" s="117" t="str">
        <f>IF(B36=0, -2, "0")</f>
        <v>0</v>
      </c>
      <c r="D36" s="120"/>
      <c r="E36" s="106"/>
      <c r="F36" s="105"/>
      <c r="G36" s="96"/>
    </row>
    <row r="37" spans="1:7" ht="21" x14ac:dyDescent="0.4">
      <c r="A37" s="103" t="s">
        <v>383</v>
      </c>
      <c r="B37" s="104">
        <v>2</v>
      </c>
      <c r="C37" s="104"/>
      <c r="D37" s="105"/>
      <c r="E37" s="106"/>
      <c r="F37" s="105"/>
      <c r="G37" s="96"/>
    </row>
    <row r="38" spans="1:7" ht="22.5" x14ac:dyDescent="0.4">
      <c r="A38" s="113" t="s">
        <v>304</v>
      </c>
      <c r="B38" s="114"/>
      <c r="C38" s="114"/>
      <c r="D38" s="114"/>
      <c r="E38" s="114"/>
      <c r="F38" s="114"/>
      <c r="G38" s="96"/>
    </row>
    <row r="39" spans="1:7" ht="21" x14ac:dyDescent="0.4">
      <c r="A39" s="107" t="s">
        <v>322</v>
      </c>
      <c r="B39" s="104">
        <v>2</v>
      </c>
      <c r="C39" s="104"/>
      <c r="D39" s="105"/>
      <c r="E39" s="106"/>
      <c r="F39" s="105"/>
      <c r="G39" s="96"/>
    </row>
    <row r="40" spans="1:7" ht="22.5" customHeight="1" x14ac:dyDescent="0.4">
      <c r="A40" s="103" t="s">
        <v>296</v>
      </c>
      <c r="B40" s="104">
        <v>2</v>
      </c>
      <c r="C40" s="104"/>
      <c r="D40" s="105"/>
      <c r="E40" s="106"/>
      <c r="F40" s="105"/>
      <c r="G40" s="96"/>
    </row>
    <row r="41" spans="1:7" ht="22.5" customHeight="1" x14ac:dyDescent="0.4">
      <c r="A41" s="103" t="s">
        <v>306</v>
      </c>
      <c r="B41" s="104">
        <v>2</v>
      </c>
      <c r="C41" s="104"/>
      <c r="D41" s="105"/>
      <c r="E41" s="106"/>
      <c r="F41" s="105"/>
      <c r="G41" s="96"/>
    </row>
    <row r="42" spans="1:7" ht="24.75" customHeight="1" x14ac:dyDescent="0.4">
      <c r="A42" s="107" t="s">
        <v>388</v>
      </c>
      <c r="B42" s="104">
        <v>2</v>
      </c>
      <c r="C42" s="104"/>
      <c r="D42" s="105"/>
      <c r="E42" s="106"/>
      <c r="F42" s="105"/>
      <c r="G42" s="96"/>
    </row>
    <row r="43" spans="1:7" ht="21" x14ac:dyDescent="0.4">
      <c r="A43" s="103" t="s">
        <v>402</v>
      </c>
      <c r="B43" s="321">
        <v>2</v>
      </c>
      <c r="C43" s="104"/>
      <c r="D43" s="318">
        <v>1</v>
      </c>
      <c r="E43" s="352"/>
      <c r="F43" s="352"/>
      <c r="G43" s="96"/>
    </row>
    <row r="44" spans="1:7" ht="21" x14ac:dyDescent="0.4">
      <c r="A44" s="123" t="s">
        <v>34</v>
      </c>
      <c r="B44" s="123"/>
      <c r="C44" s="123"/>
      <c r="D44" s="123">
        <f>SUM(B30:C37,B39:C43)</f>
        <v>26</v>
      </c>
      <c r="E44" s="90"/>
      <c r="F44" s="96"/>
      <c r="G44" s="96"/>
    </row>
    <row r="45" spans="1:7" ht="21" x14ac:dyDescent="0.4">
      <c r="A45" s="108" t="s">
        <v>33</v>
      </c>
      <c r="B45" s="109"/>
      <c r="C45" s="110"/>
      <c r="D45" s="111">
        <f>D44/(COUNT(B30:C37,B39:C43)*2)</f>
        <v>1</v>
      </c>
      <c r="E45" s="90"/>
      <c r="F45" s="96"/>
      <c r="G45" s="96"/>
    </row>
    <row r="46" spans="1:7" ht="21" x14ac:dyDescent="0.4">
      <c r="A46" s="112"/>
      <c r="B46" s="96"/>
      <c r="C46" s="96"/>
      <c r="D46" s="96"/>
      <c r="E46" s="90"/>
      <c r="F46" s="96"/>
      <c r="G46" s="96"/>
    </row>
    <row r="47" spans="1:7" ht="22.5" x14ac:dyDescent="0.45">
      <c r="A47" s="325" t="s">
        <v>36</v>
      </c>
      <c r="B47" s="124"/>
      <c r="C47" s="125"/>
      <c r="D47" s="126">
        <f>SUM(D44,D26)</f>
        <v>35</v>
      </c>
      <c r="E47" s="90"/>
      <c r="F47" s="96"/>
      <c r="G47" s="96"/>
    </row>
    <row r="48" spans="1:7" ht="22.5" x14ac:dyDescent="0.45">
      <c r="A48" s="325" t="s">
        <v>166</v>
      </c>
      <c r="B48" s="124"/>
      <c r="C48" s="125"/>
      <c r="D48" s="127">
        <f>D47/(COUNT(B30:C37,B21:C25,B39:C43)*2)</f>
        <v>0.97222222222222221</v>
      </c>
      <c r="E48" s="90"/>
      <c r="F48" s="96"/>
      <c r="G48" s="96"/>
    </row>
    <row r="49" spans="1:7" ht="21" x14ac:dyDescent="0.3">
      <c r="A49" s="369"/>
      <c r="B49" s="369"/>
      <c r="C49" s="369"/>
      <c r="D49" s="369"/>
      <c r="E49" s="369"/>
      <c r="F49" s="369"/>
      <c r="G49" s="369"/>
    </row>
    <row r="50" spans="1:7" ht="22.5" x14ac:dyDescent="0.45">
      <c r="A50" s="243" t="s">
        <v>107</v>
      </c>
      <c r="B50" s="243"/>
      <c r="C50" s="243"/>
      <c r="D50" s="243"/>
      <c r="E50" s="243"/>
      <c r="F50" s="243"/>
      <c r="G50" s="96"/>
    </row>
    <row r="51" spans="1:7" ht="21" x14ac:dyDescent="0.4">
      <c r="A51" s="129">
        <f>B11</f>
        <v>43662</v>
      </c>
      <c r="B51" s="96"/>
      <c r="C51" s="96"/>
      <c r="D51" s="96"/>
      <c r="E51" s="90"/>
      <c r="F51" s="96"/>
      <c r="G51" s="96"/>
    </row>
    <row r="52" spans="1:7" ht="21" x14ac:dyDescent="0.4">
      <c r="A52" s="370" t="s">
        <v>28</v>
      </c>
      <c r="B52" s="371" t="s">
        <v>29</v>
      </c>
      <c r="C52" s="371"/>
      <c r="D52" s="371" t="s">
        <v>42</v>
      </c>
      <c r="E52" s="372" t="s">
        <v>264</v>
      </c>
      <c r="F52" s="372" t="s">
        <v>295</v>
      </c>
      <c r="G52" s="96"/>
    </row>
    <row r="53" spans="1:7" ht="21" x14ac:dyDescent="0.4">
      <c r="A53" s="370"/>
      <c r="B53" s="100" t="s">
        <v>32</v>
      </c>
      <c r="C53" s="100" t="s">
        <v>31</v>
      </c>
      <c r="D53" s="371"/>
      <c r="E53" s="372"/>
      <c r="F53" s="372"/>
      <c r="G53" s="96"/>
    </row>
    <row r="54" spans="1:7" ht="22.5" x14ac:dyDescent="0.4">
      <c r="A54" s="281"/>
      <c r="B54" s="282"/>
      <c r="C54" s="282"/>
      <c r="D54" s="282"/>
      <c r="E54" s="323"/>
      <c r="F54" s="323"/>
      <c r="G54" s="96"/>
    </row>
    <row r="55" spans="1:7" ht="22.5" x14ac:dyDescent="0.4">
      <c r="A55" s="113" t="s">
        <v>52</v>
      </c>
      <c r="B55" s="114"/>
      <c r="C55" s="114"/>
      <c r="D55" s="114"/>
      <c r="E55" s="114"/>
      <c r="F55" s="114"/>
      <c r="G55" s="96"/>
    </row>
    <row r="56" spans="1:7" ht="21" x14ac:dyDescent="0.4">
      <c r="A56" s="130" t="s">
        <v>86</v>
      </c>
      <c r="B56" s="104" t="s">
        <v>30</v>
      </c>
      <c r="C56" s="104"/>
      <c r="D56" s="131"/>
      <c r="E56" s="106"/>
      <c r="F56" s="105"/>
      <c r="G56" s="96"/>
    </row>
    <row r="57" spans="1:7" ht="42" x14ac:dyDescent="0.4">
      <c r="A57" s="132" t="s">
        <v>188</v>
      </c>
      <c r="B57" s="104" t="s">
        <v>30</v>
      </c>
      <c r="C57" s="104"/>
      <c r="D57" s="105"/>
      <c r="E57" s="106"/>
      <c r="F57" s="105"/>
      <c r="G57" s="96"/>
    </row>
    <row r="58" spans="1:7" ht="21" x14ac:dyDescent="0.4">
      <c r="A58" s="133" t="s">
        <v>297</v>
      </c>
      <c r="B58" s="104" t="s">
        <v>30</v>
      </c>
      <c r="C58" s="104"/>
      <c r="D58" s="131"/>
      <c r="E58" s="106"/>
      <c r="F58" s="105"/>
      <c r="G58" s="96"/>
    </row>
    <row r="59" spans="1:7" ht="21" x14ac:dyDescent="0.4">
      <c r="A59" s="130" t="s">
        <v>211</v>
      </c>
      <c r="B59" s="104" t="s">
        <v>30</v>
      </c>
      <c r="C59" s="104"/>
      <c r="D59" s="131"/>
      <c r="E59" s="106"/>
      <c r="F59" s="105"/>
      <c r="G59" s="96"/>
    </row>
    <row r="60" spans="1:7" ht="21" x14ac:dyDescent="0.4">
      <c r="A60" s="130" t="s">
        <v>325</v>
      </c>
      <c r="B60" s="104" t="s">
        <v>30</v>
      </c>
      <c r="C60" s="104"/>
      <c r="D60" s="131"/>
      <c r="E60" s="106"/>
      <c r="F60" s="105"/>
      <c r="G60" s="96"/>
    </row>
    <row r="61" spans="1:7" ht="21" x14ac:dyDescent="0.4">
      <c r="A61" s="132" t="s">
        <v>109</v>
      </c>
      <c r="B61" s="104" t="s">
        <v>30</v>
      </c>
      <c r="C61" s="104"/>
      <c r="D61" s="131"/>
      <c r="E61" s="106"/>
      <c r="F61" s="105"/>
      <c r="G61" s="96"/>
    </row>
    <row r="62" spans="1:7" ht="22.5" x14ac:dyDescent="0.45">
      <c r="A62" s="134" t="s">
        <v>7</v>
      </c>
      <c r="B62" s="104" t="s">
        <v>30</v>
      </c>
      <c r="C62" s="118" t="str">
        <f>IF(B62=0, -10, "0")</f>
        <v>0</v>
      </c>
      <c r="D62" s="106"/>
      <c r="E62" s="106"/>
      <c r="F62" s="105"/>
      <c r="G62" s="96"/>
    </row>
    <row r="63" spans="1:7" ht="21" x14ac:dyDescent="0.4">
      <c r="A63" s="130" t="s">
        <v>24</v>
      </c>
      <c r="B63" s="104" t="s">
        <v>30</v>
      </c>
      <c r="C63" s="104"/>
      <c r="D63" s="135"/>
      <c r="E63" s="106"/>
      <c r="F63" s="105"/>
      <c r="G63" s="96"/>
    </row>
    <row r="64" spans="1:7" ht="21" x14ac:dyDescent="0.3">
      <c r="A64" s="381"/>
      <c r="B64" s="382"/>
      <c r="C64" s="382"/>
      <c r="D64" s="382"/>
      <c r="E64" s="382"/>
      <c r="F64" s="382"/>
      <c r="G64" s="382"/>
    </row>
    <row r="65" spans="1:7" ht="43.5" customHeight="1" x14ac:dyDescent="0.4">
      <c r="A65" s="377" t="s">
        <v>341</v>
      </c>
      <c r="B65" s="377"/>
      <c r="C65" s="377"/>
      <c r="D65" s="377"/>
      <c r="E65" s="377"/>
      <c r="F65" s="377"/>
      <c r="G65" s="96"/>
    </row>
    <row r="66" spans="1:7" ht="45" x14ac:dyDescent="0.4">
      <c r="A66" s="146" t="s">
        <v>420</v>
      </c>
      <c r="B66" s="104" t="s">
        <v>30</v>
      </c>
      <c r="C66" s="118" t="str">
        <f>IF(B66=0, -10, "0")</f>
        <v>0</v>
      </c>
      <c r="D66" s="135"/>
      <c r="E66" s="106"/>
      <c r="F66" s="105"/>
      <c r="G66" s="96"/>
    </row>
    <row r="67" spans="1:7" ht="21" x14ac:dyDescent="0.4">
      <c r="A67" s="133" t="s">
        <v>110</v>
      </c>
      <c r="B67" s="104" t="s">
        <v>30</v>
      </c>
      <c r="C67" s="138"/>
      <c r="D67" s="135"/>
      <c r="E67" s="106"/>
      <c r="F67" s="208"/>
      <c r="G67" s="96"/>
    </row>
    <row r="68" spans="1:7" ht="21" x14ac:dyDescent="0.4">
      <c r="A68" s="133" t="s">
        <v>95</v>
      </c>
      <c r="B68" s="104" t="s">
        <v>30</v>
      </c>
      <c r="C68" s="138"/>
      <c r="D68" s="135"/>
      <c r="E68" s="106"/>
      <c r="F68" s="208"/>
      <c r="G68" s="96"/>
    </row>
    <row r="69" spans="1:7" ht="21" x14ac:dyDescent="0.4">
      <c r="A69" s="139" t="s">
        <v>317</v>
      </c>
      <c r="B69" s="104" t="s">
        <v>30</v>
      </c>
      <c r="C69" s="117" t="str">
        <f>IF(B69=0, -5, "0")</f>
        <v>0</v>
      </c>
      <c r="D69" s="106"/>
      <c r="E69" s="106"/>
      <c r="F69" s="208"/>
      <c r="G69" s="96"/>
    </row>
    <row r="70" spans="1:7" ht="42" x14ac:dyDescent="0.4">
      <c r="A70" s="139" t="s">
        <v>305</v>
      </c>
      <c r="B70" s="104" t="s">
        <v>30</v>
      </c>
      <c r="C70" s="117" t="str">
        <f>IF(B70=0, -5, "0")</f>
        <v>0</v>
      </c>
      <c r="D70" s="106"/>
      <c r="E70" s="106"/>
      <c r="F70" s="208"/>
      <c r="G70" s="96"/>
    </row>
    <row r="71" spans="1:7" ht="21" x14ac:dyDescent="0.4">
      <c r="A71" s="103" t="s">
        <v>413</v>
      </c>
      <c r="B71" s="104" t="s">
        <v>30</v>
      </c>
      <c r="C71" s="138"/>
      <c r="D71" s="135"/>
      <c r="E71" s="106"/>
      <c r="F71" s="208"/>
      <c r="G71" s="96"/>
    </row>
    <row r="72" spans="1:7" ht="21" x14ac:dyDescent="0.4">
      <c r="A72" s="308" t="s">
        <v>414</v>
      </c>
      <c r="B72" s="104" t="s">
        <v>30</v>
      </c>
      <c r="C72" s="117" t="str">
        <f>IF(B72=0, -5, "0")</f>
        <v>0</v>
      </c>
      <c r="D72" s="135"/>
      <c r="E72" s="106"/>
      <c r="F72" s="208"/>
      <c r="G72" s="96"/>
    </row>
    <row r="73" spans="1:7" ht="22.5" x14ac:dyDescent="0.4">
      <c r="A73" s="172" t="s">
        <v>415</v>
      </c>
      <c r="B73" s="104" t="s">
        <v>30</v>
      </c>
      <c r="C73" s="118" t="str">
        <f>IF(B73=0, -10, "0")</f>
        <v>0</v>
      </c>
      <c r="D73" s="106"/>
      <c r="E73" s="106"/>
      <c r="F73" s="208"/>
      <c r="G73" s="96"/>
    </row>
    <row r="74" spans="1:7" ht="21" x14ac:dyDescent="0.4">
      <c r="A74" s="103" t="s">
        <v>207</v>
      </c>
      <c r="B74" s="104" t="s">
        <v>30</v>
      </c>
      <c r="C74" s="138"/>
      <c r="D74" s="135"/>
      <c r="E74" s="106"/>
      <c r="F74" s="208"/>
      <c r="G74" s="96"/>
    </row>
    <row r="75" spans="1:7" ht="21" x14ac:dyDescent="0.4">
      <c r="A75" s="103" t="s">
        <v>329</v>
      </c>
      <c r="B75" s="104" t="s">
        <v>30</v>
      </c>
      <c r="C75" s="138"/>
      <c r="D75" s="135"/>
      <c r="E75" s="106"/>
      <c r="F75" s="208"/>
      <c r="G75" s="96"/>
    </row>
    <row r="76" spans="1:7" ht="21" x14ac:dyDescent="0.4">
      <c r="A76" s="103" t="s">
        <v>384</v>
      </c>
      <c r="B76" s="104" t="s">
        <v>30</v>
      </c>
      <c r="C76" s="138"/>
      <c r="D76" s="135"/>
      <c r="E76" s="106"/>
      <c r="F76" s="208"/>
      <c r="G76" s="96"/>
    </row>
    <row r="77" spans="1:7" ht="42" x14ac:dyDescent="0.4">
      <c r="A77" s="332" t="s">
        <v>387</v>
      </c>
      <c r="B77" s="104" t="s">
        <v>30</v>
      </c>
      <c r="C77" s="117" t="str">
        <f>IF(B77=0, -5, "0")</f>
        <v>0</v>
      </c>
      <c r="D77" s="135"/>
      <c r="E77" s="106"/>
      <c r="F77" s="208"/>
      <c r="G77" s="96"/>
    </row>
    <row r="78" spans="1:7" ht="21" x14ac:dyDescent="0.4">
      <c r="A78" s="332" t="s">
        <v>63</v>
      </c>
      <c r="B78" s="104" t="s">
        <v>30</v>
      </c>
      <c r="C78" s="117" t="str">
        <f>IF(B78=0, -5, "0")</f>
        <v>0</v>
      </c>
      <c r="D78" s="135"/>
      <c r="E78" s="135"/>
      <c r="F78" s="208"/>
      <c r="G78" s="96"/>
    </row>
    <row r="79" spans="1:7" ht="21" x14ac:dyDescent="0.4">
      <c r="A79" s="332" t="s">
        <v>324</v>
      </c>
      <c r="B79" s="104" t="s">
        <v>30</v>
      </c>
      <c r="C79" s="117" t="str">
        <f>IF(B79=0, -5, "0")</f>
        <v>0</v>
      </c>
      <c r="D79" s="135"/>
      <c r="E79" s="135"/>
      <c r="F79" s="208"/>
      <c r="G79" s="96"/>
    </row>
    <row r="80" spans="1:7" ht="42" x14ac:dyDescent="0.4">
      <c r="A80" s="103" t="s">
        <v>148</v>
      </c>
      <c r="B80" s="104" t="s">
        <v>30</v>
      </c>
      <c r="C80" s="140" t="str">
        <f>IF(B80=0, -5, "0")</f>
        <v>0</v>
      </c>
      <c r="D80" s="141"/>
      <c r="E80" s="105"/>
      <c r="F80" s="208"/>
      <c r="G80" s="96"/>
    </row>
    <row r="81" spans="1:7" ht="67.5" x14ac:dyDescent="0.4">
      <c r="A81" s="142" t="s">
        <v>309</v>
      </c>
      <c r="B81" s="104" t="s">
        <v>30</v>
      </c>
      <c r="C81" s="118" t="str">
        <f>IF(B81=0, -10, "0")</f>
        <v>0</v>
      </c>
      <c r="D81" s="135"/>
      <c r="E81" s="106"/>
      <c r="F81" s="208"/>
      <c r="G81" s="96"/>
    </row>
    <row r="82" spans="1:7" ht="21" x14ac:dyDescent="0.4">
      <c r="A82" s="160" t="s">
        <v>398</v>
      </c>
      <c r="B82" s="104" t="s">
        <v>30</v>
      </c>
      <c r="C82" s="104"/>
      <c r="D82" s="141"/>
      <c r="E82" s="106"/>
      <c r="F82" s="208"/>
      <c r="G82" s="96"/>
    </row>
    <row r="83" spans="1:7" ht="21" x14ac:dyDescent="0.4">
      <c r="A83" s="383"/>
      <c r="B83" s="383"/>
      <c r="C83" s="383"/>
      <c r="D83" s="383"/>
      <c r="E83" s="383"/>
      <c r="F83" s="383"/>
      <c r="G83" s="383"/>
    </row>
    <row r="84" spans="1:7" ht="45" customHeight="1" x14ac:dyDescent="0.45">
      <c r="A84" s="384" t="s">
        <v>342</v>
      </c>
      <c r="B84" s="384"/>
      <c r="C84" s="384"/>
      <c r="D84" s="384"/>
      <c r="E84" s="384"/>
      <c r="F84" s="384"/>
      <c r="G84" s="96"/>
    </row>
    <row r="85" spans="1:7" ht="21" x14ac:dyDescent="0.4">
      <c r="A85" s="276" t="s">
        <v>327</v>
      </c>
      <c r="B85" s="251" t="s">
        <v>30</v>
      </c>
      <c r="C85" s="275"/>
      <c r="D85" s="208"/>
      <c r="E85" s="254"/>
      <c r="F85" s="208"/>
      <c r="G85" s="96"/>
    </row>
    <row r="86" spans="1:7" ht="45" x14ac:dyDescent="0.4">
      <c r="A86" s="146" t="s">
        <v>420</v>
      </c>
      <c r="B86" s="251" t="s">
        <v>30</v>
      </c>
      <c r="C86" s="118" t="str">
        <f>IF(B86=0, -10, "0")</f>
        <v>0</v>
      </c>
      <c r="D86" s="135"/>
      <c r="E86" s="106"/>
      <c r="F86" s="208"/>
      <c r="G86" s="96"/>
    </row>
    <row r="87" spans="1:7" ht="21" x14ac:dyDescent="0.4">
      <c r="A87" s="103" t="s">
        <v>385</v>
      </c>
      <c r="B87" s="251" t="s">
        <v>30</v>
      </c>
      <c r="C87" s="118"/>
      <c r="D87" s="105"/>
      <c r="E87" s="106"/>
      <c r="F87" s="208"/>
      <c r="G87" s="96"/>
    </row>
    <row r="88" spans="1:7" ht="21" x14ac:dyDescent="0.4">
      <c r="A88" s="103" t="s">
        <v>386</v>
      </c>
      <c r="B88" s="251" t="s">
        <v>30</v>
      </c>
      <c r="C88" s="118"/>
      <c r="D88" s="105"/>
      <c r="E88" s="106"/>
      <c r="F88" s="208"/>
      <c r="G88" s="96"/>
    </row>
    <row r="89" spans="1:7" ht="21" x14ac:dyDescent="0.4">
      <c r="A89" s="103" t="s">
        <v>297</v>
      </c>
      <c r="B89" s="251" t="s">
        <v>30</v>
      </c>
      <c r="C89" s="118"/>
      <c r="D89" s="105"/>
      <c r="E89" s="106"/>
      <c r="F89" s="208"/>
      <c r="G89" s="96"/>
    </row>
    <row r="90" spans="1:7" ht="42" x14ac:dyDescent="0.4">
      <c r="A90" s="332" t="s">
        <v>305</v>
      </c>
      <c r="B90" s="251" t="s">
        <v>30</v>
      </c>
      <c r="C90" s="140" t="str">
        <f>IF(B90=0, -5, "0")</f>
        <v>0</v>
      </c>
      <c r="D90" s="105"/>
      <c r="E90" s="106"/>
      <c r="F90" s="208"/>
      <c r="G90" s="96"/>
    </row>
    <row r="91" spans="1:7" ht="21" x14ac:dyDescent="0.4">
      <c r="A91" s="103" t="s">
        <v>331</v>
      </c>
      <c r="B91" s="251" t="s">
        <v>30</v>
      </c>
      <c r="C91" s="118"/>
      <c r="D91" s="105"/>
      <c r="E91" s="106"/>
      <c r="F91" s="208"/>
      <c r="G91" s="96"/>
    </row>
    <row r="92" spans="1:7" ht="42" x14ac:dyDescent="0.4">
      <c r="A92" s="139" t="s">
        <v>344</v>
      </c>
      <c r="B92" s="251" t="s">
        <v>30</v>
      </c>
      <c r="C92" s="140" t="str">
        <f>IF(B92=0, -5, "0")</f>
        <v>0</v>
      </c>
      <c r="D92" s="105"/>
      <c r="E92" s="106"/>
      <c r="F92" s="208"/>
      <c r="G92" s="96"/>
    </row>
    <row r="93" spans="1:7" ht="21" x14ac:dyDescent="0.4">
      <c r="A93" s="139" t="s">
        <v>63</v>
      </c>
      <c r="B93" s="251" t="s">
        <v>30</v>
      </c>
      <c r="C93" s="140" t="str">
        <f>IF(B93=0, -5, "0")</f>
        <v>0</v>
      </c>
      <c r="D93" s="105"/>
      <c r="E93" s="106"/>
      <c r="F93" s="208"/>
      <c r="G93" s="96"/>
    </row>
    <row r="94" spans="1:7" ht="21" x14ac:dyDescent="0.4">
      <c r="A94" s="139" t="s">
        <v>324</v>
      </c>
      <c r="B94" s="251" t="s">
        <v>30</v>
      </c>
      <c r="C94" s="140" t="str">
        <f>IF(B94=0, -5, "0")</f>
        <v>0</v>
      </c>
      <c r="D94" s="105"/>
      <c r="E94" s="106"/>
      <c r="F94" s="208"/>
      <c r="G94" s="96"/>
    </row>
    <row r="95" spans="1:7" ht="21" x14ac:dyDescent="0.4">
      <c r="A95" s="103" t="s">
        <v>384</v>
      </c>
      <c r="B95" s="251" t="s">
        <v>30</v>
      </c>
      <c r="C95" s="118"/>
      <c r="D95" s="105"/>
      <c r="E95" s="106"/>
      <c r="F95" s="208"/>
      <c r="G95" s="96"/>
    </row>
    <row r="96" spans="1:7" ht="42" x14ac:dyDescent="0.4">
      <c r="A96" s="139" t="s">
        <v>148</v>
      </c>
      <c r="B96" s="251" t="s">
        <v>30</v>
      </c>
      <c r="C96" s="140" t="str">
        <f>IF(B96=0, -5, "0")</f>
        <v>0</v>
      </c>
      <c r="D96" s="105"/>
      <c r="E96" s="106"/>
      <c r="F96" s="208"/>
      <c r="G96" s="96"/>
    </row>
    <row r="97" spans="1:7" ht="42" x14ac:dyDescent="0.4">
      <c r="A97" s="103" t="s">
        <v>345</v>
      </c>
      <c r="B97" s="251" t="s">
        <v>30</v>
      </c>
      <c r="C97" s="118"/>
      <c r="D97" s="105"/>
      <c r="E97" s="106"/>
      <c r="F97" s="208"/>
      <c r="G97" s="96"/>
    </row>
    <row r="98" spans="1:7" ht="21" x14ac:dyDescent="0.4">
      <c r="A98" s="103" t="s">
        <v>416</v>
      </c>
      <c r="B98" s="251" t="s">
        <v>30</v>
      </c>
      <c r="C98" s="118"/>
      <c r="D98" s="105"/>
      <c r="E98" s="106"/>
      <c r="F98" s="208"/>
      <c r="G98" s="96"/>
    </row>
    <row r="99" spans="1:7" ht="22.5" x14ac:dyDescent="0.4">
      <c r="A99" s="172" t="s">
        <v>307</v>
      </c>
      <c r="B99" s="251" t="s">
        <v>30</v>
      </c>
      <c r="C99" s="118" t="str">
        <f>IF(B99=0, -10, "0")</f>
        <v>0</v>
      </c>
      <c r="D99" s="105"/>
      <c r="E99" s="106"/>
      <c r="F99" s="208"/>
      <c r="G99" s="96"/>
    </row>
    <row r="100" spans="1:7" ht="57" customHeight="1" x14ac:dyDescent="0.4">
      <c r="A100" s="172" t="s">
        <v>314</v>
      </c>
      <c r="B100" s="251" t="s">
        <v>30</v>
      </c>
      <c r="C100" s="118" t="str">
        <f>IF(B100=0, -10, "0")</f>
        <v>0</v>
      </c>
      <c r="D100" s="105"/>
      <c r="E100" s="105"/>
      <c r="F100" s="208"/>
      <c r="G100" s="96"/>
    </row>
    <row r="101" spans="1:7" ht="36.75" customHeight="1" x14ac:dyDescent="0.4">
      <c r="A101" s="374"/>
      <c r="B101" s="375"/>
      <c r="C101" s="375"/>
      <c r="D101" s="375"/>
      <c r="E101" s="375"/>
      <c r="F101" s="376"/>
      <c r="G101" s="96"/>
    </row>
    <row r="102" spans="1:7" ht="46.5" customHeight="1" x14ac:dyDescent="0.4">
      <c r="A102" s="377" t="s">
        <v>343</v>
      </c>
      <c r="B102" s="377"/>
      <c r="C102" s="377"/>
      <c r="D102" s="377"/>
      <c r="E102" s="377"/>
      <c r="F102" s="377"/>
      <c r="G102" s="96"/>
    </row>
    <row r="103" spans="1:7" ht="21" x14ac:dyDescent="0.4">
      <c r="A103" s="276" t="s">
        <v>83</v>
      </c>
      <c r="B103" s="251" t="s">
        <v>30</v>
      </c>
      <c r="C103" s="251"/>
      <c r="D103" s="277"/>
      <c r="E103" s="254"/>
      <c r="F103" s="208"/>
      <c r="G103" s="96"/>
    </row>
    <row r="104" spans="1:7" ht="22.5" x14ac:dyDescent="0.45">
      <c r="A104" s="134" t="s">
        <v>50</v>
      </c>
      <c r="B104" s="251" t="s">
        <v>30</v>
      </c>
      <c r="C104" s="118" t="str">
        <f>IF(B104=0, -10, "0")</f>
        <v>0</v>
      </c>
      <c r="D104" s="135"/>
      <c r="E104" s="106"/>
      <c r="F104" s="208"/>
      <c r="G104" s="96"/>
    </row>
    <row r="105" spans="1:7" ht="22.5" x14ac:dyDescent="0.45">
      <c r="A105" s="133" t="s">
        <v>181</v>
      </c>
      <c r="B105" s="251" t="s">
        <v>30</v>
      </c>
      <c r="C105" s="104"/>
      <c r="D105" s="144"/>
      <c r="E105" s="145"/>
      <c r="F105" s="208"/>
      <c r="G105" s="96"/>
    </row>
    <row r="106" spans="1:7" ht="22.5" x14ac:dyDescent="0.45">
      <c r="A106" s="146" t="s">
        <v>376</v>
      </c>
      <c r="B106" s="251" t="s">
        <v>30</v>
      </c>
      <c r="C106" s="118" t="str">
        <f>IF(B106=0, -10, "0")</f>
        <v>0</v>
      </c>
      <c r="D106" s="144"/>
      <c r="E106" s="145"/>
      <c r="F106" s="208"/>
      <c r="G106" s="96"/>
    </row>
    <row r="107" spans="1:7" ht="21" x14ac:dyDescent="0.4">
      <c r="A107" s="103" t="s">
        <v>308</v>
      </c>
      <c r="B107" s="251" t="s">
        <v>30</v>
      </c>
      <c r="C107" s="143"/>
      <c r="D107" s="135"/>
      <c r="E107" s="106"/>
      <c r="F107" s="208"/>
      <c r="G107" s="96"/>
    </row>
    <row r="108" spans="1:7" ht="21" x14ac:dyDescent="0.4">
      <c r="A108" s="103" t="s">
        <v>455</v>
      </c>
      <c r="B108" s="251" t="s">
        <v>30</v>
      </c>
      <c r="C108" s="104"/>
      <c r="D108" s="135"/>
      <c r="E108" s="106"/>
      <c r="F108" s="208"/>
      <c r="G108" s="96"/>
    </row>
    <row r="109" spans="1:7" ht="21" x14ac:dyDescent="0.4">
      <c r="A109" s="374"/>
      <c r="B109" s="375"/>
      <c r="C109" s="375"/>
      <c r="D109" s="375"/>
      <c r="E109" s="375"/>
      <c r="F109" s="376"/>
      <c r="G109" s="96"/>
    </row>
    <row r="110" spans="1:7" ht="39.75" customHeight="1" x14ac:dyDescent="0.4">
      <c r="A110" s="377" t="s">
        <v>375</v>
      </c>
      <c r="B110" s="377"/>
      <c r="C110" s="377"/>
      <c r="D110" s="377"/>
      <c r="E110" s="377"/>
      <c r="F110" s="377"/>
      <c r="G110" s="96"/>
    </row>
    <row r="111" spans="1:7" ht="21" x14ac:dyDescent="0.4">
      <c r="A111" s="276" t="s">
        <v>83</v>
      </c>
      <c r="B111" s="251" t="s">
        <v>30</v>
      </c>
      <c r="C111" s="251"/>
      <c r="D111" s="147"/>
      <c r="E111" s="208"/>
      <c r="F111" s="208"/>
      <c r="G111" s="96"/>
    </row>
    <row r="112" spans="1:7" ht="22.5" x14ac:dyDescent="0.45">
      <c r="A112" s="134" t="s">
        <v>50</v>
      </c>
      <c r="B112" s="251" t="s">
        <v>30</v>
      </c>
      <c r="C112" s="118" t="str">
        <f>IF(B112=0, -10, "0")</f>
        <v>0</v>
      </c>
      <c r="D112" s="135"/>
      <c r="E112" s="106"/>
      <c r="F112" s="208"/>
      <c r="G112" s="96"/>
    </row>
    <row r="113" spans="1:7" ht="21" x14ac:dyDescent="0.4">
      <c r="A113" s="133" t="s">
        <v>181</v>
      </c>
      <c r="B113" s="251" t="s">
        <v>30</v>
      </c>
      <c r="C113" s="104"/>
      <c r="D113" s="135"/>
      <c r="E113" s="106"/>
      <c r="F113" s="208"/>
      <c r="G113" s="96"/>
    </row>
    <row r="114" spans="1:7" ht="21" x14ac:dyDescent="0.4">
      <c r="A114" s="103" t="s">
        <v>116</v>
      </c>
      <c r="B114" s="251" t="s">
        <v>30</v>
      </c>
      <c r="C114" s="143"/>
      <c r="D114" s="135"/>
      <c r="E114" s="106"/>
      <c r="F114" s="208"/>
      <c r="G114" s="96"/>
    </row>
    <row r="115" spans="1:7" ht="21" x14ac:dyDescent="0.4">
      <c r="A115" s="103" t="s">
        <v>455</v>
      </c>
      <c r="B115" s="251" t="s">
        <v>30</v>
      </c>
      <c r="C115" s="104"/>
      <c r="D115" s="135"/>
      <c r="E115" s="106"/>
      <c r="F115" s="208"/>
      <c r="G115" s="96"/>
    </row>
    <row r="116" spans="1:7" ht="21" x14ac:dyDescent="0.4">
      <c r="A116" s="103" t="s">
        <v>334</v>
      </c>
      <c r="B116" s="251" t="s">
        <v>30</v>
      </c>
      <c r="C116" s="137"/>
      <c r="D116" s="135"/>
      <c r="E116" s="106"/>
      <c r="F116" s="208"/>
      <c r="G116" s="96"/>
    </row>
    <row r="117" spans="1:7" ht="21" x14ac:dyDescent="0.4">
      <c r="A117" s="103" t="s">
        <v>337</v>
      </c>
      <c r="B117" s="251" t="s">
        <v>30</v>
      </c>
      <c r="C117" s="104"/>
      <c r="D117" s="135"/>
      <c r="E117" s="106"/>
      <c r="F117" s="208"/>
      <c r="G117" s="96"/>
    </row>
    <row r="118" spans="1:7" ht="21" x14ac:dyDescent="0.4">
      <c r="A118" s="375"/>
      <c r="B118" s="375"/>
      <c r="C118" s="375"/>
      <c r="D118" s="375"/>
      <c r="E118" s="375"/>
      <c r="F118" s="375"/>
      <c r="G118" s="96"/>
    </row>
    <row r="119" spans="1:7" ht="22.5" x14ac:dyDescent="0.4">
      <c r="A119" s="377" t="s">
        <v>304</v>
      </c>
      <c r="B119" s="377"/>
      <c r="C119" s="377"/>
      <c r="D119" s="377"/>
      <c r="E119" s="377"/>
      <c r="F119" s="377"/>
      <c r="G119" s="96"/>
    </row>
    <row r="120" spans="1:7" ht="21" x14ac:dyDescent="0.4">
      <c r="A120" s="148" t="s">
        <v>322</v>
      </c>
      <c r="B120" s="251" t="s">
        <v>30</v>
      </c>
      <c r="C120" s="149"/>
      <c r="D120" s="150"/>
      <c r="E120" s="254"/>
      <c r="F120" s="208"/>
      <c r="G120" s="96"/>
    </row>
    <row r="121" spans="1:7" ht="21" x14ac:dyDescent="0.4">
      <c r="A121" s="148" t="s">
        <v>296</v>
      </c>
      <c r="B121" s="251" t="s">
        <v>30</v>
      </c>
      <c r="C121" s="149"/>
      <c r="D121" s="150"/>
      <c r="E121" s="106"/>
      <c r="F121" s="208"/>
      <c r="G121" s="96"/>
    </row>
    <row r="122" spans="1:7" ht="31.5" customHeight="1" x14ac:dyDescent="0.4">
      <c r="A122" s="107" t="s">
        <v>362</v>
      </c>
      <c r="B122" s="251" t="s">
        <v>30</v>
      </c>
      <c r="C122" s="137"/>
      <c r="D122" s="144"/>
      <c r="E122" s="106"/>
      <c r="F122" s="208"/>
      <c r="G122" s="96"/>
    </row>
    <row r="123" spans="1:7" ht="21" x14ac:dyDescent="0.4">
      <c r="A123" s="151" t="s">
        <v>363</v>
      </c>
      <c r="B123" s="251" t="s">
        <v>30</v>
      </c>
      <c r="C123" s="137"/>
      <c r="D123" s="144"/>
      <c r="E123" s="106"/>
      <c r="F123" s="208"/>
      <c r="G123" s="96"/>
    </row>
    <row r="124" spans="1:7" ht="24" customHeight="1" x14ac:dyDescent="0.4">
      <c r="A124" s="139" t="s">
        <v>311</v>
      </c>
      <c r="B124" s="251" t="s">
        <v>30</v>
      </c>
      <c r="C124" s="137" t="str">
        <f>IF(B124=0, -5, "0")</f>
        <v>0</v>
      </c>
      <c r="D124" s="144"/>
      <c r="E124" s="106"/>
      <c r="F124" s="208"/>
      <c r="G124" s="96"/>
    </row>
    <row r="125" spans="1:7" ht="24" customHeight="1" x14ac:dyDescent="0.4">
      <c r="A125" s="151" t="s">
        <v>321</v>
      </c>
      <c r="B125" s="251" t="s">
        <v>30</v>
      </c>
      <c r="C125" s="137"/>
      <c r="D125" s="144"/>
      <c r="E125" s="106"/>
      <c r="F125" s="208"/>
      <c r="G125" s="96"/>
    </row>
    <row r="126" spans="1:7" ht="24" customHeight="1" x14ac:dyDescent="0.4">
      <c r="A126" s="107" t="s">
        <v>388</v>
      </c>
      <c r="B126" s="251" t="s">
        <v>30</v>
      </c>
      <c r="C126" s="137"/>
      <c r="D126" s="144"/>
      <c r="E126" s="106"/>
      <c r="F126" s="208"/>
      <c r="G126" s="96"/>
    </row>
    <row r="127" spans="1:7" ht="21" x14ac:dyDescent="0.4">
      <c r="A127" s="151" t="s">
        <v>402</v>
      </c>
      <c r="B127" s="321" t="str">
        <f>IF(D127=1, 2, IF(AND(D127&lt;1,D127&gt;0), 1, IF(D127=0,"0","NA")))</f>
        <v>NA</v>
      </c>
      <c r="C127" s="137"/>
      <c r="D127" s="318" t="str">
        <f>IFERROR(E127/F127,"N.A")</f>
        <v>N.A</v>
      </c>
      <c r="E127" s="352"/>
      <c r="F127" s="352"/>
      <c r="G127" s="96"/>
    </row>
    <row r="128" spans="1:7" ht="22.5" x14ac:dyDescent="0.4">
      <c r="A128" s="230" t="s">
        <v>54</v>
      </c>
      <c r="B128" s="217"/>
      <c r="C128" s="217"/>
      <c r="D128" s="242">
        <f>SUM(B103:C108,B120:C127,B111:C117,B85:C100,B66:C82,B56:C63)</f>
        <v>0</v>
      </c>
      <c r="E128" s="90"/>
      <c r="F128" s="96"/>
      <c r="G128" s="96"/>
    </row>
    <row r="129" spans="1:16384" ht="22.5" x14ac:dyDescent="0.4">
      <c r="A129" s="230" t="s">
        <v>167</v>
      </c>
      <c r="B129" s="218"/>
      <c r="C129" s="219"/>
      <c r="D129" s="220" t="e">
        <f>D128/(COUNT(B103:C108,B120:C127,B111:C117,B85:C100,B66:C82,B56:C63)*2)</f>
        <v>#DIV/0!</v>
      </c>
      <c r="E129" s="90"/>
      <c r="F129" s="96"/>
      <c r="G129" s="96"/>
    </row>
    <row r="130" spans="1:16384" ht="22.5" x14ac:dyDescent="0.4">
      <c r="A130" s="378"/>
      <c r="B130" s="378"/>
      <c r="C130" s="378"/>
      <c r="D130" s="378"/>
      <c r="E130" s="378"/>
      <c r="F130" s="378"/>
      <c r="G130" s="96"/>
    </row>
    <row r="131" spans="1:16384" ht="22.5" customHeight="1" x14ac:dyDescent="0.4">
      <c r="A131" s="379" t="s">
        <v>404</v>
      </c>
      <c r="B131" s="379"/>
      <c r="C131" s="379"/>
      <c r="D131" s="379"/>
      <c r="E131" s="379"/>
      <c r="F131" s="379"/>
      <c r="G131" s="96"/>
    </row>
    <row r="132" spans="1:16384" ht="22.5" customHeight="1" x14ac:dyDescent="0.4">
      <c r="A132" s="380"/>
      <c r="B132" s="380"/>
      <c r="C132" s="380"/>
      <c r="D132" s="380"/>
      <c r="E132" s="380"/>
      <c r="F132" s="380"/>
      <c r="G132" s="96"/>
    </row>
    <row r="133" spans="1:16384" s="257" customFormat="1" ht="22.5" customHeight="1" x14ac:dyDescent="0.25">
      <c r="A133" s="370" t="s">
        <v>28</v>
      </c>
      <c r="B133" s="371" t="s">
        <v>29</v>
      </c>
      <c r="C133" s="371"/>
      <c r="D133" s="371" t="s">
        <v>42</v>
      </c>
      <c r="E133" s="372" t="s">
        <v>264</v>
      </c>
      <c r="F133" s="372" t="s">
        <v>295</v>
      </c>
    </row>
    <row r="134" spans="1:16384" s="257" customFormat="1" ht="22.5" customHeight="1" x14ac:dyDescent="0.25">
      <c r="A134" s="370"/>
      <c r="B134" s="100" t="s">
        <v>32</v>
      </c>
      <c r="C134" s="100" t="s">
        <v>31</v>
      </c>
      <c r="D134" s="371"/>
      <c r="E134" s="372"/>
      <c r="F134" s="372"/>
    </row>
    <row r="135" spans="1:16384" ht="22.5" customHeight="1" x14ac:dyDescent="0.3">
      <c r="A135" s="129"/>
      <c r="B135" s="231"/>
      <c r="C135" s="231"/>
      <c r="D135" s="231"/>
      <c r="E135" s="231"/>
      <c r="F135" s="231"/>
      <c r="G135" s="231"/>
      <c r="H135" s="231"/>
      <c r="I135" s="231"/>
      <c r="J135" s="231"/>
      <c r="K135" s="231"/>
      <c r="L135" s="231"/>
      <c r="M135" s="231"/>
      <c r="N135" s="231"/>
      <c r="O135" s="231"/>
      <c r="P135" s="231"/>
      <c r="Q135" s="231"/>
      <c r="R135" s="231"/>
      <c r="S135" s="231"/>
      <c r="T135" s="231"/>
      <c r="U135" s="231"/>
      <c r="V135" s="231"/>
      <c r="W135" s="231"/>
      <c r="X135" s="231"/>
      <c r="Y135" s="231"/>
      <c r="Z135" s="231"/>
      <c r="AA135" s="231"/>
      <c r="AB135" s="231"/>
      <c r="AC135" s="231"/>
      <c r="AD135" s="231"/>
      <c r="AE135" s="231"/>
      <c r="AF135" s="231"/>
      <c r="AG135" s="231"/>
      <c r="AH135" s="231"/>
      <c r="AI135" s="231"/>
      <c r="AJ135" s="231"/>
      <c r="AK135" s="231"/>
      <c r="AL135" s="231"/>
      <c r="AM135" s="231"/>
      <c r="AN135" s="231"/>
      <c r="AO135" s="231"/>
      <c r="AP135" s="231"/>
      <c r="AQ135" s="231"/>
      <c r="AR135" s="231"/>
      <c r="AS135" s="231"/>
      <c r="AT135" s="231"/>
      <c r="AU135" s="231"/>
      <c r="AV135" s="231"/>
      <c r="AW135" s="231"/>
      <c r="AX135" s="231"/>
      <c r="AY135" s="231"/>
      <c r="AZ135" s="231"/>
      <c r="BA135" s="231"/>
      <c r="BB135" s="231"/>
      <c r="BC135" s="231"/>
      <c r="BD135" s="231"/>
      <c r="BE135" s="231"/>
      <c r="BF135" s="231"/>
      <c r="BG135" s="231"/>
      <c r="BH135" s="231"/>
      <c r="BI135" s="231"/>
      <c r="BJ135" s="231"/>
      <c r="BK135" s="231"/>
      <c r="BL135" s="231"/>
      <c r="BM135" s="231"/>
      <c r="BN135" s="231"/>
      <c r="BO135" s="231"/>
      <c r="BP135" s="231"/>
      <c r="BQ135" s="231"/>
      <c r="BR135" s="231"/>
      <c r="BS135" s="231"/>
      <c r="BT135" s="231"/>
      <c r="BU135" s="231"/>
      <c r="BV135" s="231"/>
      <c r="BW135" s="231"/>
      <c r="BX135" s="231"/>
      <c r="BY135" s="231"/>
      <c r="BZ135" s="231"/>
      <c r="CA135" s="231"/>
      <c r="CB135" s="231"/>
      <c r="CC135" s="231"/>
      <c r="CD135" s="231"/>
      <c r="CE135" s="231"/>
      <c r="CF135" s="231"/>
      <c r="CG135" s="231"/>
      <c r="CH135" s="231"/>
      <c r="CI135" s="231"/>
      <c r="CJ135" s="231"/>
      <c r="CK135" s="231"/>
      <c r="CL135" s="231"/>
      <c r="CM135" s="231"/>
      <c r="CN135" s="231"/>
      <c r="CO135" s="231"/>
      <c r="CP135" s="231"/>
      <c r="CQ135" s="231"/>
      <c r="CR135" s="231"/>
      <c r="CS135" s="231"/>
      <c r="CT135" s="231"/>
      <c r="CU135" s="231"/>
      <c r="CV135" s="231"/>
      <c r="CW135" s="231"/>
      <c r="CX135" s="231"/>
      <c r="CY135" s="231"/>
      <c r="CZ135" s="231"/>
      <c r="DA135" s="231"/>
      <c r="DB135" s="231"/>
      <c r="DC135" s="231"/>
      <c r="DD135" s="231"/>
      <c r="DE135" s="231"/>
      <c r="DF135" s="231"/>
      <c r="DG135" s="231"/>
      <c r="DH135" s="231"/>
      <c r="DI135" s="231"/>
      <c r="DJ135" s="231"/>
      <c r="DK135" s="231"/>
      <c r="DL135" s="231"/>
      <c r="DM135" s="231"/>
      <c r="DN135" s="231"/>
      <c r="DO135" s="231"/>
      <c r="DP135" s="231"/>
      <c r="DQ135" s="231"/>
      <c r="DR135" s="231"/>
      <c r="DS135" s="231"/>
      <c r="DT135" s="231"/>
      <c r="DU135" s="231"/>
      <c r="DV135" s="231"/>
      <c r="DW135" s="231"/>
      <c r="DX135" s="231"/>
      <c r="DY135" s="231"/>
      <c r="DZ135" s="231"/>
      <c r="EA135" s="231"/>
      <c r="EB135" s="231"/>
      <c r="EC135" s="231"/>
      <c r="ED135" s="231"/>
      <c r="EE135" s="231"/>
      <c r="EF135" s="231"/>
      <c r="EG135" s="231"/>
      <c r="EH135" s="231"/>
      <c r="EI135" s="231"/>
      <c r="EJ135" s="231"/>
      <c r="EK135" s="231"/>
      <c r="EL135" s="231"/>
      <c r="EM135" s="231"/>
      <c r="EN135" s="231"/>
      <c r="EO135" s="231"/>
      <c r="EP135" s="231"/>
      <c r="EQ135" s="231"/>
      <c r="ER135" s="231"/>
      <c r="ES135" s="231"/>
      <c r="ET135" s="231"/>
      <c r="EU135" s="231"/>
      <c r="EV135" s="231"/>
      <c r="EW135" s="231"/>
      <c r="EX135" s="231"/>
      <c r="EY135" s="231"/>
      <c r="EZ135" s="231"/>
      <c r="FA135" s="231"/>
      <c r="FB135" s="231"/>
      <c r="FC135" s="231"/>
      <c r="FD135" s="231"/>
      <c r="FE135" s="231"/>
      <c r="FF135" s="231"/>
      <c r="FG135" s="231"/>
      <c r="FH135" s="231"/>
      <c r="FI135" s="231"/>
      <c r="FJ135" s="231"/>
      <c r="FK135" s="231"/>
      <c r="FL135" s="231"/>
      <c r="FM135" s="231"/>
      <c r="FN135" s="231"/>
      <c r="FO135" s="231"/>
      <c r="FP135" s="231"/>
      <c r="FQ135" s="231"/>
      <c r="FR135" s="231"/>
      <c r="FS135" s="231"/>
      <c r="FT135" s="231"/>
      <c r="FU135" s="231"/>
      <c r="FV135" s="231"/>
      <c r="FW135" s="231"/>
      <c r="FX135" s="231"/>
      <c r="FY135" s="231"/>
      <c r="FZ135" s="231"/>
      <c r="GA135" s="231"/>
      <c r="GB135" s="231"/>
      <c r="GC135" s="231"/>
      <c r="GD135" s="231"/>
      <c r="GE135" s="231"/>
      <c r="GF135" s="231"/>
      <c r="GG135" s="231"/>
      <c r="GH135" s="231"/>
      <c r="GI135" s="231"/>
      <c r="GJ135" s="231"/>
      <c r="GK135" s="231"/>
      <c r="GL135" s="231"/>
      <c r="GM135" s="231"/>
      <c r="GN135" s="231"/>
      <c r="GO135" s="231"/>
      <c r="GP135" s="231"/>
      <c r="GQ135" s="231"/>
      <c r="GR135" s="231"/>
      <c r="GS135" s="231"/>
      <c r="GT135" s="231"/>
      <c r="GU135" s="231"/>
      <c r="GV135" s="231"/>
      <c r="GW135" s="231"/>
      <c r="GX135" s="231"/>
      <c r="GY135" s="231"/>
      <c r="GZ135" s="231"/>
      <c r="HA135" s="231"/>
      <c r="HB135" s="231"/>
      <c r="HC135" s="231"/>
      <c r="HD135" s="231"/>
      <c r="HE135" s="231"/>
      <c r="HF135" s="231"/>
      <c r="HG135" s="231"/>
      <c r="HH135" s="231"/>
      <c r="HI135" s="231"/>
      <c r="HJ135" s="231"/>
      <c r="HK135" s="231"/>
      <c r="HL135" s="231"/>
      <c r="HM135" s="231"/>
      <c r="HN135" s="231"/>
      <c r="HO135" s="231"/>
      <c r="HP135" s="231"/>
      <c r="HQ135" s="231"/>
      <c r="HR135" s="231"/>
      <c r="HS135" s="231"/>
      <c r="HT135" s="231"/>
      <c r="HU135" s="231"/>
      <c r="HV135" s="231"/>
      <c r="HW135" s="231"/>
      <c r="HX135" s="231"/>
      <c r="HY135" s="231"/>
      <c r="HZ135" s="231"/>
      <c r="IA135" s="231"/>
      <c r="IB135" s="231"/>
      <c r="IC135" s="231"/>
      <c r="ID135" s="231"/>
      <c r="IE135" s="231"/>
      <c r="IF135" s="231"/>
      <c r="IG135" s="231"/>
      <c r="IH135" s="231"/>
      <c r="II135" s="231"/>
      <c r="IJ135" s="231"/>
      <c r="IK135" s="231"/>
      <c r="IL135" s="231"/>
      <c r="IM135" s="231"/>
      <c r="IN135" s="231"/>
      <c r="IO135" s="231"/>
      <c r="IP135" s="231"/>
      <c r="IQ135" s="231"/>
      <c r="IR135" s="231"/>
      <c r="IS135" s="231"/>
      <c r="IT135" s="231"/>
      <c r="IU135" s="231"/>
      <c r="IV135" s="231"/>
      <c r="IW135" s="231"/>
      <c r="IX135" s="231"/>
      <c r="IY135" s="231"/>
      <c r="IZ135" s="231"/>
      <c r="JA135" s="231"/>
      <c r="JB135" s="231"/>
      <c r="JC135" s="231"/>
      <c r="JD135" s="231"/>
      <c r="JE135" s="231"/>
      <c r="JF135" s="231"/>
      <c r="JG135" s="231"/>
      <c r="JH135" s="231"/>
      <c r="JI135" s="231"/>
      <c r="JJ135" s="231"/>
      <c r="JK135" s="231"/>
      <c r="JL135" s="231"/>
      <c r="JM135" s="231"/>
      <c r="JN135" s="231"/>
      <c r="JO135" s="231"/>
      <c r="JP135" s="231"/>
      <c r="JQ135" s="231"/>
      <c r="JR135" s="231"/>
      <c r="JS135" s="231"/>
      <c r="JT135" s="231"/>
      <c r="JU135" s="231"/>
      <c r="JV135" s="231"/>
      <c r="JW135" s="231"/>
      <c r="JX135" s="231"/>
      <c r="JY135" s="231"/>
      <c r="JZ135" s="231"/>
      <c r="KA135" s="231"/>
      <c r="KB135" s="231"/>
      <c r="KC135" s="231"/>
      <c r="KD135" s="231"/>
      <c r="KE135" s="231"/>
      <c r="KF135" s="231"/>
      <c r="KG135" s="231"/>
      <c r="KH135" s="231"/>
      <c r="KI135" s="231"/>
      <c r="KJ135" s="231"/>
      <c r="KK135" s="231"/>
      <c r="KL135" s="231"/>
      <c r="KM135" s="231"/>
      <c r="KN135" s="231"/>
      <c r="KO135" s="231"/>
      <c r="KP135" s="231"/>
      <c r="KQ135" s="231"/>
      <c r="KR135" s="231"/>
      <c r="KS135" s="231"/>
      <c r="KT135" s="231"/>
      <c r="KU135" s="231"/>
      <c r="KV135" s="231"/>
      <c r="KW135" s="231"/>
      <c r="KX135" s="231"/>
      <c r="KY135" s="231"/>
      <c r="KZ135" s="231"/>
      <c r="LA135" s="231"/>
      <c r="LB135" s="231"/>
      <c r="LC135" s="231"/>
      <c r="LD135" s="231"/>
      <c r="LE135" s="231"/>
      <c r="LF135" s="231"/>
      <c r="LG135" s="231"/>
      <c r="LH135" s="231"/>
      <c r="LI135" s="231"/>
      <c r="LJ135" s="231"/>
      <c r="LK135" s="231"/>
      <c r="LL135" s="231"/>
      <c r="LM135" s="231"/>
      <c r="LN135" s="231"/>
      <c r="LO135" s="231"/>
      <c r="LP135" s="231"/>
      <c r="LQ135" s="231"/>
      <c r="LR135" s="231"/>
      <c r="LS135" s="231"/>
      <c r="LT135" s="231"/>
      <c r="LU135" s="231"/>
      <c r="LV135" s="231"/>
      <c r="LW135" s="231"/>
      <c r="LX135" s="231"/>
      <c r="LY135" s="231"/>
      <c r="LZ135" s="231"/>
      <c r="MA135" s="231"/>
      <c r="MB135" s="231"/>
      <c r="MC135" s="231"/>
      <c r="MD135" s="231"/>
      <c r="ME135" s="231"/>
      <c r="MF135" s="231"/>
      <c r="MG135" s="231"/>
      <c r="MH135" s="231"/>
      <c r="MI135" s="231"/>
      <c r="MJ135" s="231"/>
      <c r="MK135" s="231"/>
      <c r="ML135" s="231"/>
      <c r="MM135" s="231"/>
      <c r="MN135" s="231"/>
      <c r="MO135" s="231"/>
      <c r="MP135" s="231"/>
      <c r="MQ135" s="231"/>
      <c r="MR135" s="231"/>
      <c r="MS135" s="231"/>
      <c r="MT135" s="231"/>
      <c r="MU135" s="231"/>
      <c r="MV135" s="231"/>
      <c r="MW135" s="231"/>
      <c r="MX135" s="231"/>
      <c r="MY135" s="231"/>
      <c r="MZ135" s="231"/>
      <c r="NA135" s="231"/>
      <c r="NB135" s="231"/>
      <c r="NC135" s="231"/>
      <c r="ND135" s="231"/>
      <c r="NE135" s="231"/>
      <c r="NF135" s="231"/>
      <c r="NG135" s="231"/>
      <c r="NH135" s="231"/>
      <c r="NI135" s="231"/>
      <c r="NJ135" s="231"/>
      <c r="NK135" s="231"/>
      <c r="NL135" s="231"/>
      <c r="NM135" s="231"/>
      <c r="NN135" s="231"/>
      <c r="NO135" s="231"/>
      <c r="NP135" s="231"/>
      <c r="NQ135" s="231"/>
      <c r="NR135" s="231"/>
      <c r="NS135" s="231"/>
      <c r="NT135" s="231"/>
      <c r="NU135" s="231"/>
      <c r="NV135" s="231"/>
      <c r="NW135" s="231"/>
      <c r="NX135" s="231"/>
      <c r="NY135" s="231"/>
      <c r="NZ135" s="231"/>
      <c r="OA135" s="231"/>
      <c r="OB135" s="231"/>
      <c r="OC135" s="231"/>
      <c r="OD135" s="231"/>
      <c r="OE135" s="231"/>
      <c r="OF135" s="231"/>
      <c r="OG135" s="231"/>
      <c r="OH135" s="231"/>
      <c r="OI135" s="231"/>
      <c r="OJ135" s="231"/>
      <c r="OK135" s="231"/>
      <c r="OL135" s="231"/>
      <c r="OM135" s="231"/>
      <c r="ON135" s="231"/>
      <c r="OO135" s="231"/>
      <c r="OP135" s="231"/>
      <c r="OQ135" s="231"/>
      <c r="OR135" s="231"/>
      <c r="OS135" s="231"/>
      <c r="OT135" s="231"/>
      <c r="OU135" s="231"/>
      <c r="OV135" s="231"/>
      <c r="OW135" s="231"/>
      <c r="OX135" s="231"/>
      <c r="OY135" s="231"/>
      <c r="OZ135" s="231"/>
      <c r="PA135" s="231"/>
      <c r="PB135" s="231"/>
      <c r="PC135" s="231"/>
      <c r="PD135" s="231"/>
      <c r="PE135" s="231"/>
      <c r="PF135" s="231"/>
      <c r="PG135" s="231"/>
      <c r="PH135" s="231"/>
      <c r="PI135" s="231"/>
      <c r="PJ135" s="231"/>
      <c r="PK135" s="231"/>
      <c r="PL135" s="231"/>
      <c r="PM135" s="231"/>
      <c r="PN135" s="231"/>
      <c r="PO135" s="231"/>
      <c r="PP135" s="231"/>
      <c r="PQ135" s="231"/>
      <c r="PR135" s="231"/>
      <c r="PS135" s="231"/>
      <c r="PT135" s="231"/>
      <c r="PU135" s="231"/>
      <c r="PV135" s="231"/>
      <c r="PW135" s="231"/>
      <c r="PX135" s="231"/>
      <c r="PY135" s="231"/>
      <c r="PZ135" s="231"/>
      <c r="QA135" s="231"/>
      <c r="QB135" s="231"/>
      <c r="QC135" s="231"/>
      <c r="QD135" s="231"/>
      <c r="QE135" s="231"/>
      <c r="QF135" s="231"/>
      <c r="QG135" s="231"/>
      <c r="QH135" s="231"/>
      <c r="QI135" s="231"/>
      <c r="QJ135" s="231"/>
      <c r="QK135" s="231"/>
      <c r="QL135" s="231"/>
      <c r="QM135" s="231"/>
      <c r="QN135" s="231"/>
      <c r="QO135" s="231"/>
      <c r="QP135" s="231"/>
      <c r="QQ135" s="231"/>
      <c r="QR135" s="231"/>
      <c r="QS135" s="231"/>
      <c r="QT135" s="231"/>
      <c r="QU135" s="231"/>
      <c r="QV135" s="231"/>
      <c r="QW135" s="231"/>
      <c r="QX135" s="231"/>
      <c r="QY135" s="231"/>
      <c r="QZ135" s="231"/>
      <c r="RA135" s="231"/>
      <c r="RB135" s="231"/>
      <c r="RC135" s="231"/>
      <c r="RD135" s="231"/>
      <c r="RE135" s="231"/>
      <c r="RF135" s="231"/>
      <c r="RG135" s="231"/>
      <c r="RH135" s="231"/>
      <c r="RI135" s="231"/>
      <c r="RJ135" s="231"/>
      <c r="RK135" s="231"/>
      <c r="RL135" s="231"/>
      <c r="RM135" s="231"/>
      <c r="RN135" s="231"/>
      <c r="RO135" s="231"/>
      <c r="RP135" s="231"/>
      <c r="RQ135" s="231"/>
      <c r="RR135" s="231"/>
      <c r="RS135" s="231"/>
      <c r="RT135" s="231"/>
      <c r="RU135" s="231"/>
      <c r="RV135" s="231"/>
      <c r="RW135" s="231"/>
      <c r="RX135" s="231"/>
      <c r="RY135" s="231"/>
      <c r="RZ135" s="231"/>
      <c r="SA135" s="231"/>
      <c r="SB135" s="231"/>
      <c r="SC135" s="231"/>
      <c r="SD135" s="231"/>
      <c r="SE135" s="231"/>
      <c r="SF135" s="231"/>
      <c r="SG135" s="231"/>
      <c r="SH135" s="231"/>
      <c r="SI135" s="231"/>
      <c r="SJ135" s="231"/>
      <c r="SK135" s="231"/>
      <c r="SL135" s="231"/>
      <c r="SM135" s="231"/>
      <c r="SN135" s="231"/>
      <c r="SO135" s="231"/>
      <c r="SP135" s="231"/>
      <c r="SQ135" s="231"/>
      <c r="SR135" s="231"/>
      <c r="SS135" s="231"/>
      <c r="ST135" s="231"/>
      <c r="SU135" s="231"/>
      <c r="SV135" s="231"/>
      <c r="SW135" s="231"/>
      <c r="SX135" s="231"/>
      <c r="SY135" s="231"/>
      <c r="SZ135" s="231"/>
      <c r="TA135" s="231"/>
      <c r="TB135" s="231"/>
      <c r="TC135" s="231"/>
      <c r="TD135" s="231"/>
      <c r="TE135" s="231"/>
      <c r="TF135" s="231"/>
      <c r="TG135" s="231"/>
      <c r="TH135" s="231"/>
      <c r="TI135" s="231"/>
      <c r="TJ135" s="231"/>
      <c r="TK135" s="231"/>
      <c r="TL135" s="231"/>
      <c r="TM135" s="231"/>
      <c r="TN135" s="231"/>
      <c r="TO135" s="231"/>
      <c r="TP135" s="231"/>
      <c r="TQ135" s="231"/>
      <c r="TR135" s="231"/>
      <c r="TS135" s="231"/>
      <c r="TT135" s="231"/>
      <c r="TU135" s="231"/>
      <c r="TV135" s="231"/>
      <c r="TW135" s="231"/>
      <c r="TX135" s="231"/>
      <c r="TY135" s="231"/>
      <c r="TZ135" s="231"/>
      <c r="UA135" s="231"/>
      <c r="UB135" s="231"/>
      <c r="UC135" s="231"/>
      <c r="UD135" s="231"/>
      <c r="UE135" s="231"/>
      <c r="UF135" s="231"/>
      <c r="UG135" s="231"/>
      <c r="UH135" s="231"/>
      <c r="UI135" s="231"/>
      <c r="UJ135" s="231"/>
      <c r="UK135" s="231"/>
      <c r="UL135" s="231"/>
      <c r="UM135" s="231"/>
      <c r="UN135" s="231"/>
      <c r="UO135" s="231"/>
      <c r="UP135" s="231"/>
      <c r="UQ135" s="231"/>
      <c r="UR135" s="231"/>
      <c r="US135" s="231"/>
      <c r="UT135" s="231"/>
      <c r="UU135" s="231"/>
      <c r="UV135" s="231"/>
      <c r="UW135" s="231"/>
      <c r="UX135" s="231"/>
      <c r="UY135" s="231"/>
      <c r="UZ135" s="231"/>
      <c r="VA135" s="231"/>
      <c r="VB135" s="231"/>
      <c r="VC135" s="231"/>
      <c r="VD135" s="231"/>
      <c r="VE135" s="231"/>
      <c r="VF135" s="231"/>
      <c r="VG135" s="231"/>
      <c r="VH135" s="231"/>
      <c r="VI135" s="231"/>
      <c r="VJ135" s="231"/>
      <c r="VK135" s="231"/>
      <c r="VL135" s="231"/>
      <c r="VM135" s="231"/>
      <c r="VN135" s="231"/>
      <c r="VO135" s="231"/>
      <c r="VP135" s="231"/>
      <c r="VQ135" s="231"/>
      <c r="VR135" s="231"/>
      <c r="VS135" s="231"/>
      <c r="VT135" s="231"/>
      <c r="VU135" s="231"/>
      <c r="VV135" s="231"/>
      <c r="VW135" s="231"/>
      <c r="VX135" s="231"/>
      <c r="VY135" s="231"/>
      <c r="VZ135" s="231"/>
      <c r="WA135" s="231"/>
      <c r="WB135" s="231"/>
      <c r="WC135" s="231"/>
      <c r="WD135" s="231"/>
      <c r="WE135" s="231"/>
      <c r="WF135" s="231"/>
      <c r="WG135" s="231"/>
      <c r="WH135" s="231"/>
      <c r="WI135" s="231"/>
      <c r="WJ135" s="231"/>
      <c r="WK135" s="231"/>
      <c r="WL135" s="231"/>
      <c r="WM135" s="231"/>
      <c r="WN135" s="231"/>
      <c r="WO135" s="231"/>
      <c r="WP135" s="231"/>
      <c r="WQ135" s="231"/>
      <c r="WR135" s="231"/>
      <c r="WS135" s="231"/>
      <c r="WT135" s="231"/>
      <c r="WU135" s="231"/>
      <c r="WV135" s="231"/>
      <c r="WW135" s="231"/>
      <c r="WX135" s="231"/>
      <c r="WY135" s="231"/>
      <c r="WZ135" s="231"/>
      <c r="XA135" s="231"/>
      <c r="XB135" s="231"/>
      <c r="XC135" s="231"/>
      <c r="XD135" s="231"/>
      <c r="XE135" s="231"/>
      <c r="XF135" s="231"/>
      <c r="XG135" s="231"/>
      <c r="XH135" s="231"/>
      <c r="XI135" s="231"/>
      <c r="XJ135" s="231"/>
      <c r="XK135" s="231"/>
      <c r="XL135" s="231"/>
      <c r="XM135" s="231"/>
      <c r="XN135" s="231"/>
      <c r="XO135" s="231"/>
      <c r="XP135" s="231"/>
      <c r="XQ135" s="231"/>
      <c r="XR135" s="231"/>
      <c r="XS135" s="231"/>
      <c r="XT135" s="231"/>
      <c r="XU135" s="231"/>
      <c r="XV135" s="231"/>
      <c r="XW135" s="231"/>
      <c r="XX135" s="231"/>
      <c r="XY135" s="231"/>
      <c r="XZ135" s="231"/>
      <c r="YA135" s="231"/>
      <c r="YB135" s="231"/>
      <c r="YC135" s="231"/>
      <c r="YD135" s="231"/>
      <c r="YE135" s="231"/>
      <c r="YF135" s="231"/>
      <c r="YG135" s="231"/>
      <c r="YH135" s="231"/>
      <c r="YI135" s="231"/>
      <c r="YJ135" s="231"/>
      <c r="YK135" s="231"/>
      <c r="YL135" s="231"/>
      <c r="YM135" s="231"/>
      <c r="YN135" s="231"/>
      <c r="YO135" s="231"/>
      <c r="YP135" s="231"/>
      <c r="YQ135" s="231"/>
      <c r="YR135" s="231"/>
      <c r="YS135" s="231"/>
      <c r="YT135" s="231"/>
      <c r="YU135" s="231"/>
      <c r="YV135" s="231"/>
      <c r="YW135" s="231"/>
      <c r="YX135" s="231"/>
      <c r="YY135" s="231"/>
      <c r="YZ135" s="231"/>
      <c r="ZA135" s="231"/>
      <c r="ZB135" s="231"/>
      <c r="ZC135" s="231"/>
      <c r="ZD135" s="231"/>
      <c r="ZE135" s="231"/>
      <c r="ZF135" s="231"/>
      <c r="ZG135" s="231"/>
      <c r="ZH135" s="231"/>
      <c r="ZI135" s="231"/>
      <c r="ZJ135" s="231"/>
      <c r="ZK135" s="231"/>
      <c r="ZL135" s="231"/>
      <c r="ZM135" s="231"/>
      <c r="ZN135" s="231"/>
      <c r="ZO135" s="231"/>
      <c r="ZP135" s="231"/>
      <c r="ZQ135" s="231"/>
      <c r="ZR135" s="231"/>
      <c r="ZS135" s="231"/>
      <c r="ZT135" s="231"/>
      <c r="ZU135" s="231"/>
      <c r="ZV135" s="231"/>
      <c r="ZW135" s="231"/>
      <c r="ZX135" s="231"/>
      <c r="ZY135" s="231"/>
      <c r="ZZ135" s="231"/>
      <c r="AAA135" s="231"/>
      <c r="AAB135" s="231"/>
      <c r="AAC135" s="231"/>
      <c r="AAD135" s="231"/>
      <c r="AAE135" s="231"/>
      <c r="AAF135" s="231"/>
      <c r="AAG135" s="231"/>
      <c r="AAH135" s="231"/>
      <c r="AAI135" s="231"/>
      <c r="AAJ135" s="231"/>
      <c r="AAK135" s="231"/>
      <c r="AAL135" s="231"/>
      <c r="AAM135" s="231"/>
      <c r="AAN135" s="231"/>
      <c r="AAO135" s="231"/>
      <c r="AAP135" s="231"/>
      <c r="AAQ135" s="231"/>
      <c r="AAR135" s="231"/>
      <c r="AAS135" s="231"/>
      <c r="AAT135" s="231"/>
      <c r="AAU135" s="231"/>
      <c r="AAV135" s="231"/>
      <c r="AAW135" s="231"/>
      <c r="AAX135" s="231"/>
      <c r="AAY135" s="231"/>
      <c r="AAZ135" s="231"/>
      <c r="ABA135" s="231"/>
      <c r="ABB135" s="231"/>
      <c r="ABC135" s="231"/>
      <c r="ABD135" s="231"/>
      <c r="ABE135" s="231"/>
      <c r="ABF135" s="231"/>
      <c r="ABG135" s="231"/>
      <c r="ABH135" s="231"/>
      <c r="ABI135" s="231"/>
      <c r="ABJ135" s="231"/>
      <c r="ABK135" s="231"/>
      <c r="ABL135" s="231"/>
      <c r="ABM135" s="231"/>
      <c r="ABN135" s="231"/>
      <c r="ABO135" s="231"/>
      <c r="ABP135" s="231"/>
      <c r="ABQ135" s="231"/>
      <c r="ABR135" s="231"/>
      <c r="ABS135" s="231"/>
      <c r="ABT135" s="231"/>
      <c r="ABU135" s="231"/>
      <c r="ABV135" s="231"/>
      <c r="ABW135" s="231"/>
      <c r="ABX135" s="231"/>
      <c r="ABY135" s="231"/>
      <c r="ABZ135" s="231"/>
      <c r="ACA135" s="231"/>
      <c r="ACB135" s="231"/>
      <c r="ACC135" s="231"/>
      <c r="ACD135" s="231"/>
      <c r="ACE135" s="231"/>
      <c r="ACF135" s="231"/>
      <c r="ACG135" s="231"/>
      <c r="ACH135" s="231"/>
      <c r="ACI135" s="231"/>
      <c r="ACJ135" s="231"/>
      <c r="ACK135" s="231"/>
      <c r="ACL135" s="231"/>
      <c r="ACM135" s="231"/>
      <c r="ACN135" s="231"/>
      <c r="ACO135" s="231"/>
      <c r="ACP135" s="231"/>
      <c r="ACQ135" s="231"/>
      <c r="ACR135" s="231"/>
      <c r="ACS135" s="231"/>
      <c r="ACT135" s="231"/>
      <c r="ACU135" s="231"/>
      <c r="ACV135" s="231"/>
      <c r="ACW135" s="231"/>
      <c r="ACX135" s="231"/>
      <c r="ACY135" s="231"/>
      <c r="ACZ135" s="231"/>
      <c r="ADA135" s="231"/>
      <c r="ADB135" s="231"/>
      <c r="ADC135" s="231"/>
      <c r="ADD135" s="231"/>
      <c r="ADE135" s="231"/>
      <c r="ADF135" s="231"/>
      <c r="ADG135" s="231"/>
      <c r="ADH135" s="231"/>
      <c r="ADI135" s="231"/>
      <c r="ADJ135" s="231"/>
      <c r="ADK135" s="231"/>
      <c r="ADL135" s="231"/>
      <c r="ADM135" s="231"/>
      <c r="ADN135" s="231"/>
      <c r="ADO135" s="231"/>
      <c r="ADP135" s="231"/>
      <c r="ADQ135" s="231"/>
      <c r="ADR135" s="231"/>
      <c r="ADS135" s="231"/>
      <c r="ADT135" s="231"/>
      <c r="ADU135" s="231"/>
      <c r="ADV135" s="231"/>
      <c r="ADW135" s="231"/>
      <c r="ADX135" s="231"/>
      <c r="ADY135" s="231"/>
      <c r="ADZ135" s="231"/>
      <c r="AEA135" s="231"/>
      <c r="AEB135" s="231"/>
      <c r="AEC135" s="231"/>
      <c r="AED135" s="231"/>
      <c r="AEE135" s="231"/>
      <c r="AEF135" s="231"/>
      <c r="AEG135" s="231"/>
      <c r="AEH135" s="231"/>
      <c r="AEI135" s="231"/>
      <c r="AEJ135" s="231"/>
      <c r="AEK135" s="231"/>
      <c r="AEL135" s="231"/>
      <c r="AEM135" s="231"/>
      <c r="AEN135" s="231"/>
      <c r="AEO135" s="231"/>
      <c r="AEP135" s="231"/>
      <c r="AEQ135" s="231"/>
      <c r="AER135" s="231"/>
      <c r="AES135" s="231"/>
      <c r="AET135" s="231"/>
      <c r="AEU135" s="231"/>
      <c r="AEV135" s="231"/>
      <c r="AEW135" s="231"/>
      <c r="AEX135" s="231"/>
      <c r="AEY135" s="231"/>
      <c r="AEZ135" s="231"/>
      <c r="AFA135" s="231"/>
      <c r="AFB135" s="231"/>
      <c r="AFC135" s="231"/>
      <c r="AFD135" s="231"/>
      <c r="AFE135" s="231"/>
      <c r="AFF135" s="231"/>
      <c r="AFG135" s="231"/>
      <c r="AFH135" s="231"/>
      <c r="AFI135" s="231"/>
      <c r="AFJ135" s="231"/>
      <c r="AFK135" s="231"/>
      <c r="AFL135" s="231"/>
      <c r="AFM135" s="231"/>
      <c r="AFN135" s="231"/>
      <c r="AFO135" s="231"/>
      <c r="AFP135" s="231"/>
      <c r="AFQ135" s="231"/>
      <c r="AFR135" s="231"/>
      <c r="AFS135" s="231"/>
      <c r="AFT135" s="231"/>
      <c r="AFU135" s="231"/>
      <c r="AFV135" s="231"/>
      <c r="AFW135" s="231"/>
      <c r="AFX135" s="231"/>
      <c r="AFY135" s="231"/>
      <c r="AFZ135" s="231"/>
      <c r="AGA135" s="231"/>
      <c r="AGB135" s="231"/>
      <c r="AGC135" s="231"/>
      <c r="AGD135" s="231"/>
      <c r="AGE135" s="231"/>
      <c r="AGF135" s="231"/>
      <c r="AGG135" s="231"/>
      <c r="AGH135" s="231"/>
      <c r="AGI135" s="231"/>
      <c r="AGJ135" s="231"/>
      <c r="AGK135" s="231"/>
      <c r="AGL135" s="231"/>
      <c r="AGM135" s="231"/>
      <c r="AGN135" s="231"/>
      <c r="AGO135" s="231"/>
      <c r="AGP135" s="231"/>
      <c r="AGQ135" s="231"/>
      <c r="AGR135" s="231"/>
      <c r="AGS135" s="231"/>
      <c r="AGT135" s="231"/>
      <c r="AGU135" s="231"/>
      <c r="AGV135" s="231"/>
      <c r="AGW135" s="231"/>
      <c r="AGX135" s="231"/>
      <c r="AGY135" s="231"/>
      <c r="AGZ135" s="231"/>
      <c r="AHA135" s="231"/>
      <c r="AHB135" s="231"/>
      <c r="AHC135" s="231"/>
      <c r="AHD135" s="231"/>
      <c r="AHE135" s="231"/>
      <c r="AHF135" s="231"/>
      <c r="AHG135" s="231"/>
      <c r="AHH135" s="231"/>
      <c r="AHI135" s="231"/>
      <c r="AHJ135" s="231"/>
      <c r="AHK135" s="231"/>
      <c r="AHL135" s="231"/>
      <c r="AHM135" s="231"/>
      <c r="AHN135" s="231"/>
      <c r="AHO135" s="231"/>
      <c r="AHP135" s="231"/>
      <c r="AHQ135" s="231"/>
      <c r="AHR135" s="231"/>
      <c r="AHS135" s="231"/>
      <c r="AHT135" s="231"/>
      <c r="AHU135" s="231"/>
      <c r="AHV135" s="231"/>
      <c r="AHW135" s="231"/>
      <c r="AHX135" s="231"/>
      <c r="AHY135" s="231"/>
      <c r="AHZ135" s="231"/>
      <c r="AIA135" s="231"/>
      <c r="AIB135" s="231"/>
      <c r="AIC135" s="231"/>
      <c r="AID135" s="231"/>
      <c r="AIE135" s="231"/>
      <c r="AIF135" s="231"/>
      <c r="AIG135" s="231"/>
      <c r="AIH135" s="231"/>
      <c r="AII135" s="231"/>
      <c r="AIJ135" s="231"/>
      <c r="AIK135" s="231"/>
      <c r="AIL135" s="231"/>
      <c r="AIM135" s="231"/>
      <c r="AIN135" s="231"/>
      <c r="AIO135" s="231"/>
      <c r="AIP135" s="231"/>
      <c r="AIQ135" s="231"/>
      <c r="AIR135" s="231"/>
      <c r="AIS135" s="231"/>
      <c r="AIT135" s="231"/>
      <c r="AIU135" s="231"/>
      <c r="AIV135" s="231"/>
      <c r="AIW135" s="231"/>
      <c r="AIX135" s="231"/>
      <c r="AIY135" s="231"/>
      <c r="AIZ135" s="231"/>
      <c r="AJA135" s="231"/>
      <c r="AJB135" s="231"/>
      <c r="AJC135" s="231"/>
      <c r="AJD135" s="231"/>
      <c r="AJE135" s="231"/>
      <c r="AJF135" s="231"/>
      <c r="AJG135" s="231"/>
      <c r="AJH135" s="231"/>
      <c r="AJI135" s="231"/>
      <c r="AJJ135" s="231"/>
      <c r="AJK135" s="231"/>
      <c r="AJL135" s="231"/>
      <c r="AJM135" s="231"/>
      <c r="AJN135" s="231"/>
      <c r="AJO135" s="231"/>
      <c r="AJP135" s="231"/>
      <c r="AJQ135" s="231"/>
      <c r="AJR135" s="231"/>
      <c r="AJS135" s="231"/>
      <c r="AJT135" s="231"/>
      <c r="AJU135" s="231"/>
      <c r="AJV135" s="231"/>
      <c r="AJW135" s="231"/>
      <c r="AJX135" s="231"/>
      <c r="AJY135" s="231"/>
      <c r="AJZ135" s="231"/>
      <c r="AKA135" s="231"/>
      <c r="AKB135" s="231"/>
      <c r="AKC135" s="231"/>
      <c r="AKD135" s="231"/>
      <c r="AKE135" s="231"/>
      <c r="AKF135" s="231"/>
      <c r="AKG135" s="231"/>
      <c r="AKH135" s="231"/>
      <c r="AKI135" s="231"/>
      <c r="AKJ135" s="231"/>
      <c r="AKK135" s="231"/>
      <c r="AKL135" s="231"/>
      <c r="AKM135" s="231"/>
      <c r="AKN135" s="231"/>
      <c r="AKO135" s="231"/>
      <c r="AKP135" s="231"/>
      <c r="AKQ135" s="231"/>
      <c r="AKR135" s="231"/>
      <c r="AKS135" s="231"/>
      <c r="AKT135" s="231"/>
      <c r="AKU135" s="231"/>
      <c r="AKV135" s="231"/>
      <c r="AKW135" s="231"/>
      <c r="AKX135" s="231"/>
      <c r="AKY135" s="231"/>
      <c r="AKZ135" s="231"/>
      <c r="ALA135" s="231"/>
      <c r="ALB135" s="231"/>
      <c r="ALC135" s="231"/>
      <c r="ALD135" s="231"/>
      <c r="ALE135" s="231"/>
      <c r="ALF135" s="231"/>
      <c r="ALG135" s="231"/>
      <c r="ALH135" s="231"/>
      <c r="ALI135" s="231"/>
      <c r="ALJ135" s="231"/>
      <c r="ALK135" s="231"/>
      <c r="ALL135" s="231"/>
      <c r="ALM135" s="231"/>
      <c r="ALN135" s="231"/>
      <c r="ALO135" s="231"/>
      <c r="ALP135" s="231"/>
      <c r="ALQ135" s="231"/>
      <c r="ALR135" s="231"/>
      <c r="ALS135" s="231"/>
      <c r="ALT135" s="231"/>
      <c r="ALU135" s="231"/>
      <c r="ALV135" s="231"/>
      <c r="ALW135" s="231"/>
      <c r="ALX135" s="231"/>
      <c r="ALY135" s="231"/>
      <c r="ALZ135" s="231"/>
      <c r="AMA135" s="231"/>
      <c r="AMB135" s="231"/>
      <c r="AMC135" s="231"/>
      <c r="AMD135" s="231"/>
      <c r="AME135" s="231"/>
      <c r="AMF135" s="231"/>
      <c r="AMG135" s="231"/>
      <c r="AMH135" s="231"/>
      <c r="AMI135" s="231"/>
      <c r="AMJ135" s="231"/>
      <c r="AMK135" s="231"/>
      <c r="AML135" s="231"/>
      <c r="AMM135" s="231"/>
      <c r="AMN135" s="231"/>
      <c r="AMO135" s="231"/>
      <c r="AMP135" s="231"/>
      <c r="AMQ135" s="231"/>
      <c r="AMR135" s="231"/>
      <c r="AMS135" s="231"/>
      <c r="AMT135" s="231"/>
      <c r="AMU135" s="231"/>
      <c r="AMV135" s="231"/>
      <c r="AMW135" s="231"/>
      <c r="AMX135" s="231"/>
      <c r="AMY135" s="231"/>
      <c r="AMZ135" s="231"/>
      <c r="ANA135" s="231"/>
      <c r="ANB135" s="231"/>
      <c r="ANC135" s="231"/>
      <c r="AND135" s="231"/>
      <c r="ANE135" s="231"/>
      <c r="ANF135" s="231"/>
      <c r="ANG135" s="231"/>
      <c r="ANH135" s="231"/>
      <c r="ANI135" s="231"/>
      <c r="ANJ135" s="231"/>
      <c r="ANK135" s="231"/>
      <c r="ANL135" s="231"/>
      <c r="ANM135" s="231"/>
      <c r="ANN135" s="231"/>
      <c r="ANO135" s="231"/>
      <c r="ANP135" s="231"/>
      <c r="ANQ135" s="231"/>
      <c r="ANR135" s="231"/>
      <c r="ANS135" s="231"/>
      <c r="ANT135" s="231"/>
      <c r="ANU135" s="231"/>
      <c r="ANV135" s="231"/>
      <c r="ANW135" s="231"/>
      <c r="ANX135" s="231"/>
      <c r="ANY135" s="231"/>
      <c r="ANZ135" s="231"/>
      <c r="AOA135" s="231"/>
      <c r="AOB135" s="231"/>
      <c r="AOC135" s="231"/>
      <c r="AOD135" s="231"/>
      <c r="AOE135" s="231"/>
      <c r="AOF135" s="231"/>
      <c r="AOG135" s="231"/>
      <c r="AOH135" s="231"/>
      <c r="AOI135" s="231"/>
      <c r="AOJ135" s="231"/>
      <c r="AOK135" s="231"/>
      <c r="AOL135" s="231"/>
      <c r="AOM135" s="231"/>
      <c r="AON135" s="231"/>
      <c r="AOO135" s="231"/>
      <c r="AOP135" s="231"/>
      <c r="AOQ135" s="231"/>
      <c r="AOR135" s="231"/>
      <c r="AOS135" s="231"/>
      <c r="AOT135" s="231"/>
      <c r="AOU135" s="231"/>
      <c r="AOV135" s="231"/>
      <c r="AOW135" s="231"/>
      <c r="AOX135" s="231"/>
      <c r="AOY135" s="231"/>
      <c r="AOZ135" s="231"/>
      <c r="APA135" s="231"/>
      <c r="APB135" s="231"/>
      <c r="APC135" s="231"/>
      <c r="APD135" s="231"/>
      <c r="APE135" s="231"/>
      <c r="APF135" s="231"/>
      <c r="APG135" s="231"/>
      <c r="APH135" s="231"/>
      <c r="API135" s="231"/>
      <c r="APJ135" s="231"/>
      <c r="APK135" s="231"/>
      <c r="APL135" s="231"/>
      <c r="APM135" s="231"/>
      <c r="APN135" s="231"/>
      <c r="APO135" s="231"/>
      <c r="APP135" s="231"/>
      <c r="APQ135" s="231"/>
      <c r="APR135" s="231"/>
      <c r="APS135" s="231"/>
      <c r="APT135" s="231"/>
      <c r="APU135" s="231"/>
      <c r="APV135" s="231"/>
      <c r="APW135" s="231"/>
      <c r="APX135" s="231"/>
      <c r="APY135" s="231"/>
      <c r="APZ135" s="231"/>
      <c r="AQA135" s="231"/>
      <c r="AQB135" s="231"/>
      <c r="AQC135" s="231"/>
      <c r="AQD135" s="231"/>
      <c r="AQE135" s="231"/>
      <c r="AQF135" s="231"/>
      <c r="AQG135" s="231"/>
      <c r="AQH135" s="231"/>
      <c r="AQI135" s="231"/>
      <c r="AQJ135" s="231"/>
      <c r="AQK135" s="231"/>
      <c r="AQL135" s="231"/>
      <c r="AQM135" s="231"/>
      <c r="AQN135" s="231"/>
      <c r="AQO135" s="231"/>
      <c r="AQP135" s="231"/>
      <c r="AQQ135" s="231"/>
      <c r="AQR135" s="231"/>
      <c r="AQS135" s="231"/>
      <c r="AQT135" s="231"/>
      <c r="AQU135" s="231"/>
      <c r="AQV135" s="231"/>
      <c r="AQW135" s="231"/>
      <c r="AQX135" s="231"/>
      <c r="AQY135" s="231"/>
      <c r="AQZ135" s="231"/>
      <c r="ARA135" s="231"/>
      <c r="ARB135" s="231"/>
      <c r="ARC135" s="231"/>
      <c r="ARD135" s="231"/>
      <c r="ARE135" s="231"/>
      <c r="ARF135" s="231"/>
      <c r="ARG135" s="231"/>
      <c r="ARH135" s="231"/>
      <c r="ARI135" s="231"/>
      <c r="ARJ135" s="231"/>
      <c r="ARK135" s="231"/>
      <c r="ARL135" s="231"/>
      <c r="ARM135" s="231"/>
      <c r="ARN135" s="231"/>
      <c r="ARO135" s="231"/>
      <c r="ARP135" s="231"/>
      <c r="ARQ135" s="231"/>
      <c r="ARR135" s="231"/>
      <c r="ARS135" s="231"/>
      <c r="ART135" s="231"/>
      <c r="ARU135" s="231"/>
      <c r="ARV135" s="231"/>
      <c r="ARW135" s="231"/>
      <c r="ARX135" s="231"/>
      <c r="ARY135" s="231"/>
      <c r="ARZ135" s="231"/>
      <c r="ASA135" s="231"/>
      <c r="ASB135" s="231"/>
      <c r="ASC135" s="231"/>
      <c r="ASD135" s="231"/>
      <c r="ASE135" s="231"/>
      <c r="ASF135" s="231"/>
      <c r="ASG135" s="231"/>
      <c r="ASH135" s="231"/>
      <c r="ASI135" s="231"/>
      <c r="ASJ135" s="231"/>
      <c r="ASK135" s="231"/>
      <c r="ASL135" s="231"/>
      <c r="ASM135" s="231"/>
      <c r="ASN135" s="231"/>
      <c r="ASO135" s="231"/>
      <c r="ASP135" s="231"/>
      <c r="ASQ135" s="231"/>
      <c r="ASR135" s="231"/>
      <c r="ASS135" s="231"/>
      <c r="AST135" s="231"/>
      <c r="ASU135" s="231"/>
      <c r="ASV135" s="231"/>
      <c r="ASW135" s="231"/>
      <c r="ASX135" s="231"/>
      <c r="ASY135" s="231"/>
      <c r="ASZ135" s="231"/>
      <c r="ATA135" s="231"/>
      <c r="ATB135" s="231"/>
      <c r="ATC135" s="231"/>
      <c r="ATD135" s="231"/>
      <c r="ATE135" s="231"/>
      <c r="ATF135" s="231"/>
      <c r="ATG135" s="231"/>
      <c r="ATH135" s="231"/>
      <c r="ATI135" s="231"/>
      <c r="ATJ135" s="231"/>
      <c r="ATK135" s="231"/>
      <c r="ATL135" s="231"/>
      <c r="ATM135" s="231"/>
      <c r="ATN135" s="231"/>
      <c r="ATO135" s="231"/>
      <c r="ATP135" s="231"/>
      <c r="ATQ135" s="231"/>
      <c r="ATR135" s="231"/>
      <c r="ATS135" s="231"/>
      <c r="ATT135" s="231"/>
      <c r="ATU135" s="231"/>
      <c r="ATV135" s="231"/>
      <c r="ATW135" s="231"/>
      <c r="ATX135" s="231"/>
      <c r="ATY135" s="231"/>
      <c r="ATZ135" s="231"/>
      <c r="AUA135" s="231"/>
      <c r="AUB135" s="231"/>
      <c r="AUC135" s="231"/>
      <c r="AUD135" s="231"/>
      <c r="AUE135" s="231"/>
      <c r="AUF135" s="231"/>
      <c r="AUG135" s="231"/>
      <c r="AUH135" s="231"/>
      <c r="AUI135" s="231"/>
      <c r="AUJ135" s="231"/>
      <c r="AUK135" s="231"/>
      <c r="AUL135" s="231"/>
      <c r="AUM135" s="231"/>
      <c r="AUN135" s="231"/>
      <c r="AUO135" s="231"/>
      <c r="AUP135" s="231"/>
      <c r="AUQ135" s="231"/>
      <c r="AUR135" s="231"/>
      <c r="AUS135" s="231"/>
      <c r="AUT135" s="231"/>
      <c r="AUU135" s="231"/>
      <c r="AUV135" s="231"/>
      <c r="AUW135" s="231"/>
      <c r="AUX135" s="231"/>
      <c r="AUY135" s="231"/>
      <c r="AUZ135" s="231"/>
      <c r="AVA135" s="231"/>
      <c r="AVB135" s="231"/>
      <c r="AVC135" s="231"/>
      <c r="AVD135" s="231"/>
      <c r="AVE135" s="231"/>
      <c r="AVF135" s="231"/>
      <c r="AVG135" s="231"/>
      <c r="AVH135" s="231"/>
      <c r="AVI135" s="231"/>
      <c r="AVJ135" s="231"/>
      <c r="AVK135" s="231"/>
      <c r="AVL135" s="231"/>
      <c r="AVM135" s="231"/>
      <c r="AVN135" s="231"/>
      <c r="AVO135" s="231"/>
      <c r="AVP135" s="231"/>
      <c r="AVQ135" s="231"/>
      <c r="AVR135" s="231"/>
      <c r="AVS135" s="231"/>
      <c r="AVT135" s="231"/>
      <c r="AVU135" s="231"/>
      <c r="AVV135" s="231"/>
      <c r="AVW135" s="231"/>
      <c r="AVX135" s="231"/>
      <c r="AVY135" s="231"/>
      <c r="AVZ135" s="231"/>
      <c r="AWA135" s="231"/>
      <c r="AWB135" s="231"/>
      <c r="AWC135" s="231"/>
      <c r="AWD135" s="231"/>
      <c r="AWE135" s="231"/>
      <c r="AWF135" s="231"/>
      <c r="AWG135" s="231"/>
      <c r="AWH135" s="231"/>
      <c r="AWI135" s="231"/>
      <c r="AWJ135" s="231"/>
      <c r="AWK135" s="231"/>
      <c r="AWL135" s="231"/>
      <c r="AWM135" s="231"/>
      <c r="AWN135" s="231"/>
      <c r="AWO135" s="231"/>
      <c r="AWP135" s="231"/>
      <c r="AWQ135" s="231"/>
      <c r="AWR135" s="231"/>
      <c r="AWS135" s="231"/>
      <c r="AWT135" s="231"/>
      <c r="AWU135" s="231"/>
      <c r="AWV135" s="231"/>
      <c r="AWW135" s="231"/>
      <c r="AWX135" s="231"/>
      <c r="AWY135" s="231"/>
      <c r="AWZ135" s="231"/>
      <c r="AXA135" s="231"/>
      <c r="AXB135" s="231"/>
      <c r="AXC135" s="231"/>
      <c r="AXD135" s="231"/>
      <c r="AXE135" s="231"/>
      <c r="AXF135" s="231"/>
      <c r="AXG135" s="231"/>
      <c r="AXH135" s="231"/>
      <c r="AXI135" s="231"/>
      <c r="AXJ135" s="231"/>
      <c r="AXK135" s="231"/>
      <c r="AXL135" s="231"/>
      <c r="AXM135" s="231"/>
      <c r="AXN135" s="231"/>
      <c r="AXO135" s="231"/>
      <c r="AXP135" s="231"/>
      <c r="AXQ135" s="231"/>
      <c r="AXR135" s="231"/>
      <c r="AXS135" s="231"/>
      <c r="AXT135" s="231"/>
      <c r="AXU135" s="231"/>
      <c r="AXV135" s="231"/>
      <c r="AXW135" s="231"/>
      <c r="AXX135" s="231"/>
      <c r="AXY135" s="231"/>
      <c r="AXZ135" s="231"/>
      <c r="AYA135" s="231"/>
      <c r="AYB135" s="231"/>
      <c r="AYC135" s="231"/>
      <c r="AYD135" s="231"/>
      <c r="AYE135" s="231"/>
      <c r="AYF135" s="231"/>
      <c r="AYG135" s="231"/>
      <c r="AYH135" s="231"/>
      <c r="AYI135" s="231"/>
      <c r="AYJ135" s="231"/>
      <c r="AYK135" s="231"/>
      <c r="AYL135" s="231"/>
      <c r="AYM135" s="231"/>
      <c r="AYN135" s="231"/>
      <c r="AYO135" s="231"/>
      <c r="AYP135" s="231"/>
      <c r="AYQ135" s="231"/>
      <c r="AYR135" s="231"/>
      <c r="AYS135" s="231"/>
      <c r="AYT135" s="231"/>
      <c r="AYU135" s="231"/>
      <c r="AYV135" s="231"/>
      <c r="AYW135" s="231"/>
      <c r="AYX135" s="231"/>
      <c r="AYY135" s="231"/>
      <c r="AYZ135" s="231"/>
      <c r="AZA135" s="231"/>
      <c r="AZB135" s="231"/>
      <c r="AZC135" s="231"/>
      <c r="AZD135" s="231"/>
      <c r="AZE135" s="231"/>
      <c r="AZF135" s="231"/>
      <c r="AZG135" s="231"/>
      <c r="AZH135" s="231"/>
      <c r="AZI135" s="231"/>
      <c r="AZJ135" s="231"/>
      <c r="AZK135" s="231"/>
      <c r="AZL135" s="231"/>
      <c r="AZM135" s="231"/>
      <c r="AZN135" s="231"/>
      <c r="AZO135" s="231"/>
      <c r="AZP135" s="231"/>
      <c r="AZQ135" s="231"/>
      <c r="AZR135" s="231"/>
      <c r="AZS135" s="231"/>
      <c r="AZT135" s="231"/>
      <c r="AZU135" s="231"/>
      <c r="AZV135" s="231"/>
      <c r="AZW135" s="231"/>
      <c r="AZX135" s="231"/>
      <c r="AZY135" s="231"/>
      <c r="AZZ135" s="231"/>
      <c r="BAA135" s="231"/>
      <c r="BAB135" s="231"/>
      <c r="BAC135" s="231"/>
      <c r="BAD135" s="231"/>
      <c r="BAE135" s="231"/>
      <c r="BAF135" s="231"/>
      <c r="BAG135" s="231"/>
      <c r="BAH135" s="231"/>
      <c r="BAI135" s="231"/>
      <c r="BAJ135" s="231"/>
      <c r="BAK135" s="231"/>
      <c r="BAL135" s="231"/>
      <c r="BAM135" s="231"/>
      <c r="BAN135" s="231"/>
      <c r="BAO135" s="231"/>
      <c r="BAP135" s="231"/>
      <c r="BAQ135" s="231"/>
      <c r="BAR135" s="231"/>
      <c r="BAS135" s="231"/>
      <c r="BAT135" s="231"/>
      <c r="BAU135" s="231"/>
      <c r="BAV135" s="231"/>
      <c r="BAW135" s="231"/>
      <c r="BAX135" s="231"/>
      <c r="BAY135" s="231"/>
      <c r="BAZ135" s="231"/>
      <c r="BBA135" s="231"/>
      <c r="BBB135" s="231"/>
      <c r="BBC135" s="231"/>
      <c r="BBD135" s="231"/>
      <c r="BBE135" s="231"/>
      <c r="BBF135" s="231"/>
      <c r="BBG135" s="231"/>
      <c r="BBH135" s="231"/>
      <c r="BBI135" s="231"/>
      <c r="BBJ135" s="231"/>
      <c r="BBK135" s="231"/>
      <c r="BBL135" s="231"/>
      <c r="BBM135" s="231"/>
      <c r="BBN135" s="231"/>
      <c r="BBO135" s="231"/>
      <c r="BBP135" s="231"/>
      <c r="BBQ135" s="231"/>
      <c r="BBR135" s="231"/>
      <c r="BBS135" s="231"/>
      <c r="BBT135" s="231"/>
      <c r="BBU135" s="231"/>
      <c r="BBV135" s="231"/>
      <c r="BBW135" s="231"/>
      <c r="BBX135" s="231"/>
      <c r="BBY135" s="231"/>
      <c r="BBZ135" s="231"/>
      <c r="BCA135" s="231"/>
      <c r="BCB135" s="231"/>
      <c r="BCC135" s="231"/>
      <c r="BCD135" s="231"/>
      <c r="BCE135" s="231"/>
      <c r="BCF135" s="231"/>
      <c r="BCG135" s="231"/>
      <c r="BCH135" s="231"/>
      <c r="BCI135" s="231"/>
      <c r="BCJ135" s="231"/>
      <c r="BCK135" s="231"/>
      <c r="BCL135" s="231"/>
      <c r="BCM135" s="231"/>
      <c r="BCN135" s="231"/>
      <c r="BCO135" s="231"/>
      <c r="BCP135" s="231"/>
      <c r="BCQ135" s="231"/>
      <c r="BCR135" s="231"/>
      <c r="BCS135" s="231"/>
      <c r="BCT135" s="231"/>
      <c r="BCU135" s="231"/>
      <c r="BCV135" s="231"/>
      <c r="BCW135" s="231"/>
      <c r="BCX135" s="231"/>
      <c r="BCY135" s="231"/>
      <c r="BCZ135" s="231"/>
      <c r="BDA135" s="231"/>
      <c r="BDB135" s="231"/>
      <c r="BDC135" s="231"/>
      <c r="BDD135" s="231"/>
      <c r="BDE135" s="231"/>
      <c r="BDF135" s="231"/>
      <c r="BDG135" s="231"/>
      <c r="BDH135" s="231"/>
      <c r="BDI135" s="231"/>
      <c r="BDJ135" s="231"/>
      <c r="BDK135" s="231"/>
      <c r="BDL135" s="231"/>
      <c r="BDM135" s="231"/>
      <c r="BDN135" s="231"/>
      <c r="BDO135" s="231"/>
      <c r="BDP135" s="231"/>
      <c r="BDQ135" s="231"/>
      <c r="BDR135" s="231"/>
      <c r="BDS135" s="231"/>
      <c r="BDT135" s="231"/>
      <c r="BDU135" s="231"/>
      <c r="BDV135" s="231"/>
      <c r="BDW135" s="231"/>
      <c r="BDX135" s="231"/>
      <c r="BDY135" s="231"/>
      <c r="BDZ135" s="231"/>
      <c r="BEA135" s="231"/>
      <c r="BEB135" s="231"/>
      <c r="BEC135" s="231"/>
      <c r="BED135" s="231"/>
      <c r="BEE135" s="231"/>
      <c r="BEF135" s="231"/>
      <c r="BEG135" s="231"/>
      <c r="BEH135" s="231"/>
      <c r="BEI135" s="231"/>
      <c r="BEJ135" s="231"/>
      <c r="BEK135" s="231"/>
      <c r="BEL135" s="231"/>
      <c r="BEM135" s="231"/>
      <c r="BEN135" s="231"/>
      <c r="BEO135" s="231"/>
      <c r="BEP135" s="231"/>
      <c r="BEQ135" s="231"/>
      <c r="BER135" s="231"/>
      <c r="BES135" s="231"/>
      <c r="BET135" s="231"/>
      <c r="BEU135" s="231"/>
      <c r="BEV135" s="231"/>
      <c r="BEW135" s="231"/>
      <c r="BEX135" s="231"/>
      <c r="BEY135" s="231"/>
      <c r="BEZ135" s="231"/>
      <c r="BFA135" s="231"/>
      <c r="BFB135" s="231"/>
      <c r="BFC135" s="231"/>
      <c r="BFD135" s="231"/>
      <c r="BFE135" s="231"/>
      <c r="BFF135" s="231"/>
      <c r="BFG135" s="231"/>
      <c r="BFH135" s="231"/>
      <c r="BFI135" s="231"/>
      <c r="BFJ135" s="231"/>
      <c r="BFK135" s="231"/>
      <c r="BFL135" s="231"/>
      <c r="BFM135" s="231"/>
      <c r="BFN135" s="231"/>
      <c r="BFO135" s="231"/>
      <c r="BFP135" s="231"/>
      <c r="BFQ135" s="231"/>
      <c r="BFR135" s="231"/>
      <c r="BFS135" s="231"/>
      <c r="BFT135" s="231"/>
      <c r="BFU135" s="231"/>
      <c r="BFV135" s="231"/>
      <c r="BFW135" s="231"/>
      <c r="BFX135" s="231"/>
      <c r="BFY135" s="231"/>
      <c r="BFZ135" s="231"/>
      <c r="BGA135" s="231"/>
      <c r="BGB135" s="231"/>
      <c r="BGC135" s="231"/>
      <c r="BGD135" s="231"/>
      <c r="BGE135" s="231"/>
      <c r="BGF135" s="231"/>
      <c r="BGG135" s="231"/>
      <c r="BGH135" s="231"/>
      <c r="BGI135" s="231"/>
      <c r="BGJ135" s="231"/>
      <c r="BGK135" s="231"/>
      <c r="BGL135" s="231"/>
      <c r="BGM135" s="231"/>
      <c r="BGN135" s="231"/>
      <c r="BGO135" s="231"/>
      <c r="BGP135" s="231"/>
      <c r="BGQ135" s="231"/>
      <c r="BGR135" s="231"/>
      <c r="BGS135" s="231"/>
      <c r="BGT135" s="231"/>
      <c r="BGU135" s="231"/>
      <c r="BGV135" s="231"/>
      <c r="BGW135" s="231"/>
      <c r="BGX135" s="231"/>
      <c r="BGY135" s="231"/>
      <c r="BGZ135" s="231"/>
      <c r="BHA135" s="231"/>
      <c r="BHB135" s="231"/>
      <c r="BHC135" s="231"/>
      <c r="BHD135" s="231"/>
      <c r="BHE135" s="231"/>
      <c r="BHF135" s="231"/>
      <c r="BHG135" s="231"/>
      <c r="BHH135" s="231"/>
      <c r="BHI135" s="231"/>
      <c r="BHJ135" s="231"/>
      <c r="BHK135" s="231"/>
      <c r="BHL135" s="231"/>
      <c r="BHM135" s="231"/>
      <c r="BHN135" s="231"/>
      <c r="BHO135" s="231"/>
      <c r="BHP135" s="231"/>
      <c r="BHQ135" s="231"/>
      <c r="BHR135" s="231"/>
      <c r="BHS135" s="231"/>
      <c r="BHT135" s="231"/>
      <c r="BHU135" s="231"/>
      <c r="BHV135" s="231"/>
      <c r="BHW135" s="231"/>
      <c r="BHX135" s="231"/>
      <c r="BHY135" s="231"/>
      <c r="BHZ135" s="231"/>
      <c r="BIA135" s="231"/>
      <c r="BIB135" s="231"/>
      <c r="BIC135" s="231"/>
      <c r="BID135" s="231"/>
      <c r="BIE135" s="231"/>
      <c r="BIF135" s="231"/>
      <c r="BIG135" s="231"/>
      <c r="BIH135" s="231"/>
      <c r="BII135" s="231"/>
      <c r="BIJ135" s="231"/>
      <c r="BIK135" s="231"/>
      <c r="BIL135" s="231"/>
      <c r="BIM135" s="231"/>
      <c r="BIN135" s="231"/>
      <c r="BIO135" s="231"/>
      <c r="BIP135" s="231"/>
      <c r="BIQ135" s="231"/>
      <c r="BIR135" s="231"/>
      <c r="BIS135" s="231"/>
      <c r="BIT135" s="231"/>
      <c r="BIU135" s="231"/>
      <c r="BIV135" s="231"/>
      <c r="BIW135" s="231"/>
      <c r="BIX135" s="231"/>
      <c r="BIY135" s="231"/>
      <c r="BIZ135" s="231"/>
      <c r="BJA135" s="231"/>
      <c r="BJB135" s="231"/>
      <c r="BJC135" s="231"/>
      <c r="BJD135" s="231"/>
      <c r="BJE135" s="231"/>
      <c r="BJF135" s="231"/>
      <c r="BJG135" s="231"/>
      <c r="BJH135" s="231"/>
      <c r="BJI135" s="231"/>
      <c r="BJJ135" s="231"/>
      <c r="BJK135" s="231"/>
      <c r="BJL135" s="231"/>
      <c r="BJM135" s="231"/>
      <c r="BJN135" s="231"/>
      <c r="BJO135" s="231"/>
      <c r="BJP135" s="231"/>
      <c r="BJQ135" s="231"/>
      <c r="BJR135" s="231"/>
      <c r="BJS135" s="231"/>
      <c r="BJT135" s="231"/>
      <c r="BJU135" s="231"/>
      <c r="BJV135" s="231"/>
      <c r="BJW135" s="231"/>
      <c r="BJX135" s="231"/>
      <c r="BJY135" s="231"/>
      <c r="BJZ135" s="231"/>
      <c r="BKA135" s="231"/>
      <c r="BKB135" s="231"/>
      <c r="BKC135" s="231"/>
      <c r="BKD135" s="231"/>
      <c r="BKE135" s="231"/>
      <c r="BKF135" s="231"/>
      <c r="BKG135" s="231"/>
      <c r="BKH135" s="231"/>
      <c r="BKI135" s="231"/>
      <c r="BKJ135" s="231"/>
      <c r="BKK135" s="231"/>
      <c r="BKL135" s="231"/>
      <c r="BKM135" s="231"/>
      <c r="BKN135" s="231"/>
      <c r="BKO135" s="231"/>
      <c r="BKP135" s="231"/>
      <c r="BKQ135" s="231"/>
      <c r="BKR135" s="231"/>
      <c r="BKS135" s="231"/>
      <c r="BKT135" s="231"/>
      <c r="BKU135" s="231"/>
      <c r="BKV135" s="231"/>
      <c r="BKW135" s="231"/>
      <c r="BKX135" s="231"/>
      <c r="BKY135" s="231"/>
      <c r="BKZ135" s="231"/>
      <c r="BLA135" s="231"/>
      <c r="BLB135" s="231"/>
      <c r="BLC135" s="231"/>
      <c r="BLD135" s="231"/>
      <c r="BLE135" s="231"/>
      <c r="BLF135" s="231"/>
      <c r="BLG135" s="231"/>
      <c r="BLH135" s="231"/>
      <c r="BLI135" s="231"/>
      <c r="BLJ135" s="231"/>
      <c r="BLK135" s="231"/>
      <c r="BLL135" s="231"/>
      <c r="BLM135" s="231"/>
      <c r="BLN135" s="231"/>
      <c r="BLO135" s="231"/>
      <c r="BLP135" s="231"/>
      <c r="BLQ135" s="231"/>
      <c r="BLR135" s="231"/>
      <c r="BLS135" s="231"/>
      <c r="BLT135" s="231"/>
      <c r="BLU135" s="231"/>
      <c r="BLV135" s="231"/>
      <c r="BLW135" s="231"/>
      <c r="BLX135" s="231"/>
      <c r="BLY135" s="231"/>
      <c r="BLZ135" s="231"/>
      <c r="BMA135" s="231"/>
      <c r="BMB135" s="231"/>
      <c r="BMC135" s="231"/>
      <c r="BMD135" s="231"/>
      <c r="BME135" s="231"/>
      <c r="BMF135" s="231"/>
      <c r="BMG135" s="231"/>
      <c r="BMH135" s="231"/>
      <c r="BMI135" s="231"/>
      <c r="BMJ135" s="231"/>
      <c r="BMK135" s="231"/>
      <c r="BML135" s="231"/>
      <c r="BMM135" s="231"/>
      <c r="BMN135" s="231"/>
      <c r="BMO135" s="231"/>
      <c r="BMP135" s="231"/>
      <c r="BMQ135" s="231"/>
      <c r="BMR135" s="231"/>
      <c r="BMS135" s="231"/>
      <c r="BMT135" s="231"/>
      <c r="BMU135" s="231"/>
      <c r="BMV135" s="231"/>
      <c r="BMW135" s="231"/>
      <c r="BMX135" s="231"/>
      <c r="BMY135" s="231"/>
      <c r="BMZ135" s="231"/>
      <c r="BNA135" s="231"/>
      <c r="BNB135" s="231"/>
      <c r="BNC135" s="231"/>
      <c r="BND135" s="231"/>
      <c r="BNE135" s="231"/>
      <c r="BNF135" s="231"/>
      <c r="BNG135" s="231"/>
      <c r="BNH135" s="231"/>
      <c r="BNI135" s="231"/>
      <c r="BNJ135" s="231"/>
      <c r="BNK135" s="231"/>
      <c r="BNL135" s="231"/>
      <c r="BNM135" s="231"/>
      <c r="BNN135" s="231"/>
      <c r="BNO135" s="231"/>
      <c r="BNP135" s="231"/>
      <c r="BNQ135" s="231"/>
      <c r="BNR135" s="231"/>
      <c r="BNS135" s="231"/>
      <c r="BNT135" s="231"/>
      <c r="BNU135" s="231"/>
      <c r="BNV135" s="231"/>
      <c r="BNW135" s="231"/>
      <c r="BNX135" s="231"/>
      <c r="BNY135" s="231"/>
      <c r="BNZ135" s="231"/>
      <c r="BOA135" s="231"/>
      <c r="BOB135" s="231"/>
      <c r="BOC135" s="231"/>
      <c r="BOD135" s="231"/>
      <c r="BOE135" s="231"/>
      <c r="BOF135" s="231"/>
      <c r="BOG135" s="231"/>
      <c r="BOH135" s="231"/>
      <c r="BOI135" s="231"/>
      <c r="BOJ135" s="231"/>
      <c r="BOK135" s="231"/>
      <c r="BOL135" s="231"/>
      <c r="BOM135" s="231"/>
      <c r="BON135" s="231"/>
      <c r="BOO135" s="231"/>
      <c r="BOP135" s="231"/>
      <c r="BOQ135" s="231"/>
      <c r="BOR135" s="231"/>
      <c r="BOS135" s="231"/>
      <c r="BOT135" s="231"/>
      <c r="BOU135" s="231"/>
      <c r="BOV135" s="231"/>
      <c r="BOW135" s="231"/>
      <c r="BOX135" s="231"/>
      <c r="BOY135" s="231"/>
      <c r="BOZ135" s="231"/>
      <c r="BPA135" s="231"/>
      <c r="BPB135" s="231"/>
      <c r="BPC135" s="231"/>
      <c r="BPD135" s="231"/>
      <c r="BPE135" s="231"/>
      <c r="BPF135" s="231"/>
      <c r="BPG135" s="231"/>
      <c r="BPH135" s="231"/>
      <c r="BPI135" s="231"/>
      <c r="BPJ135" s="231"/>
      <c r="BPK135" s="231"/>
      <c r="BPL135" s="231"/>
      <c r="BPM135" s="231"/>
      <c r="BPN135" s="231"/>
      <c r="BPO135" s="231"/>
      <c r="BPP135" s="231"/>
      <c r="BPQ135" s="231"/>
      <c r="BPR135" s="231"/>
      <c r="BPS135" s="231"/>
      <c r="BPT135" s="231"/>
      <c r="BPU135" s="231"/>
      <c r="BPV135" s="231"/>
      <c r="BPW135" s="231"/>
      <c r="BPX135" s="231"/>
      <c r="BPY135" s="231"/>
      <c r="BPZ135" s="231"/>
      <c r="BQA135" s="231"/>
      <c r="BQB135" s="231"/>
      <c r="BQC135" s="231"/>
      <c r="BQD135" s="231"/>
      <c r="BQE135" s="231"/>
      <c r="BQF135" s="231"/>
      <c r="BQG135" s="231"/>
      <c r="BQH135" s="231"/>
      <c r="BQI135" s="231"/>
      <c r="BQJ135" s="231"/>
      <c r="BQK135" s="231"/>
      <c r="BQL135" s="231"/>
      <c r="BQM135" s="231"/>
      <c r="BQN135" s="231"/>
      <c r="BQO135" s="231"/>
      <c r="BQP135" s="231"/>
      <c r="BQQ135" s="231"/>
      <c r="BQR135" s="231"/>
      <c r="BQS135" s="231"/>
      <c r="BQT135" s="231"/>
      <c r="BQU135" s="231"/>
      <c r="BQV135" s="231"/>
      <c r="BQW135" s="231"/>
      <c r="BQX135" s="231"/>
      <c r="BQY135" s="231"/>
      <c r="BQZ135" s="231"/>
      <c r="BRA135" s="231"/>
      <c r="BRB135" s="231"/>
      <c r="BRC135" s="231"/>
      <c r="BRD135" s="231"/>
      <c r="BRE135" s="231"/>
      <c r="BRF135" s="231"/>
      <c r="BRG135" s="231"/>
      <c r="BRH135" s="231"/>
      <c r="BRI135" s="231"/>
      <c r="BRJ135" s="231"/>
      <c r="BRK135" s="231"/>
      <c r="BRL135" s="231"/>
      <c r="BRM135" s="231"/>
      <c r="BRN135" s="231"/>
      <c r="BRO135" s="231"/>
      <c r="BRP135" s="231"/>
      <c r="BRQ135" s="231"/>
      <c r="BRR135" s="231"/>
      <c r="BRS135" s="231"/>
      <c r="BRT135" s="231"/>
      <c r="BRU135" s="231"/>
      <c r="BRV135" s="231"/>
      <c r="BRW135" s="231"/>
      <c r="BRX135" s="231"/>
      <c r="BRY135" s="231"/>
      <c r="BRZ135" s="231"/>
      <c r="BSA135" s="231"/>
      <c r="BSB135" s="231"/>
      <c r="BSC135" s="231"/>
      <c r="BSD135" s="231"/>
      <c r="BSE135" s="231"/>
      <c r="BSF135" s="231"/>
      <c r="BSG135" s="231"/>
      <c r="BSH135" s="231"/>
      <c r="BSI135" s="231"/>
      <c r="BSJ135" s="231"/>
      <c r="BSK135" s="231"/>
      <c r="BSL135" s="231"/>
      <c r="BSM135" s="231"/>
      <c r="BSN135" s="231"/>
      <c r="BSO135" s="231"/>
      <c r="BSP135" s="231"/>
      <c r="BSQ135" s="231"/>
      <c r="BSR135" s="231"/>
      <c r="BSS135" s="231"/>
      <c r="BST135" s="231"/>
      <c r="BSU135" s="231"/>
      <c r="BSV135" s="231"/>
      <c r="BSW135" s="231"/>
      <c r="BSX135" s="231"/>
      <c r="BSY135" s="231"/>
      <c r="BSZ135" s="231"/>
      <c r="BTA135" s="231"/>
      <c r="BTB135" s="231"/>
      <c r="BTC135" s="231"/>
      <c r="BTD135" s="231"/>
      <c r="BTE135" s="231"/>
      <c r="BTF135" s="231"/>
      <c r="BTG135" s="231"/>
      <c r="BTH135" s="231"/>
      <c r="BTI135" s="231"/>
      <c r="BTJ135" s="231"/>
      <c r="BTK135" s="231"/>
      <c r="BTL135" s="231"/>
      <c r="BTM135" s="231"/>
      <c r="BTN135" s="231"/>
      <c r="BTO135" s="231"/>
      <c r="BTP135" s="231"/>
      <c r="BTQ135" s="231"/>
      <c r="BTR135" s="231"/>
      <c r="BTS135" s="231"/>
      <c r="BTT135" s="231"/>
      <c r="BTU135" s="231"/>
      <c r="BTV135" s="231"/>
      <c r="BTW135" s="231"/>
      <c r="BTX135" s="231"/>
      <c r="BTY135" s="231"/>
      <c r="BTZ135" s="231"/>
      <c r="BUA135" s="231"/>
      <c r="BUB135" s="231"/>
      <c r="BUC135" s="231"/>
      <c r="BUD135" s="231"/>
      <c r="BUE135" s="231"/>
      <c r="BUF135" s="231"/>
      <c r="BUG135" s="231"/>
      <c r="BUH135" s="231"/>
      <c r="BUI135" s="231"/>
      <c r="BUJ135" s="231"/>
      <c r="BUK135" s="231"/>
      <c r="BUL135" s="231"/>
      <c r="BUM135" s="231"/>
      <c r="BUN135" s="231"/>
      <c r="BUO135" s="231"/>
      <c r="BUP135" s="231"/>
      <c r="BUQ135" s="231"/>
      <c r="BUR135" s="231"/>
      <c r="BUS135" s="231"/>
      <c r="BUT135" s="231"/>
      <c r="BUU135" s="231"/>
      <c r="BUV135" s="231"/>
      <c r="BUW135" s="231"/>
      <c r="BUX135" s="231"/>
      <c r="BUY135" s="231"/>
      <c r="BUZ135" s="231"/>
      <c r="BVA135" s="231"/>
      <c r="BVB135" s="231"/>
      <c r="BVC135" s="231"/>
      <c r="BVD135" s="231"/>
      <c r="BVE135" s="231"/>
      <c r="BVF135" s="231"/>
      <c r="BVG135" s="231"/>
      <c r="BVH135" s="231"/>
      <c r="BVI135" s="231"/>
      <c r="BVJ135" s="231"/>
      <c r="BVK135" s="231"/>
      <c r="BVL135" s="231"/>
      <c r="BVM135" s="231"/>
      <c r="BVN135" s="231"/>
      <c r="BVO135" s="231"/>
      <c r="BVP135" s="231"/>
      <c r="BVQ135" s="231"/>
      <c r="BVR135" s="231"/>
      <c r="BVS135" s="231"/>
      <c r="BVT135" s="231"/>
      <c r="BVU135" s="231"/>
      <c r="BVV135" s="231"/>
      <c r="BVW135" s="231"/>
      <c r="BVX135" s="231"/>
      <c r="BVY135" s="231"/>
      <c r="BVZ135" s="231"/>
      <c r="BWA135" s="231"/>
      <c r="BWB135" s="231"/>
      <c r="BWC135" s="231"/>
      <c r="BWD135" s="231"/>
      <c r="BWE135" s="231"/>
      <c r="BWF135" s="231"/>
      <c r="BWG135" s="231"/>
      <c r="BWH135" s="231"/>
      <c r="BWI135" s="231"/>
      <c r="BWJ135" s="231"/>
      <c r="BWK135" s="231"/>
      <c r="BWL135" s="231"/>
      <c r="BWM135" s="231"/>
      <c r="BWN135" s="231"/>
      <c r="BWO135" s="231"/>
      <c r="BWP135" s="231"/>
      <c r="BWQ135" s="231"/>
      <c r="BWR135" s="231"/>
      <c r="BWS135" s="231"/>
      <c r="BWT135" s="231"/>
      <c r="BWU135" s="231"/>
      <c r="BWV135" s="231"/>
      <c r="BWW135" s="231"/>
      <c r="BWX135" s="231"/>
      <c r="BWY135" s="231"/>
      <c r="BWZ135" s="231"/>
      <c r="BXA135" s="231"/>
      <c r="BXB135" s="231"/>
      <c r="BXC135" s="231"/>
      <c r="BXD135" s="231"/>
      <c r="BXE135" s="231"/>
      <c r="BXF135" s="231"/>
      <c r="BXG135" s="231"/>
      <c r="BXH135" s="231"/>
      <c r="BXI135" s="231"/>
      <c r="BXJ135" s="231"/>
      <c r="BXK135" s="231"/>
      <c r="BXL135" s="231"/>
      <c r="BXM135" s="231"/>
      <c r="BXN135" s="231"/>
      <c r="BXO135" s="231"/>
      <c r="BXP135" s="231"/>
      <c r="BXQ135" s="231"/>
      <c r="BXR135" s="231"/>
      <c r="BXS135" s="231"/>
      <c r="BXT135" s="231"/>
      <c r="BXU135" s="231"/>
      <c r="BXV135" s="231"/>
      <c r="BXW135" s="231"/>
      <c r="BXX135" s="231"/>
      <c r="BXY135" s="231"/>
      <c r="BXZ135" s="231"/>
      <c r="BYA135" s="231"/>
      <c r="BYB135" s="231"/>
      <c r="BYC135" s="231"/>
      <c r="BYD135" s="231"/>
      <c r="BYE135" s="231"/>
      <c r="BYF135" s="231"/>
      <c r="BYG135" s="231"/>
      <c r="BYH135" s="231"/>
      <c r="BYI135" s="231"/>
      <c r="BYJ135" s="231"/>
      <c r="BYK135" s="231"/>
      <c r="BYL135" s="231"/>
      <c r="BYM135" s="231"/>
      <c r="BYN135" s="231"/>
      <c r="BYO135" s="231"/>
      <c r="BYP135" s="231"/>
      <c r="BYQ135" s="231"/>
      <c r="BYR135" s="231"/>
      <c r="BYS135" s="231"/>
      <c r="BYT135" s="231"/>
      <c r="BYU135" s="231"/>
      <c r="BYV135" s="231"/>
      <c r="BYW135" s="231"/>
      <c r="BYX135" s="231"/>
      <c r="BYY135" s="231"/>
      <c r="BYZ135" s="231"/>
      <c r="BZA135" s="231"/>
      <c r="BZB135" s="231"/>
      <c r="BZC135" s="231"/>
      <c r="BZD135" s="231"/>
      <c r="BZE135" s="231"/>
      <c r="BZF135" s="231"/>
      <c r="BZG135" s="231"/>
      <c r="BZH135" s="231"/>
      <c r="BZI135" s="231"/>
      <c r="BZJ135" s="231"/>
      <c r="BZK135" s="231"/>
      <c r="BZL135" s="231"/>
      <c r="BZM135" s="231"/>
      <c r="BZN135" s="231"/>
      <c r="BZO135" s="231"/>
      <c r="BZP135" s="231"/>
      <c r="BZQ135" s="231"/>
      <c r="BZR135" s="231"/>
      <c r="BZS135" s="231"/>
      <c r="BZT135" s="231"/>
      <c r="BZU135" s="231"/>
      <c r="BZV135" s="231"/>
      <c r="BZW135" s="231"/>
      <c r="BZX135" s="231"/>
      <c r="BZY135" s="231"/>
      <c r="BZZ135" s="231"/>
      <c r="CAA135" s="231"/>
      <c r="CAB135" s="231"/>
      <c r="CAC135" s="231"/>
      <c r="CAD135" s="231"/>
      <c r="CAE135" s="231"/>
      <c r="CAF135" s="231"/>
      <c r="CAG135" s="231"/>
      <c r="CAH135" s="231"/>
      <c r="CAI135" s="231"/>
      <c r="CAJ135" s="231"/>
      <c r="CAK135" s="231"/>
      <c r="CAL135" s="231"/>
      <c r="CAM135" s="231"/>
      <c r="CAN135" s="231"/>
      <c r="CAO135" s="231"/>
      <c r="CAP135" s="231"/>
      <c r="CAQ135" s="231"/>
      <c r="CAR135" s="231"/>
      <c r="CAS135" s="231"/>
      <c r="CAT135" s="231"/>
      <c r="CAU135" s="231"/>
      <c r="CAV135" s="231"/>
      <c r="CAW135" s="231"/>
      <c r="CAX135" s="231"/>
      <c r="CAY135" s="231"/>
      <c r="CAZ135" s="231"/>
      <c r="CBA135" s="231"/>
      <c r="CBB135" s="231"/>
      <c r="CBC135" s="231"/>
      <c r="CBD135" s="231"/>
      <c r="CBE135" s="231"/>
      <c r="CBF135" s="231"/>
      <c r="CBG135" s="231"/>
      <c r="CBH135" s="231"/>
      <c r="CBI135" s="231"/>
      <c r="CBJ135" s="231"/>
      <c r="CBK135" s="231"/>
      <c r="CBL135" s="231"/>
      <c r="CBM135" s="231"/>
      <c r="CBN135" s="231"/>
      <c r="CBO135" s="231"/>
      <c r="CBP135" s="231"/>
      <c r="CBQ135" s="231"/>
      <c r="CBR135" s="231"/>
      <c r="CBS135" s="231"/>
      <c r="CBT135" s="231"/>
      <c r="CBU135" s="231"/>
      <c r="CBV135" s="231"/>
      <c r="CBW135" s="231"/>
      <c r="CBX135" s="231"/>
      <c r="CBY135" s="231"/>
      <c r="CBZ135" s="231"/>
      <c r="CCA135" s="231"/>
      <c r="CCB135" s="231"/>
      <c r="CCC135" s="231"/>
      <c r="CCD135" s="231"/>
      <c r="CCE135" s="231"/>
      <c r="CCF135" s="231"/>
      <c r="CCG135" s="231"/>
      <c r="CCH135" s="231"/>
      <c r="CCI135" s="231"/>
      <c r="CCJ135" s="231"/>
      <c r="CCK135" s="231"/>
      <c r="CCL135" s="231"/>
      <c r="CCM135" s="231"/>
      <c r="CCN135" s="231"/>
      <c r="CCO135" s="231"/>
      <c r="CCP135" s="231"/>
      <c r="CCQ135" s="231"/>
      <c r="CCR135" s="231"/>
      <c r="CCS135" s="231"/>
      <c r="CCT135" s="231"/>
      <c r="CCU135" s="231"/>
      <c r="CCV135" s="231"/>
      <c r="CCW135" s="231"/>
      <c r="CCX135" s="231"/>
      <c r="CCY135" s="231"/>
      <c r="CCZ135" s="231"/>
      <c r="CDA135" s="231"/>
      <c r="CDB135" s="231"/>
      <c r="CDC135" s="231"/>
      <c r="CDD135" s="231"/>
      <c r="CDE135" s="231"/>
      <c r="CDF135" s="231"/>
      <c r="CDG135" s="231"/>
      <c r="CDH135" s="231"/>
      <c r="CDI135" s="231"/>
      <c r="CDJ135" s="231"/>
      <c r="CDK135" s="231"/>
      <c r="CDL135" s="231"/>
      <c r="CDM135" s="231"/>
      <c r="CDN135" s="231"/>
      <c r="CDO135" s="231"/>
      <c r="CDP135" s="231"/>
      <c r="CDQ135" s="231"/>
      <c r="CDR135" s="231"/>
      <c r="CDS135" s="231"/>
      <c r="CDT135" s="231"/>
      <c r="CDU135" s="231"/>
      <c r="CDV135" s="231"/>
      <c r="CDW135" s="231"/>
      <c r="CDX135" s="231"/>
      <c r="CDY135" s="231"/>
      <c r="CDZ135" s="231"/>
      <c r="CEA135" s="231"/>
      <c r="CEB135" s="231"/>
      <c r="CEC135" s="231"/>
      <c r="CED135" s="231"/>
      <c r="CEE135" s="231"/>
      <c r="CEF135" s="231"/>
      <c r="CEG135" s="231"/>
      <c r="CEH135" s="231"/>
      <c r="CEI135" s="231"/>
      <c r="CEJ135" s="231"/>
      <c r="CEK135" s="231"/>
      <c r="CEL135" s="231"/>
      <c r="CEM135" s="231"/>
      <c r="CEN135" s="231"/>
      <c r="CEO135" s="231"/>
      <c r="CEP135" s="231"/>
      <c r="CEQ135" s="231"/>
      <c r="CER135" s="231"/>
      <c r="CES135" s="231"/>
      <c r="CET135" s="231"/>
      <c r="CEU135" s="231"/>
      <c r="CEV135" s="231"/>
      <c r="CEW135" s="231"/>
      <c r="CEX135" s="231"/>
      <c r="CEY135" s="231"/>
      <c r="CEZ135" s="231"/>
      <c r="CFA135" s="231"/>
      <c r="CFB135" s="231"/>
      <c r="CFC135" s="231"/>
      <c r="CFD135" s="231"/>
      <c r="CFE135" s="231"/>
      <c r="CFF135" s="231"/>
      <c r="CFG135" s="231"/>
      <c r="CFH135" s="231"/>
      <c r="CFI135" s="231"/>
      <c r="CFJ135" s="231"/>
      <c r="CFK135" s="231"/>
      <c r="CFL135" s="231"/>
      <c r="CFM135" s="231"/>
      <c r="CFN135" s="231"/>
      <c r="CFO135" s="231"/>
      <c r="CFP135" s="231"/>
      <c r="CFQ135" s="231"/>
      <c r="CFR135" s="231"/>
      <c r="CFS135" s="231"/>
      <c r="CFT135" s="231"/>
      <c r="CFU135" s="231"/>
      <c r="CFV135" s="231"/>
      <c r="CFW135" s="231"/>
      <c r="CFX135" s="231"/>
      <c r="CFY135" s="231"/>
      <c r="CFZ135" s="231"/>
      <c r="CGA135" s="231"/>
      <c r="CGB135" s="231"/>
      <c r="CGC135" s="231"/>
      <c r="CGD135" s="231"/>
      <c r="CGE135" s="231"/>
      <c r="CGF135" s="231"/>
      <c r="CGG135" s="231"/>
      <c r="CGH135" s="231"/>
      <c r="CGI135" s="231"/>
      <c r="CGJ135" s="231"/>
      <c r="CGK135" s="231"/>
      <c r="CGL135" s="231"/>
      <c r="CGM135" s="231"/>
      <c r="CGN135" s="231"/>
      <c r="CGO135" s="231"/>
      <c r="CGP135" s="231"/>
      <c r="CGQ135" s="231"/>
      <c r="CGR135" s="231"/>
      <c r="CGS135" s="231"/>
      <c r="CGT135" s="231"/>
      <c r="CGU135" s="231"/>
      <c r="CGV135" s="231"/>
      <c r="CGW135" s="231"/>
      <c r="CGX135" s="231"/>
      <c r="CGY135" s="231"/>
      <c r="CGZ135" s="231"/>
      <c r="CHA135" s="231"/>
      <c r="CHB135" s="231"/>
      <c r="CHC135" s="231"/>
      <c r="CHD135" s="231"/>
      <c r="CHE135" s="231"/>
      <c r="CHF135" s="231"/>
      <c r="CHG135" s="231"/>
      <c r="CHH135" s="231"/>
      <c r="CHI135" s="231"/>
      <c r="CHJ135" s="231"/>
      <c r="CHK135" s="231"/>
      <c r="CHL135" s="231"/>
      <c r="CHM135" s="231"/>
      <c r="CHN135" s="231"/>
      <c r="CHO135" s="231"/>
      <c r="CHP135" s="231"/>
      <c r="CHQ135" s="231"/>
      <c r="CHR135" s="231"/>
      <c r="CHS135" s="231"/>
      <c r="CHT135" s="231"/>
      <c r="CHU135" s="231"/>
      <c r="CHV135" s="231"/>
      <c r="CHW135" s="231"/>
      <c r="CHX135" s="231"/>
      <c r="CHY135" s="231"/>
      <c r="CHZ135" s="231"/>
      <c r="CIA135" s="231"/>
      <c r="CIB135" s="231"/>
      <c r="CIC135" s="231"/>
      <c r="CID135" s="231"/>
      <c r="CIE135" s="231"/>
      <c r="CIF135" s="231"/>
      <c r="CIG135" s="231"/>
      <c r="CIH135" s="231"/>
      <c r="CII135" s="231"/>
      <c r="CIJ135" s="231"/>
      <c r="CIK135" s="231"/>
      <c r="CIL135" s="231"/>
      <c r="CIM135" s="231"/>
      <c r="CIN135" s="231"/>
      <c r="CIO135" s="231"/>
      <c r="CIP135" s="231"/>
      <c r="CIQ135" s="231"/>
      <c r="CIR135" s="231"/>
      <c r="CIS135" s="231"/>
      <c r="CIT135" s="231"/>
      <c r="CIU135" s="231"/>
      <c r="CIV135" s="231"/>
      <c r="CIW135" s="231"/>
      <c r="CIX135" s="231"/>
      <c r="CIY135" s="231"/>
      <c r="CIZ135" s="231"/>
      <c r="CJA135" s="231"/>
      <c r="CJB135" s="231"/>
      <c r="CJC135" s="231"/>
      <c r="CJD135" s="231"/>
      <c r="CJE135" s="231"/>
      <c r="CJF135" s="231"/>
      <c r="CJG135" s="231"/>
      <c r="CJH135" s="231"/>
      <c r="CJI135" s="231"/>
      <c r="CJJ135" s="231"/>
      <c r="CJK135" s="231"/>
      <c r="CJL135" s="231"/>
      <c r="CJM135" s="231"/>
      <c r="CJN135" s="231"/>
      <c r="CJO135" s="231"/>
      <c r="CJP135" s="231"/>
      <c r="CJQ135" s="231"/>
      <c r="CJR135" s="231"/>
      <c r="CJS135" s="231"/>
      <c r="CJT135" s="231"/>
      <c r="CJU135" s="231"/>
      <c r="CJV135" s="231"/>
      <c r="CJW135" s="231"/>
      <c r="CJX135" s="231"/>
      <c r="CJY135" s="231"/>
      <c r="CJZ135" s="231"/>
      <c r="CKA135" s="231"/>
      <c r="CKB135" s="231"/>
      <c r="CKC135" s="231"/>
      <c r="CKD135" s="231"/>
      <c r="CKE135" s="231"/>
      <c r="CKF135" s="231"/>
      <c r="CKG135" s="231"/>
      <c r="CKH135" s="231"/>
      <c r="CKI135" s="231"/>
      <c r="CKJ135" s="231"/>
      <c r="CKK135" s="231"/>
      <c r="CKL135" s="231"/>
      <c r="CKM135" s="231"/>
      <c r="CKN135" s="231"/>
      <c r="CKO135" s="231"/>
      <c r="CKP135" s="231"/>
      <c r="CKQ135" s="231"/>
      <c r="CKR135" s="231"/>
      <c r="CKS135" s="231"/>
      <c r="CKT135" s="231"/>
      <c r="CKU135" s="231"/>
      <c r="CKV135" s="231"/>
      <c r="CKW135" s="231"/>
      <c r="CKX135" s="231"/>
      <c r="CKY135" s="231"/>
      <c r="CKZ135" s="231"/>
      <c r="CLA135" s="231"/>
      <c r="CLB135" s="231"/>
      <c r="CLC135" s="231"/>
      <c r="CLD135" s="231"/>
      <c r="CLE135" s="231"/>
      <c r="CLF135" s="231"/>
      <c r="CLG135" s="231"/>
      <c r="CLH135" s="231"/>
      <c r="CLI135" s="231"/>
      <c r="CLJ135" s="231"/>
      <c r="CLK135" s="231"/>
      <c r="CLL135" s="231"/>
      <c r="CLM135" s="231"/>
      <c r="CLN135" s="231"/>
      <c r="CLO135" s="231"/>
      <c r="CLP135" s="231"/>
      <c r="CLQ135" s="231"/>
      <c r="CLR135" s="231"/>
      <c r="CLS135" s="231"/>
      <c r="CLT135" s="231"/>
      <c r="CLU135" s="231"/>
      <c r="CLV135" s="231"/>
      <c r="CLW135" s="231"/>
      <c r="CLX135" s="231"/>
      <c r="CLY135" s="231"/>
      <c r="CLZ135" s="231"/>
      <c r="CMA135" s="231"/>
      <c r="CMB135" s="231"/>
      <c r="CMC135" s="231"/>
      <c r="CMD135" s="231"/>
      <c r="CME135" s="231"/>
      <c r="CMF135" s="231"/>
      <c r="CMG135" s="231"/>
      <c r="CMH135" s="231"/>
      <c r="CMI135" s="231"/>
      <c r="CMJ135" s="231"/>
      <c r="CMK135" s="231"/>
      <c r="CML135" s="231"/>
      <c r="CMM135" s="231"/>
      <c r="CMN135" s="231"/>
      <c r="CMO135" s="231"/>
      <c r="CMP135" s="231"/>
      <c r="CMQ135" s="231"/>
      <c r="CMR135" s="231"/>
      <c r="CMS135" s="231"/>
      <c r="CMT135" s="231"/>
      <c r="CMU135" s="231"/>
      <c r="CMV135" s="231"/>
      <c r="CMW135" s="231"/>
      <c r="CMX135" s="231"/>
      <c r="CMY135" s="231"/>
      <c r="CMZ135" s="231"/>
      <c r="CNA135" s="231"/>
      <c r="CNB135" s="231"/>
      <c r="CNC135" s="231"/>
      <c r="CND135" s="231"/>
      <c r="CNE135" s="231"/>
      <c r="CNF135" s="231"/>
      <c r="CNG135" s="231"/>
      <c r="CNH135" s="231"/>
      <c r="CNI135" s="231"/>
      <c r="CNJ135" s="231"/>
      <c r="CNK135" s="231"/>
      <c r="CNL135" s="231"/>
      <c r="CNM135" s="231"/>
      <c r="CNN135" s="231"/>
      <c r="CNO135" s="231"/>
      <c r="CNP135" s="231"/>
      <c r="CNQ135" s="231"/>
      <c r="CNR135" s="231"/>
      <c r="CNS135" s="231"/>
      <c r="CNT135" s="231"/>
      <c r="CNU135" s="231"/>
      <c r="CNV135" s="231"/>
      <c r="CNW135" s="231"/>
      <c r="CNX135" s="231"/>
      <c r="CNY135" s="231"/>
      <c r="CNZ135" s="231"/>
      <c r="COA135" s="231"/>
      <c r="COB135" s="231"/>
      <c r="COC135" s="231"/>
      <c r="COD135" s="231"/>
      <c r="COE135" s="231"/>
      <c r="COF135" s="231"/>
      <c r="COG135" s="231"/>
      <c r="COH135" s="231"/>
      <c r="COI135" s="231"/>
      <c r="COJ135" s="231"/>
      <c r="COK135" s="231"/>
      <c r="COL135" s="231"/>
      <c r="COM135" s="231"/>
      <c r="CON135" s="231"/>
      <c r="COO135" s="231"/>
      <c r="COP135" s="231"/>
      <c r="COQ135" s="231"/>
      <c r="COR135" s="231"/>
      <c r="COS135" s="231"/>
      <c r="COT135" s="231"/>
      <c r="COU135" s="231"/>
      <c r="COV135" s="231"/>
      <c r="COW135" s="231"/>
      <c r="COX135" s="231"/>
      <c r="COY135" s="231"/>
      <c r="COZ135" s="231"/>
      <c r="CPA135" s="231"/>
      <c r="CPB135" s="231"/>
      <c r="CPC135" s="231"/>
      <c r="CPD135" s="231"/>
      <c r="CPE135" s="231"/>
      <c r="CPF135" s="231"/>
      <c r="CPG135" s="231"/>
      <c r="CPH135" s="231"/>
      <c r="CPI135" s="231"/>
      <c r="CPJ135" s="231"/>
      <c r="CPK135" s="231"/>
      <c r="CPL135" s="231"/>
      <c r="CPM135" s="231"/>
      <c r="CPN135" s="231"/>
      <c r="CPO135" s="231"/>
      <c r="CPP135" s="231"/>
      <c r="CPQ135" s="231"/>
      <c r="CPR135" s="231"/>
      <c r="CPS135" s="231"/>
      <c r="CPT135" s="231"/>
      <c r="CPU135" s="231"/>
      <c r="CPV135" s="231"/>
      <c r="CPW135" s="231"/>
      <c r="CPX135" s="231"/>
      <c r="CPY135" s="231"/>
      <c r="CPZ135" s="231"/>
      <c r="CQA135" s="231"/>
      <c r="CQB135" s="231"/>
      <c r="CQC135" s="231"/>
      <c r="CQD135" s="231"/>
      <c r="CQE135" s="231"/>
      <c r="CQF135" s="231"/>
      <c r="CQG135" s="231"/>
      <c r="CQH135" s="231"/>
      <c r="CQI135" s="231"/>
      <c r="CQJ135" s="231"/>
      <c r="CQK135" s="231"/>
      <c r="CQL135" s="231"/>
      <c r="CQM135" s="231"/>
      <c r="CQN135" s="231"/>
      <c r="CQO135" s="231"/>
      <c r="CQP135" s="231"/>
      <c r="CQQ135" s="231"/>
      <c r="CQR135" s="231"/>
      <c r="CQS135" s="231"/>
      <c r="CQT135" s="231"/>
      <c r="CQU135" s="231"/>
      <c r="CQV135" s="231"/>
      <c r="CQW135" s="231"/>
      <c r="CQX135" s="231"/>
      <c r="CQY135" s="231"/>
      <c r="CQZ135" s="231"/>
      <c r="CRA135" s="231"/>
      <c r="CRB135" s="231"/>
      <c r="CRC135" s="231"/>
      <c r="CRD135" s="231"/>
      <c r="CRE135" s="231"/>
      <c r="CRF135" s="231"/>
      <c r="CRG135" s="231"/>
      <c r="CRH135" s="231"/>
      <c r="CRI135" s="231"/>
      <c r="CRJ135" s="231"/>
      <c r="CRK135" s="231"/>
      <c r="CRL135" s="231"/>
      <c r="CRM135" s="231"/>
      <c r="CRN135" s="231"/>
      <c r="CRO135" s="231"/>
      <c r="CRP135" s="231"/>
      <c r="CRQ135" s="231"/>
      <c r="CRR135" s="231"/>
      <c r="CRS135" s="231"/>
      <c r="CRT135" s="231"/>
      <c r="CRU135" s="231"/>
      <c r="CRV135" s="231"/>
      <c r="CRW135" s="231"/>
      <c r="CRX135" s="231"/>
      <c r="CRY135" s="231"/>
      <c r="CRZ135" s="231"/>
      <c r="CSA135" s="231"/>
      <c r="CSB135" s="231"/>
      <c r="CSC135" s="231"/>
      <c r="CSD135" s="231"/>
      <c r="CSE135" s="231"/>
      <c r="CSF135" s="231"/>
      <c r="CSG135" s="231"/>
      <c r="CSH135" s="231"/>
      <c r="CSI135" s="231"/>
      <c r="CSJ135" s="231"/>
      <c r="CSK135" s="231"/>
      <c r="CSL135" s="231"/>
      <c r="CSM135" s="231"/>
      <c r="CSN135" s="231"/>
      <c r="CSO135" s="231"/>
      <c r="CSP135" s="231"/>
      <c r="CSQ135" s="231"/>
      <c r="CSR135" s="231"/>
      <c r="CSS135" s="231"/>
      <c r="CST135" s="231"/>
      <c r="CSU135" s="231"/>
      <c r="CSV135" s="231"/>
      <c r="CSW135" s="231"/>
      <c r="CSX135" s="231"/>
      <c r="CSY135" s="231"/>
      <c r="CSZ135" s="231"/>
      <c r="CTA135" s="231"/>
      <c r="CTB135" s="231"/>
      <c r="CTC135" s="231"/>
      <c r="CTD135" s="231"/>
      <c r="CTE135" s="231"/>
      <c r="CTF135" s="231"/>
      <c r="CTG135" s="231"/>
      <c r="CTH135" s="231"/>
      <c r="CTI135" s="231"/>
      <c r="CTJ135" s="231"/>
      <c r="CTK135" s="231"/>
      <c r="CTL135" s="231"/>
      <c r="CTM135" s="231"/>
      <c r="CTN135" s="231"/>
      <c r="CTO135" s="231"/>
      <c r="CTP135" s="231"/>
      <c r="CTQ135" s="231"/>
      <c r="CTR135" s="231"/>
      <c r="CTS135" s="231"/>
      <c r="CTT135" s="231"/>
      <c r="CTU135" s="231"/>
      <c r="CTV135" s="231"/>
      <c r="CTW135" s="231"/>
      <c r="CTX135" s="231"/>
      <c r="CTY135" s="231"/>
      <c r="CTZ135" s="231"/>
      <c r="CUA135" s="231"/>
      <c r="CUB135" s="231"/>
      <c r="CUC135" s="231"/>
      <c r="CUD135" s="231"/>
      <c r="CUE135" s="231"/>
      <c r="CUF135" s="231"/>
      <c r="CUG135" s="231"/>
      <c r="CUH135" s="231"/>
      <c r="CUI135" s="231"/>
      <c r="CUJ135" s="231"/>
      <c r="CUK135" s="231"/>
      <c r="CUL135" s="231"/>
      <c r="CUM135" s="231"/>
      <c r="CUN135" s="231"/>
      <c r="CUO135" s="231"/>
      <c r="CUP135" s="231"/>
      <c r="CUQ135" s="231"/>
      <c r="CUR135" s="231"/>
      <c r="CUS135" s="231"/>
      <c r="CUT135" s="231"/>
      <c r="CUU135" s="231"/>
      <c r="CUV135" s="231"/>
      <c r="CUW135" s="231"/>
      <c r="CUX135" s="231"/>
      <c r="CUY135" s="231"/>
      <c r="CUZ135" s="231"/>
      <c r="CVA135" s="231"/>
      <c r="CVB135" s="231"/>
      <c r="CVC135" s="231"/>
      <c r="CVD135" s="231"/>
      <c r="CVE135" s="231"/>
      <c r="CVF135" s="231"/>
      <c r="CVG135" s="231"/>
      <c r="CVH135" s="231"/>
      <c r="CVI135" s="231"/>
      <c r="CVJ135" s="231"/>
      <c r="CVK135" s="231"/>
      <c r="CVL135" s="231"/>
      <c r="CVM135" s="231"/>
      <c r="CVN135" s="231"/>
      <c r="CVO135" s="231"/>
      <c r="CVP135" s="231"/>
      <c r="CVQ135" s="231"/>
      <c r="CVR135" s="231"/>
      <c r="CVS135" s="231"/>
      <c r="CVT135" s="231"/>
      <c r="CVU135" s="231"/>
      <c r="CVV135" s="231"/>
      <c r="CVW135" s="231"/>
      <c r="CVX135" s="231"/>
      <c r="CVY135" s="231"/>
      <c r="CVZ135" s="231"/>
      <c r="CWA135" s="231"/>
      <c r="CWB135" s="231"/>
      <c r="CWC135" s="231"/>
      <c r="CWD135" s="231"/>
      <c r="CWE135" s="231"/>
      <c r="CWF135" s="231"/>
      <c r="CWG135" s="231"/>
      <c r="CWH135" s="231"/>
      <c r="CWI135" s="231"/>
      <c r="CWJ135" s="231"/>
      <c r="CWK135" s="231"/>
      <c r="CWL135" s="231"/>
      <c r="CWM135" s="231"/>
      <c r="CWN135" s="231"/>
      <c r="CWO135" s="231"/>
      <c r="CWP135" s="231"/>
      <c r="CWQ135" s="231"/>
      <c r="CWR135" s="231"/>
      <c r="CWS135" s="231"/>
      <c r="CWT135" s="231"/>
      <c r="CWU135" s="231"/>
      <c r="CWV135" s="231"/>
      <c r="CWW135" s="231"/>
      <c r="CWX135" s="231"/>
      <c r="CWY135" s="231"/>
      <c r="CWZ135" s="231"/>
      <c r="CXA135" s="231"/>
      <c r="CXB135" s="231"/>
      <c r="CXC135" s="231"/>
      <c r="CXD135" s="231"/>
      <c r="CXE135" s="231"/>
      <c r="CXF135" s="231"/>
      <c r="CXG135" s="231"/>
      <c r="CXH135" s="231"/>
      <c r="CXI135" s="231"/>
      <c r="CXJ135" s="231"/>
      <c r="CXK135" s="231"/>
      <c r="CXL135" s="231"/>
      <c r="CXM135" s="231"/>
      <c r="CXN135" s="231"/>
      <c r="CXO135" s="231"/>
      <c r="CXP135" s="231"/>
      <c r="CXQ135" s="231"/>
      <c r="CXR135" s="231"/>
      <c r="CXS135" s="231"/>
      <c r="CXT135" s="231"/>
      <c r="CXU135" s="231"/>
      <c r="CXV135" s="231"/>
      <c r="CXW135" s="231"/>
      <c r="CXX135" s="231"/>
      <c r="CXY135" s="231"/>
      <c r="CXZ135" s="231"/>
      <c r="CYA135" s="231"/>
      <c r="CYB135" s="231"/>
      <c r="CYC135" s="231"/>
      <c r="CYD135" s="231"/>
      <c r="CYE135" s="231"/>
      <c r="CYF135" s="231"/>
      <c r="CYG135" s="231"/>
      <c r="CYH135" s="231"/>
      <c r="CYI135" s="231"/>
      <c r="CYJ135" s="231"/>
      <c r="CYK135" s="231"/>
      <c r="CYL135" s="231"/>
      <c r="CYM135" s="231"/>
      <c r="CYN135" s="231"/>
      <c r="CYO135" s="231"/>
      <c r="CYP135" s="231"/>
      <c r="CYQ135" s="231"/>
      <c r="CYR135" s="231"/>
      <c r="CYS135" s="231"/>
      <c r="CYT135" s="231"/>
      <c r="CYU135" s="231"/>
      <c r="CYV135" s="231"/>
      <c r="CYW135" s="231"/>
      <c r="CYX135" s="231"/>
      <c r="CYY135" s="231"/>
      <c r="CYZ135" s="231"/>
      <c r="CZA135" s="231"/>
      <c r="CZB135" s="231"/>
      <c r="CZC135" s="231"/>
      <c r="CZD135" s="231"/>
      <c r="CZE135" s="231"/>
      <c r="CZF135" s="231"/>
      <c r="CZG135" s="231"/>
      <c r="CZH135" s="231"/>
      <c r="CZI135" s="231"/>
      <c r="CZJ135" s="231"/>
      <c r="CZK135" s="231"/>
      <c r="CZL135" s="231"/>
      <c r="CZM135" s="231"/>
      <c r="CZN135" s="231"/>
      <c r="CZO135" s="231"/>
      <c r="CZP135" s="231"/>
      <c r="CZQ135" s="231"/>
      <c r="CZR135" s="231"/>
      <c r="CZS135" s="231"/>
      <c r="CZT135" s="231"/>
      <c r="CZU135" s="231"/>
      <c r="CZV135" s="231"/>
      <c r="CZW135" s="231"/>
      <c r="CZX135" s="231"/>
      <c r="CZY135" s="231"/>
      <c r="CZZ135" s="231"/>
      <c r="DAA135" s="231"/>
      <c r="DAB135" s="231"/>
      <c r="DAC135" s="231"/>
      <c r="DAD135" s="231"/>
      <c r="DAE135" s="231"/>
      <c r="DAF135" s="231"/>
      <c r="DAG135" s="231"/>
      <c r="DAH135" s="231"/>
      <c r="DAI135" s="231"/>
      <c r="DAJ135" s="231"/>
      <c r="DAK135" s="231"/>
      <c r="DAL135" s="231"/>
      <c r="DAM135" s="231"/>
      <c r="DAN135" s="231"/>
      <c r="DAO135" s="231"/>
      <c r="DAP135" s="231"/>
      <c r="DAQ135" s="231"/>
      <c r="DAR135" s="231"/>
      <c r="DAS135" s="231"/>
      <c r="DAT135" s="231"/>
      <c r="DAU135" s="231"/>
      <c r="DAV135" s="231"/>
      <c r="DAW135" s="231"/>
      <c r="DAX135" s="231"/>
      <c r="DAY135" s="231"/>
      <c r="DAZ135" s="231"/>
      <c r="DBA135" s="231"/>
      <c r="DBB135" s="231"/>
      <c r="DBC135" s="231"/>
      <c r="DBD135" s="231"/>
      <c r="DBE135" s="231"/>
      <c r="DBF135" s="231"/>
      <c r="DBG135" s="231"/>
      <c r="DBH135" s="231"/>
      <c r="DBI135" s="231"/>
      <c r="DBJ135" s="231"/>
      <c r="DBK135" s="231"/>
      <c r="DBL135" s="231"/>
      <c r="DBM135" s="231"/>
      <c r="DBN135" s="231"/>
      <c r="DBO135" s="231"/>
      <c r="DBP135" s="231"/>
      <c r="DBQ135" s="231"/>
      <c r="DBR135" s="231"/>
      <c r="DBS135" s="231"/>
      <c r="DBT135" s="231"/>
      <c r="DBU135" s="231"/>
      <c r="DBV135" s="231"/>
      <c r="DBW135" s="231"/>
      <c r="DBX135" s="231"/>
      <c r="DBY135" s="231"/>
      <c r="DBZ135" s="231"/>
      <c r="DCA135" s="231"/>
      <c r="DCB135" s="231"/>
      <c r="DCC135" s="231"/>
      <c r="DCD135" s="231"/>
      <c r="DCE135" s="231"/>
      <c r="DCF135" s="231"/>
      <c r="DCG135" s="231"/>
      <c r="DCH135" s="231"/>
      <c r="DCI135" s="231"/>
      <c r="DCJ135" s="231"/>
      <c r="DCK135" s="231"/>
      <c r="DCL135" s="231"/>
      <c r="DCM135" s="231"/>
      <c r="DCN135" s="231"/>
      <c r="DCO135" s="231"/>
      <c r="DCP135" s="231"/>
      <c r="DCQ135" s="231"/>
      <c r="DCR135" s="231"/>
      <c r="DCS135" s="231"/>
      <c r="DCT135" s="231"/>
      <c r="DCU135" s="231"/>
      <c r="DCV135" s="231"/>
      <c r="DCW135" s="231"/>
      <c r="DCX135" s="231"/>
      <c r="DCY135" s="231"/>
      <c r="DCZ135" s="231"/>
      <c r="DDA135" s="231"/>
      <c r="DDB135" s="231"/>
      <c r="DDC135" s="231"/>
      <c r="DDD135" s="231"/>
      <c r="DDE135" s="231"/>
      <c r="DDF135" s="231"/>
      <c r="DDG135" s="231"/>
      <c r="DDH135" s="231"/>
      <c r="DDI135" s="231"/>
      <c r="DDJ135" s="231"/>
      <c r="DDK135" s="231"/>
      <c r="DDL135" s="231"/>
      <c r="DDM135" s="231"/>
      <c r="DDN135" s="231"/>
      <c r="DDO135" s="231"/>
      <c r="DDP135" s="231"/>
      <c r="DDQ135" s="231"/>
      <c r="DDR135" s="231"/>
      <c r="DDS135" s="231"/>
      <c r="DDT135" s="231"/>
      <c r="DDU135" s="231"/>
      <c r="DDV135" s="231"/>
      <c r="DDW135" s="231"/>
      <c r="DDX135" s="231"/>
      <c r="DDY135" s="231"/>
      <c r="DDZ135" s="231"/>
      <c r="DEA135" s="231"/>
      <c r="DEB135" s="231"/>
      <c r="DEC135" s="231"/>
      <c r="DED135" s="231"/>
      <c r="DEE135" s="231"/>
      <c r="DEF135" s="231"/>
      <c r="DEG135" s="231"/>
      <c r="DEH135" s="231"/>
      <c r="DEI135" s="231"/>
      <c r="DEJ135" s="231"/>
      <c r="DEK135" s="231"/>
      <c r="DEL135" s="231"/>
      <c r="DEM135" s="231"/>
      <c r="DEN135" s="231"/>
      <c r="DEO135" s="231"/>
      <c r="DEP135" s="231"/>
      <c r="DEQ135" s="231"/>
      <c r="DER135" s="231"/>
      <c r="DES135" s="231"/>
      <c r="DET135" s="231"/>
      <c r="DEU135" s="231"/>
      <c r="DEV135" s="231"/>
      <c r="DEW135" s="231"/>
      <c r="DEX135" s="231"/>
      <c r="DEY135" s="231"/>
      <c r="DEZ135" s="231"/>
      <c r="DFA135" s="231"/>
      <c r="DFB135" s="231"/>
      <c r="DFC135" s="231"/>
      <c r="DFD135" s="231"/>
      <c r="DFE135" s="231"/>
      <c r="DFF135" s="231"/>
      <c r="DFG135" s="231"/>
      <c r="DFH135" s="231"/>
      <c r="DFI135" s="231"/>
      <c r="DFJ135" s="231"/>
      <c r="DFK135" s="231"/>
      <c r="DFL135" s="231"/>
      <c r="DFM135" s="231"/>
      <c r="DFN135" s="231"/>
      <c r="DFO135" s="231"/>
      <c r="DFP135" s="231"/>
      <c r="DFQ135" s="231"/>
      <c r="DFR135" s="231"/>
      <c r="DFS135" s="231"/>
      <c r="DFT135" s="231"/>
      <c r="DFU135" s="231"/>
      <c r="DFV135" s="231"/>
      <c r="DFW135" s="231"/>
      <c r="DFX135" s="231"/>
      <c r="DFY135" s="231"/>
      <c r="DFZ135" s="231"/>
      <c r="DGA135" s="231"/>
      <c r="DGB135" s="231"/>
      <c r="DGC135" s="231"/>
      <c r="DGD135" s="231"/>
      <c r="DGE135" s="231"/>
      <c r="DGF135" s="231"/>
      <c r="DGG135" s="231"/>
      <c r="DGH135" s="231"/>
      <c r="DGI135" s="231"/>
      <c r="DGJ135" s="231"/>
      <c r="DGK135" s="231"/>
      <c r="DGL135" s="231"/>
      <c r="DGM135" s="231"/>
      <c r="DGN135" s="231"/>
      <c r="DGO135" s="231"/>
      <c r="DGP135" s="231"/>
      <c r="DGQ135" s="231"/>
      <c r="DGR135" s="231"/>
      <c r="DGS135" s="231"/>
      <c r="DGT135" s="231"/>
      <c r="DGU135" s="231"/>
      <c r="DGV135" s="231"/>
      <c r="DGW135" s="231"/>
      <c r="DGX135" s="231"/>
      <c r="DGY135" s="231"/>
      <c r="DGZ135" s="231"/>
      <c r="DHA135" s="231"/>
      <c r="DHB135" s="231"/>
      <c r="DHC135" s="231"/>
      <c r="DHD135" s="231"/>
      <c r="DHE135" s="231"/>
      <c r="DHF135" s="231"/>
      <c r="DHG135" s="231"/>
      <c r="DHH135" s="231"/>
      <c r="DHI135" s="231"/>
      <c r="DHJ135" s="231"/>
      <c r="DHK135" s="231"/>
      <c r="DHL135" s="231"/>
      <c r="DHM135" s="231"/>
      <c r="DHN135" s="231"/>
      <c r="DHO135" s="231"/>
      <c r="DHP135" s="231"/>
      <c r="DHQ135" s="231"/>
      <c r="DHR135" s="231"/>
      <c r="DHS135" s="231"/>
      <c r="DHT135" s="231"/>
      <c r="DHU135" s="231"/>
      <c r="DHV135" s="231"/>
      <c r="DHW135" s="231"/>
      <c r="DHX135" s="231"/>
      <c r="DHY135" s="231"/>
      <c r="DHZ135" s="231"/>
      <c r="DIA135" s="231"/>
      <c r="DIB135" s="231"/>
      <c r="DIC135" s="231"/>
      <c r="DID135" s="231"/>
      <c r="DIE135" s="231"/>
      <c r="DIF135" s="231"/>
      <c r="DIG135" s="231"/>
      <c r="DIH135" s="231"/>
      <c r="DII135" s="231"/>
      <c r="DIJ135" s="231"/>
      <c r="DIK135" s="231"/>
      <c r="DIL135" s="231"/>
      <c r="DIM135" s="231"/>
      <c r="DIN135" s="231"/>
      <c r="DIO135" s="231"/>
      <c r="DIP135" s="231"/>
      <c r="DIQ135" s="231"/>
      <c r="DIR135" s="231"/>
      <c r="DIS135" s="231"/>
      <c r="DIT135" s="231"/>
      <c r="DIU135" s="231"/>
      <c r="DIV135" s="231"/>
      <c r="DIW135" s="231"/>
      <c r="DIX135" s="231"/>
      <c r="DIY135" s="231"/>
      <c r="DIZ135" s="231"/>
      <c r="DJA135" s="231"/>
      <c r="DJB135" s="231"/>
      <c r="DJC135" s="231"/>
      <c r="DJD135" s="231"/>
      <c r="DJE135" s="231"/>
      <c r="DJF135" s="231"/>
      <c r="DJG135" s="231"/>
      <c r="DJH135" s="231"/>
      <c r="DJI135" s="231"/>
      <c r="DJJ135" s="231"/>
      <c r="DJK135" s="231"/>
      <c r="DJL135" s="231"/>
      <c r="DJM135" s="231"/>
      <c r="DJN135" s="231"/>
      <c r="DJO135" s="231"/>
      <c r="DJP135" s="231"/>
      <c r="DJQ135" s="231"/>
      <c r="DJR135" s="231"/>
      <c r="DJS135" s="231"/>
      <c r="DJT135" s="231"/>
      <c r="DJU135" s="231"/>
      <c r="DJV135" s="231"/>
      <c r="DJW135" s="231"/>
      <c r="DJX135" s="231"/>
      <c r="DJY135" s="231"/>
      <c r="DJZ135" s="231"/>
      <c r="DKA135" s="231"/>
      <c r="DKB135" s="231"/>
      <c r="DKC135" s="231"/>
      <c r="DKD135" s="231"/>
      <c r="DKE135" s="231"/>
      <c r="DKF135" s="231"/>
      <c r="DKG135" s="231"/>
      <c r="DKH135" s="231"/>
      <c r="DKI135" s="231"/>
      <c r="DKJ135" s="231"/>
      <c r="DKK135" s="231"/>
      <c r="DKL135" s="231"/>
      <c r="DKM135" s="231"/>
      <c r="DKN135" s="231"/>
      <c r="DKO135" s="231"/>
      <c r="DKP135" s="231"/>
      <c r="DKQ135" s="231"/>
      <c r="DKR135" s="231"/>
      <c r="DKS135" s="231"/>
      <c r="DKT135" s="231"/>
      <c r="DKU135" s="231"/>
      <c r="DKV135" s="231"/>
      <c r="DKW135" s="231"/>
      <c r="DKX135" s="231"/>
      <c r="DKY135" s="231"/>
      <c r="DKZ135" s="231"/>
      <c r="DLA135" s="231"/>
      <c r="DLB135" s="231"/>
      <c r="DLC135" s="231"/>
      <c r="DLD135" s="231"/>
      <c r="DLE135" s="231"/>
      <c r="DLF135" s="231"/>
      <c r="DLG135" s="231"/>
      <c r="DLH135" s="231"/>
      <c r="DLI135" s="231"/>
      <c r="DLJ135" s="231"/>
      <c r="DLK135" s="231"/>
      <c r="DLL135" s="231"/>
      <c r="DLM135" s="231"/>
      <c r="DLN135" s="231"/>
      <c r="DLO135" s="231"/>
      <c r="DLP135" s="231"/>
      <c r="DLQ135" s="231"/>
      <c r="DLR135" s="231"/>
      <c r="DLS135" s="231"/>
      <c r="DLT135" s="231"/>
      <c r="DLU135" s="231"/>
      <c r="DLV135" s="231"/>
      <c r="DLW135" s="231"/>
      <c r="DLX135" s="231"/>
      <c r="DLY135" s="231"/>
      <c r="DLZ135" s="231"/>
      <c r="DMA135" s="231"/>
      <c r="DMB135" s="231"/>
      <c r="DMC135" s="231"/>
      <c r="DMD135" s="231"/>
      <c r="DME135" s="231"/>
      <c r="DMF135" s="231"/>
      <c r="DMG135" s="231"/>
      <c r="DMH135" s="231"/>
      <c r="DMI135" s="231"/>
      <c r="DMJ135" s="231"/>
      <c r="DMK135" s="231"/>
      <c r="DML135" s="231"/>
      <c r="DMM135" s="231"/>
      <c r="DMN135" s="231"/>
      <c r="DMO135" s="231"/>
      <c r="DMP135" s="231"/>
      <c r="DMQ135" s="231"/>
      <c r="DMR135" s="231"/>
      <c r="DMS135" s="231"/>
      <c r="DMT135" s="231"/>
      <c r="DMU135" s="231"/>
      <c r="DMV135" s="231"/>
      <c r="DMW135" s="231"/>
      <c r="DMX135" s="231"/>
      <c r="DMY135" s="231"/>
      <c r="DMZ135" s="231"/>
      <c r="DNA135" s="231"/>
      <c r="DNB135" s="231"/>
      <c r="DNC135" s="231"/>
      <c r="DND135" s="231"/>
      <c r="DNE135" s="231"/>
      <c r="DNF135" s="231"/>
      <c r="DNG135" s="231"/>
      <c r="DNH135" s="231"/>
      <c r="DNI135" s="231"/>
      <c r="DNJ135" s="231"/>
      <c r="DNK135" s="231"/>
      <c r="DNL135" s="231"/>
      <c r="DNM135" s="231"/>
      <c r="DNN135" s="231"/>
      <c r="DNO135" s="231"/>
      <c r="DNP135" s="231"/>
      <c r="DNQ135" s="231"/>
      <c r="DNR135" s="231"/>
      <c r="DNS135" s="231"/>
      <c r="DNT135" s="231"/>
      <c r="DNU135" s="231"/>
      <c r="DNV135" s="231"/>
      <c r="DNW135" s="231"/>
      <c r="DNX135" s="231"/>
      <c r="DNY135" s="231"/>
      <c r="DNZ135" s="231"/>
      <c r="DOA135" s="231"/>
      <c r="DOB135" s="231"/>
      <c r="DOC135" s="231"/>
      <c r="DOD135" s="231"/>
      <c r="DOE135" s="231"/>
      <c r="DOF135" s="231"/>
      <c r="DOG135" s="231"/>
      <c r="DOH135" s="231"/>
      <c r="DOI135" s="231"/>
      <c r="DOJ135" s="231"/>
      <c r="DOK135" s="231"/>
      <c r="DOL135" s="231"/>
      <c r="DOM135" s="231"/>
      <c r="DON135" s="231"/>
      <c r="DOO135" s="231"/>
      <c r="DOP135" s="231"/>
      <c r="DOQ135" s="231"/>
      <c r="DOR135" s="231"/>
      <c r="DOS135" s="231"/>
      <c r="DOT135" s="231"/>
      <c r="DOU135" s="231"/>
      <c r="DOV135" s="231"/>
      <c r="DOW135" s="231"/>
      <c r="DOX135" s="231"/>
      <c r="DOY135" s="231"/>
      <c r="DOZ135" s="231"/>
      <c r="DPA135" s="231"/>
      <c r="DPB135" s="231"/>
      <c r="DPC135" s="231"/>
      <c r="DPD135" s="231"/>
      <c r="DPE135" s="231"/>
      <c r="DPF135" s="231"/>
      <c r="DPG135" s="231"/>
      <c r="DPH135" s="231"/>
      <c r="DPI135" s="231"/>
      <c r="DPJ135" s="231"/>
      <c r="DPK135" s="231"/>
      <c r="DPL135" s="231"/>
      <c r="DPM135" s="231"/>
      <c r="DPN135" s="231"/>
      <c r="DPO135" s="231"/>
      <c r="DPP135" s="231"/>
      <c r="DPQ135" s="231"/>
      <c r="DPR135" s="231"/>
      <c r="DPS135" s="231"/>
      <c r="DPT135" s="231"/>
      <c r="DPU135" s="231"/>
      <c r="DPV135" s="231"/>
      <c r="DPW135" s="231"/>
      <c r="DPX135" s="231"/>
      <c r="DPY135" s="231"/>
      <c r="DPZ135" s="231"/>
      <c r="DQA135" s="231"/>
      <c r="DQB135" s="231"/>
      <c r="DQC135" s="231"/>
      <c r="DQD135" s="231"/>
      <c r="DQE135" s="231"/>
      <c r="DQF135" s="231"/>
      <c r="DQG135" s="231"/>
      <c r="DQH135" s="231"/>
      <c r="DQI135" s="231"/>
      <c r="DQJ135" s="231"/>
      <c r="DQK135" s="231"/>
      <c r="DQL135" s="231"/>
      <c r="DQM135" s="231"/>
      <c r="DQN135" s="231"/>
      <c r="DQO135" s="231"/>
      <c r="DQP135" s="231"/>
      <c r="DQQ135" s="231"/>
      <c r="DQR135" s="231"/>
      <c r="DQS135" s="231"/>
      <c r="DQT135" s="231"/>
      <c r="DQU135" s="231"/>
      <c r="DQV135" s="231"/>
      <c r="DQW135" s="231"/>
      <c r="DQX135" s="231"/>
      <c r="DQY135" s="231"/>
      <c r="DQZ135" s="231"/>
      <c r="DRA135" s="231"/>
      <c r="DRB135" s="231"/>
      <c r="DRC135" s="231"/>
      <c r="DRD135" s="231"/>
      <c r="DRE135" s="231"/>
      <c r="DRF135" s="231"/>
      <c r="DRG135" s="231"/>
      <c r="DRH135" s="231"/>
      <c r="DRI135" s="231"/>
      <c r="DRJ135" s="231"/>
      <c r="DRK135" s="231"/>
      <c r="DRL135" s="231"/>
      <c r="DRM135" s="231"/>
      <c r="DRN135" s="231"/>
      <c r="DRO135" s="231"/>
      <c r="DRP135" s="231"/>
      <c r="DRQ135" s="231"/>
      <c r="DRR135" s="231"/>
      <c r="DRS135" s="231"/>
      <c r="DRT135" s="231"/>
      <c r="DRU135" s="231"/>
      <c r="DRV135" s="231"/>
      <c r="DRW135" s="231"/>
      <c r="DRX135" s="231"/>
      <c r="DRY135" s="231"/>
      <c r="DRZ135" s="231"/>
      <c r="DSA135" s="231"/>
      <c r="DSB135" s="231"/>
      <c r="DSC135" s="231"/>
      <c r="DSD135" s="231"/>
      <c r="DSE135" s="231"/>
      <c r="DSF135" s="231"/>
      <c r="DSG135" s="231"/>
      <c r="DSH135" s="231"/>
      <c r="DSI135" s="231"/>
      <c r="DSJ135" s="231"/>
      <c r="DSK135" s="231"/>
      <c r="DSL135" s="231"/>
      <c r="DSM135" s="231"/>
      <c r="DSN135" s="231"/>
      <c r="DSO135" s="231"/>
      <c r="DSP135" s="231"/>
      <c r="DSQ135" s="231"/>
      <c r="DSR135" s="231"/>
      <c r="DSS135" s="231"/>
      <c r="DST135" s="231"/>
      <c r="DSU135" s="231"/>
      <c r="DSV135" s="231"/>
      <c r="DSW135" s="231"/>
      <c r="DSX135" s="231"/>
      <c r="DSY135" s="231"/>
      <c r="DSZ135" s="231"/>
      <c r="DTA135" s="231"/>
      <c r="DTB135" s="231"/>
      <c r="DTC135" s="231"/>
      <c r="DTD135" s="231"/>
      <c r="DTE135" s="231"/>
      <c r="DTF135" s="231"/>
      <c r="DTG135" s="231"/>
      <c r="DTH135" s="231"/>
      <c r="DTI135" s="231"/>
      <c r="DTJ135" s="231"/>
      <c r="DTK135" s="231"/>
      <c r="DTL135" s="231"/>
      <c r="DTM135" s="231"/>
      <c r="DTN135" s="231"/>
      <c r="DTO135" s="231"/>
      <c r="DTP135" s="231"/>
      <c r="DTQ135" s="231"/>
      <c r="DTR135" s="231"/>
      <c r="DTS135" s="231"/>
      <c r="DTT135" s="231"/>
      <c r="DTU135" s="231"/>
      <c r="DTV135" s="231"/>
      <c r="DTW135" s="231"/>
      <c r="DTX135" s="231"/>
      <c r="DTY135" s="231"/>
      <c r="DTZ135" s="231"/>
      <c r="DUA135" s="231"/>
      <c r="DUB135" s="231"/>
      <c r="DUC135" s="231"/>
      <c r="DUD135" s="231"/>
      <c r="DUE135" s="231"/>
      <c r="DUF135" s="231"/>
      <c r="DUG135" s="231"/>
      <c r="DUH135" s="231"/>
      <c r="DUI135" s="231"/>
      <c r="DUJ135" s="231"/>
      <c r="DUK135" s="231"/>
      <c r="DUL135" s="231"/>
      <c r="DUM135" s="231"/>
      <c r="DUN135" s="231"/>
      <c r="DUO135" s="231"/>
      <c r="DUP135" s="231"/>
      <c r="DUQ135" s="231"/>
      <c r="DUR135" s="231"/>
      <c r="DUS135" s="231"/>
      <c r="DUT135" s="231"/>
      <c r="DUU135" s="231"/>
      <c r="DUV135" s="231"/>
      <c r="DUW135" s="231"/>
      <c r="DUX135" s="231"/>
      <c r="DUY135" s="231"/>
      <c r="DUZ135" s="231"/>
      <c r="DVA135" s="231"/>
      <c r="DVB135" s="231"/>
      <c r="DVC135" s="231"/>
      <c r="DVD135" s="231"/>
      <c r="DVE135" s="231"/>
      <c r="DVF135" s="231"/>
      <c r="DVG135" s="231"/>
      <c r="DVH135" s="231"/>
      <c r="DVI135" s="231"/>
      <c r="DVJ135" s="231"/>
      <c r="DVK135" s="231"/>
      <c r="DVL135" s="231"/>
      <c r="DVM135" s="231"/>
      <c r="DVN135" s="231"/>
      <c r="DVO135" s="231"/>
      <c r="DVP135" s="231"/>
      <c r="DVQ135" s="231"/>
      <c r="DVR135" s="231"/>
      <c r="DVS135" s="231"/>
      <c r="DVT135" s="231"/>
      <c r="DVU135" s="231"/>
      <c r="DVV135" s="231"/>
      <c r="DVW135" s="231"/>
      <c r="DVX135" s="231"/>
      <c r="DVY135" s="231"/>
      <c r="DVZ135" s="231"/>
      <c r="DWA135" s="231"/>
      <c r="DWB135" s="231"/>
      <c r="DWC135" s="231"/>
      <c r="DWD135" s="231"/>
      <c r="DWE135" s="231"/>
      <c r="DWF135" s="231"/>
      <c r="DWG135" s="231"/>
      <c r="DWH135" s="231"/>
      <c r="DWI135" s="231"/>
      <c r="DWJ135" s="231"/>
      <c r="DWK135" s="231"/>
      <c r="DWL135" s="231"/>
      <c r="DWM135" s="231"/>
      <c r="DWN135" s="231"/>
      <c r="DWO135" s="231"/>
      <c r="DWP135" s="231"/>
      <c r="DWQ135" s="231"/>
      <c r="DWR135" s="231"/>
      <c r="DWS135" s="231"/>
      <c r="DWT135" s="231"/>
      <c r="DWU135" s="231"/>
      <c r="DWV135" s="231"/>
      <c r="DWW135" s="231"/>
      <c r="DWX135" s="231"/>
      <c r="DWY135" s="231"/>
      <c r="DWZ135" s="231"/>
      <c r="DXA135" s="231"/>
      <c r="DXB135" s="231"/>
      <c r="DXC135" s="231"/>
      <c r="DXD135" s="231"/>
      <c r="DXE135" s="231"/>
      <c r="DXF135" s="231"/>
      <c r="DXG135" s="231"/>
      <c r="DXH135" s="231"/>
      <c r="DXI135" s="231"/>
      <c r="DXJ135" s="231"/>
      <c r="DXK135" s="231"/>
      <c r="DXL135" s="231"/>
      <c r="DXM135" s="231"/>
      <c r="DXN135" s="231"/>
      <c r="DXO135" s="231"/>
      <c r="DXP135" s="231"/>
      <c r="DXQ135" s="231"/>
      <c r="DXR135" s="231"/>
      <c r="DXS135" s="231"/>
      <c r="DXT135" s="231"/>
      <c r="DXU135" s="231"/>
      <c r="DXV135" s="231"/>
      <c r="DXW135" s="231"/>
      <c r="DXX135" s="231"/>
      <c r="DXY135" s="231"/>
      <c r="DXZ135" s="231"/>
      <c r="DYA135" s="231"/>
      <c r="DYB135" s="231"/>
      <c r="DYC135" s="231"/>
      <c r="DYD135" s="231"/>
      <c r="DYE135" s="231"/>
      <c r="DYF135" s="231"/>
      <c r="DYG135" s="231"/>
      <c r="DYH135" s="231"/>
      <c r="DYI135" s="231"/>
      <c r="DYJ135" s="231"/>
      <c r="DYK135" s="231"/>
      <c r="DYL135" s="231"/>
      <c r="DYM135" s="231"/>
      <c r="DYN135" s="231"/>
      <c r="DYO135" s="231"/>
      <c r="DYP135" s="231"/>
      <c r="DYQ135" s="231"/>
      <c r="DYR135" s="231"/>
      <c r="DYS135" s="231"/>
      <c r="DYT135" s="231"/>
      <c r="DYU135" s="231"/>
      <c r="DYV135" s="231"/>
      <c r="DYW135" s="231"/>
      <c r="DYX135" s="231"/>
      <c r="DYY135" s="231"/>
      <c r="DYZ135" s="231"/>
      <c r="DZA135" s="231"/>
      <c r="DZB135" s="231"/>
      <c r="DZC135" s="231"/>
      <c r="DZD135" s="231"/>
      <c r="DZE135" s="231"/>
      <c r="DZF135" s="231"/>
      <c r="DZG135" s="231"/>
      <c r="DZH135" s="231"/>
      <c r="DZI135" s="231"/>
      <c r="DZJ135" s="231"/>
      <c r="DZK135" s="231"/>
      <c r="DZL135" s="231"/>
      <c r="DZM135" s="231"/>
      <c r="DZN135" s="231"/>
      <c r="DZO135" s="231"/>
      <c r="DZP135" s="231"/>
      <c r="DZQ135" s="231"/>
      <c r="DZR135" s="231"/>
      <c r="DZS135" s="231"/>
      <c r="DZT135" s="231"/>
      <c r="DZU135" s="231"/>
      <c r="DZV135" s="231"/>
      <c r="DZW135" s="231"/>
      <c r="DZX135" s="231"/>
      <c r="DZY135" s="231"/>
      <c r="DZZ135" s="231"/>
      <c r="EAA135" s="231"/>
      <c r="EAB135" s="231"/>
      <c r="EAC135" s="231"/>
      <c r="EAD135" s="231"/>
      <c r="EAE135" s="231"/>
      <c r="EAF135" s="231"/>
      <c r="EAG135" s="231"/>
      <c r="EAH135" s="231"/>
      <c r="EAI135" s="231"/>
      <c r="EAJ135" s="231"/>
      <c r="EAK135" s="231"/>
      <c r="EAL135" s="231"/>
      <c r="EAM135" s="231"/>
      <c r="EAN135" s="231"/>
      <c r="EAO135" s="231"/>
      <c r="EAP135" s="231"/>
      <c r="EAQ135" s="231"/>
      <c r="EAR135" s="231"/>
      <c r="EAS135" s="231"/>
      <c r="EAT135" s="231"/>
      <c r="EAU135" s="231"/>
      <c r="EAV135" s="231"/>
      <c r="EAW135" s="231"/>
      <c r="EAX135" s="231"/>
      <c r="EAY135" s="231"/>
      <c r="EAZ135" s="231"/>
      <c r="EBA135" s="231"/>
      <c r="EBB135" s="231"/>
      <c r="EBC135" s="231"/>
      <c r="EBD135" s="231"/>
      <c r="EBE135" s="231"/>
      <c r="EBF135" s="231"/>
      <c r="EBG135" s="231"/>
      <c r="EBH135" s="231"/>
      <c r="EBI135" s="231"/>
      <c r="EBJ135" s="231"/>
      <c r="EBK135" s="231"/>
      <c r="EBL135" s="231"/>
      <c r="EBM135" s="231"/>
      <c r="EBN135" s="231"/>
      <c r="EBO135" s="231"/>
      <c r="EBP135" s="231"/>
      <c r="EBQ135" s="231"/>
      <c r="EBR135" s="231"/>
      <c r="EBS135" s="231"/>
      <c r="EBT135" s="231"/>
      <c r="EBU135" s="231"/>
      <c r="EBV135" s="231"/>
      <c r="EBW135" s="231"/>
      <c r="EBX135" s="231"/>
      <c r="EBY135" s="231"/>
      <c r="EBZ135" s="231"/>
      <c r="ECA135" s="231"/>
      <c r="ECB135" s="231"/>
      <c r="ECC135" s="231"/>
      <c r="ECD135" s="231"/>
      <c r="ECE135" s="231"/>
      <c r="ECF135" s="231"/>
      <c r="ECG135" s="231"/>
      <c r="ECH135" s="231"/>
      <c r="ECI135" s="231"/>
      <c r="ECJ135" s="231"/>
      <c r="ECK135" s="231"/>
      <c r="ECL135" s="231"/>
      <c r="ECM135" s="231"/>
      <c r="ECN135" s="231"/>
      <c r="ECO135" s="231"/>
      <c r="ECP135" s="231"/>
      <c r="ECQ135" s="231"/>
      <c r="ECR135" s="231"/>
      <c r="ECS135" s="231"/>
      <c r="ECT135" s="231"/>
      <c r="ECU135" s="231"/>
      <c r="ECV135" s="231"/>
      <c r="ECW135" s="231"/>
      <c r="ECX135" s="231"/>
      <c r="ECY135" s="231"/>
      <c r="ECZ135" s="231"/>
      <c r="EDA135" s="231"/>
      <c r="EDB135" s="231"/>
      <c r="EDC135" s="231"/>
      <c r="EDD135" s="231"/>
      <c r="EDE135" s="231"/>
      <c r="EDF135" s="231"/>
      <c r="EDG135" s="231"/>
      <c r="EDH135" s="231"/>
      <c r="EDI135" s="231"/>
      <c r="EDJ135" s="231"/>
      <c r="EDK135" s="231"/>
      <c r="EDL135" s="231"/>
      <c r="EDM135" s="231"/>
      <c r="EDN135" s="231"/>
      <c r="EDO135" s="231"/>
      <c r="EDP135" s="231"/>
      <c r="EDQ135" s="231"/>
      <c r="EDR135" s="231"/>
      <c r="EDS135" s="231"/>
      <c r="EDT135" s="231"/>
      <c r="EDU135" s="231"/>
      <c r="EDV135" s="231"/>
      <c r="EDW135" s="231"/>
      <c r="EDX135" s="231"/>
      <c r="EDY135" s="231"/>
      <c r="EDZ135" s="231"/>
      <c r="EEA135" s="231"/>
      <c r="EEB135" s="231"/>
      <c r="EEC135" s="231"/>
      <c r="EED135" s="231"/>
      <c r="EEE135" s="231"/>
      <c r="EEF135" s="231"/>
      <c r="EEG135" s="231"/>
      <c r="EEH135" s="231"/>
      <c r="EEI135" s="231"/>
      <c r="EEJ135" s="231"/>
      <c r="EEK135" s="231"/>
      <c r="EEL135" s="231"/>
      <c r="EEM135" s="231"/>
      <c r="EEN135" s="231"/>
      <c r="EEO135" s="231"/>
      <c r="EEP135" s="231"/>
      <c r="EEQ135" s="231"/>
      <c r="EER135" s="231"/>
      <c r="EES135" s="231"/>
      <c r="EET135" s="231"/>
      <c r="EEU135" s="231"/>
      <c r="EEV135" s="231"/>
      <c r="EEW135" s="231"/>
      <c r="EEX135" s="231"/>
      <c r="EEY135" s="231"/>
      <c r="EEZ135" s="231"/>
      <c r="EFA135" s="231"/>
      <c r="EFB135" s="231"/>
      <c r="EFC135" s="231"/>
      <c r="EFD135" s="231"/>
      <c r="EFE135" s="231"/>
      <c r="EFF135" s="231"/>
      <c r="EFG135" s="231"/>
      <c r="EFH135" s="231"/>
      <c r="EFI135" s="231"/>
      <c r="EFJ135" s="231"/>
      <c r="EFK135" s="231"/>
      <c r="EFL135" s="231"/>
      <c r="EFM135" s="231"/>
      <c r="EFN135" s="231"/>
      <c r="EFO135" s="231"/>
      <c r="EFP135" s="231"/>
      <c r="EFQ135" s="231"/>
      <c r="EFR135" s="231"/>
      <c r="EFS135" s="231"/>
      <c r="EFT135" s="231"/>
      <c r="EFU135" s="231"/>
      <c r="EFV135" s="231"/>
      <c r="EFW135" s="231"/>
      <c r="EFX135" s="231"/>
      <c r="EFY135" s="231"/>
      <c r="EFZ135" s="231"/>
      <c r="EGA135" s="231"/>
      <c r="EGB135" s="231"/>
      <c r="EGC135" s="231"/>
      <c r="EGD135" s="231"/>
      <c r="EGE135" s="231"/>
      <c r="EGF135" s="231"/>
      <c r="EGG135" s="231"/>
      <c r="EGH135" s="231"/>
      <c r="EGI135" s="231"/>
      <c r="EGJ135" s="231"/>
      <c r="EGK135" s="231"/>
      <c r="EGL135" s="231"/>
      <c r="EGM135" s="231"/>
      <c r="EGN135" s="231"/>
      <c r="EGO135" s="231"/>
      <c r="EGP135" s="231"/>
      <c r="EGQ135" s="231"/>
      <c r="EGR135" s="231"/>
      <c r="EGS135" s="231"/>
      <c r="EGT135" s="231"/>
      <c r="EGU135" s="231"/>
      <c r="EGV135" s="231"/>
      <c r="EGW135" s="231"/>
      <c r="EGX135" s="231"/>
      <c r="EGY135" s="231"/>
      <c r="EGZ135" s="231"/>
      <c r="EHA135" s="231"/>
      <c r="EHB135" s="231"/>
      <c r="EHC135" s="231"/>
      <c r="EHD135" s="231"/>
      <c r="EHE135" s="231"/>
      <c r="EHF135" s="231"/>
      <c r="EHG135" s="231"/>
      <c r="EHH135" s="231"/>
      <c r="EHI135" s="231"/>
      <c r="EHJ135" s="231"/>
      <c r="EHK135" s="231"/>
      <c r="EHL135" s="231"/>
      <c r="EHM135" s="231"/>
      <c r="EHN135" s="231"/>
      <c r="EHO135" s="231"/>
      <c r="EHP135" s="231"/>
      <c r="EHQ135" s="231"/>
      <c r="EHR135" s="231"/>
      <c r="EHS135" s="231"/>
      <c r="EHT135" s="231"/>
      <c r="EHU135" s="231"/>
      <c r="EHV135" s="231"/>
      <c r="EHW135" s="231"/>
      <c r="EHX135" s="231"/>
      <c r="EHY135" s="231"/>
      <c r="EHZ135" s="231"/>
      <c r="EIA135" s="231"/>
      <c r="EIB135" s="231"/>
      <c r="EIC135" s="231"/>
      <c r="EID135" s="231"/>
      <c r="EIE135" s="231"/>
      <c r="EIF135" s="231"/>
      <c r="EIG135" s="231"/>
      <c r="EIH135" s="231"/>
      <c r="EII135" s="231"/>
      <c r="EIJ135" s="231"/>
      <c r="EIK135" s="231"/>
      <c r="EIL135" s="231"/>
      <c r="EIM135" s="231"/>
      <c r="EIN135" s="231"/>
      <c r="EIO135" s="231"/>
      <c r="EIP135" s="231"/>
      <c r="EIQ135" s="231"/>
      <c r="EIR135" s="231"/>
      <c r="EIS135" s="231"/>
      <c r="EIT135" s="231"/>
      <c r="EIU135" s="231"/>
      <c r="EIV135" s="231"/>
      <c r="EIW135" s="231"/>
      <c r="EIX135" s="231"/>
      <c r="EIY135" s="231"/>
      <c r="EIZ135" s="231"/>
      <c r="EJA135" s="231"/>
      <c r="EJB135" s="231"/>
      <c r="EJC135" s="231"/>
      <c r="EJD135" s="231"/>
      <c r="EJE135" s="231"/>
      <c r="EJF135" s="231"/>
      <c r="EJG135" s="231"/>
      <c r="EJH135" s="231"/>
      <c r="EJI135" s="231"/>
      <c r="EJJ135" s="231"/>
      <c r="EJK135" s="231"/>
      <c r="EJL135" s="231"/>
      <c r="EJM135" s="231"/>
      <c r="EJN135" s="231"/>
      <c r="EJO135" s="231"/>
      <c r="EJP135" s="231"/>
      <c r="EJQ135" s="231"/>
      <c r="EJR135" s="231"/>
      <c r="EJS135" s="231"/>
      <c r="EJT135" s="231"/>
      <c r="EJU135" s="231"/>
      <c r="EJV135" s="231"/>
      <c r="EJW135" s="231"/>
      <c r="EJX135" s="231"/>
      <c r="EJY135" s="231"/>
      <c r="EJZ135" s="231"/>
      <c r="EKA135" s="231"/>
      <c r="EKB135" s="231"/>
      <c r="EKC135" s="231"/>
      <c r="EKD135" s="231"/>
      <c r="EKE135" s="231"/>
      <c r="EKF135" s="231"/>
      <c r="EKG135" s="231"/>
      <c r="EKH135" s="231"/>
      <c r="EKI135" s="231"/>
      <c r="EKJ135" s="231"/>
      <c r="EKK135" s="231"/>
      <c r="EKL135" s="231"/>
      <c r="EKM135" s="231"/>
      <c r="EKN135" s="231"/>
      <c r="EKO135" s="231"/>
      <c r="EKP135" s="231"/>
      <c r="EKQ135" s="231"/>
      <c r="EKR135" s="231"/>
      <c r="EKS135" s="231"/>
      <c r="EKT135" s="231"/>
      <c r="EKU135" s="231"/>
      <c r="EKV135" s="231"/>
      <c r="EKW135" s="231"/>
      <c r="EKX135" s="231"/>
      <c r="EKY135" s="231"/>
      <c r="EKZ135" s="231"/>
      <c r="ELA135" s="231"/>
      <c r="ELB135" s="231"/>
      <c r="ELC135" s="231"/>
      <c r="ELD135" s="231"/>
      <c r="ELE135" s="231"/>
      <c r="ELF135" s="231"/>
      <c r="ELG135" s="231"/>
      <c r="ELH135" s="231"/>
      <c r="ELI135" s="231"/>
      <c r="ELJ135" s="231"/>
      <c r="ELK135" s="231"/>
      <c r="ELL135" s="231"/>
      <c r="ELM135" s="231"/>
      <c r="ELN135" s="231"/>
      <c r="ELO135" s="231"/>
      <c r="ELP135" s="231"/>
      <c r="ELQ135" s="231"/>
      <c r="ELR135" s="231"/>
      <c r="ELS135" s="231"/>
      <c r="ELT135" s="231"/>
      <c r="ELU135" s="231"/>
      <c r="ELV135" s="231"/>
      <c r="ELW135" s="231"/>
      <c r="ELX135" s="231"/>
      <c r="ELY135" s="231"/>
      <c r="ELZ135" s="231"/>
      <c r="EMA135" s="231"/>
      <c r="EMB135" s="231"/>
      <c r="EMC135" s="231"/>
      <c r="EMD135" s="231"/>
      <c r="EME135" s="231"/>
      <c r="EMF135" s="231"/>
      <c r="EMG135" s="231"/>
      <c r="EMH135" s="231"/>
      <c r="EMI135" s="231"/>
      <c r="EMJ135" s="231"/>
      <c r="EMK135" s="231"/>
      <c r="EML135" s="231"/>
      <c r="EMM135" s="231"/>
      <c r="EMN135" s="231"/>
      <c r="EMO135" s="231"/>
      <c r="EMP135" s="231"/>
      <c r="EMQ135" s="231"/>
      <c r="EMR135" s="231"/>
      <c r="EMS135" s="231"/>
      <c r="EMT135" s="231"/>
      <c r="EMU135" s="231"/>
      <c r="EMV135" s="231"/>
      <c r="EMW135" s="231"/>
      <c r="EMX135" s="231"/>
      <c r="EMY135" s="231"/>
      <c r="EMZ135" s="231"/>
      <c r="ENA135" s="231"/>
      <c r="ENB135" s="231"/>
      <c r="ENC135" s="231"/>
      <c r="END135" s="231"/>
      <c r="ENE135" s="231"/>
      <c r="ENF135" s="231"/>
      <c r="ENG135" s="231"/>
      <c r="ENH135" s="231"/>
      <c r="ENI135" s="231"/>
      <c r="ENJ135" s="231"/>
      <c r="ENK135" s="231"/>
      <c r="ENL135" s="231"/>
      <c r="ENM135" s="231"/>
      <c r="ENN135" s="231"/>
      <c r="ENO135" s="231"/>
      <c r="ENP135" s="231"/>
      <c r="ENQ135" s="231"/>
      <c r="ENR135" s="231"/>
      <c r="ENS135" s="231"/>
      <c r="ENT135" s="231"/>
      <c r="ENU135" s="231"/>
      <c r="ENV135" s="231"/>
      <c r="ENW135" s="231"/>
      <c r="ENX135" s="231"/>
      <c r="ENY135" s="231"/>
      <c r="ENZ135" s="231"/>
      <c r="EOA135" s="231"/>
      <c r="EOB135" s="231"/>
      <c r="EOC135" s="231"/>
      <c r="EOD135" s="231"/>
      <c r="EOE135" s="231"/>
      <c r="EOF135" s="231"/>
      <c r="EOG135" s="231"/>
      <c r="EOH135" s="231"/>
      <c r="EOI135" s="231"/>
      <c r="EOJ135" s="231"/>
      <c r="EOK135" s="231"/>
      <c r="EOL135" s="231"/>
      <c r="EOM135" s="231"/>
      <c r="EON135" s="231"/>
      <c r="EOO135" s="231"/>
      <c r="EOP135" s="231"/>
      <c r="EOQ135" s="231"/>
      <c r="EOR135" s="231"/>
      <c r="EOS135" s="231"/>
      <c r="EOT135" s="231"/>
      <c r="EOU135" s="231"/>
      <c r="EOV135" s="231"/>
      <c r="EOW135" s="231"/>
      <c r="EOX135" s="231"/>
      <c r="EOY135" s="231"/>
      <c r="EOZ135" s="231"/>
      <c r="EPA135" s="231"/>
      <c r="EPB135" s="231"/>
      <c r="EPC135" s="231"/>
      <c r="EPD135" s="231"/>
      <c r="EPE135" s="231"/>
      <c r="EPF135" s="231"/>
      <c r="EPG135" s="231"/>
      <c r="EPH135" s="231"/>
      <c r="EPI135" s="231"/>
      <c r="EPJ135" s="231"/>
      <c r="EPK135" s="231"/>
      <c r="EPL135" s="231"/>
      <c r="EPM135" s="231"/>
      <c r="EPN135" s="231"/>
      <c r="EPO135" s="231"/>
      <c r="EPP135" s="231"/>
      <c r="EPQ135" s="231"/>
      <c r="EPR135" s="231"/>
      <c r="EPS135" s="231"/>
      <c r="EPT135" s="231"/>
      <c r="EPU135" s="231"/>
      <c r="EPV135" s="231"/>
      <c r="EPW135" s="231"/>
      <c r="EPX135" s="231"/>
      <c r="EPY135" s="231"/>
      <c r="EPZ135" s="231"/>
      <c r="EQA135" s="231"/>
      <c r="EQB135" s="231"/>
      <c r="EQC135" s="231"/>
      <c r="EQD135" s="231"/>
      <c r="EQE135" s="231"/>
      <c r="EQF135" s="231"/>
      <c r="EQG135" s="231"/>
      <c r="EQH135" s="231"/>
      <c r="EQI135" s="231"/>
      <c r="EQJ135" s="231"/>
      <c r="EQK135" s="231"/>
      <c r="EQL135" s="231"/>
      <c r="EQM135" s="231"/>
      <c r="EQN135" s="231"/>
      <c r="EQO135" s="231"/>
      <c r="EQP135" s="231"/>
      <c r="EQQ135" s="231"/>
      <c r="EQR135" s="231"/>
      <c r="EQS135" s="231"/>
      <c r="EQT135" s="231"/>
      <c r="EQU135" s="231"/>
      <c r="EQV135" s="231"/>
      <c r="EQW135" s="231"/>
      <c r="EQX135" s="231"/>
      <c r="EQY135" s="231"/>
      <c r="EQZ135" s="231"/>
      <c r="ERA135" s="231"/>
      <c r="ERB135" s="231"/>
      <c r="ERC135" s="231"/>
      <c r="ERD135" s="231"/>
      <c r="ERE135" s="231"/>
      <c r="ERF135" s="231"/>
      <c r="ERG135" s="231"/>
      <c r="ERH135" s="231"/>
      <c r="ERI135" s="231"/>
      <c r="ERJ135" s="231"/>
      <c r="ERK135" s="231"/>
      <c r="ERL135" s="231"/>
      <c r="ERM135" s="231"/>
      <c r="ERN135" s="231"/>
      <c r="ERO135" s="231"/>
      <c r="ERP135" s="231"/>
      <c r="ERQ135" s="231"/>
      <c r="ERR135" s="231"/>
      <c r="ERS135" s="231"/>
      <c r="ERT135" s="231"/>
      <c r="ERU135" s="231"/>
      <c r="ERV135" s="231"/>
      <c r="ERW135" s="231"/>
      <c r="ERX135" s="231"/>
      <c r="ERY135" s="231"/>
      <c r="ERZ135" s="231"/>
      <c r="ESA135" s="231"/>
      <c r="ESB135" s="231"/>
      <c r="ESC135" s="231"/>
      <c r="ESD135" s="231"/>
      <c r="ESE135" s="231"/>
      <c r="ESF135" s="231"/>
      <c r="ESG135" s="231"/>
      <c r="ESH135" s="231"/>
      <c r="ESI135" s="231"/>
      <c r="ESJ135" s="231"/>
      <c r="ESK135" s="231"/>
      <c r="ESL135" s="231"/>
      <c r="ESM135" s="231"/>
      <c r="ESN135" s="231"/>
      <c r="ESO135" s="231"/>
      <c r="ESP135" s="231"/>
      <c r="ESQ135" s="231"/>
      <c r="ESR135" s="231"/>
      <c r="ESS135" s="231"/>
      <c r="EST135" s="231"/>
      <c r="ESU135" s="231"/>
      <c r="ESV135" s="231"/>
      <c r="ESW135" s="231"/>
      <c r="ESX135" s="231"/>
      <c r="ESY135" s="231"/>
      <c r="ESZ135" s="231"/>
      <c r="ETA135" s="231"/>
      <c r="ETB135" s="231"/>
      <c r="ETC135" s="231"/>
      <c r="ETD135" s="231"/>
      <c r="ETE135" s="231"/>
      <c r="ETF135" s="231"/>
      <c r="ETG135" s="231"/>
      <c r="ETH135" s="231"/>
      <c r="ETI135" s="231"/>
      <c r="ETJ135" s="231"/>
      <c r="ETK135" s="231"/>
      <c r="ETL135" s="231"/>
      <c r="ETM135" s="231"/>
      <c r="ETN135" s="231"/>
      <c r="ETO135" s="231"/>
      <c r="ETP135" s="231"/>
      <c r="ETQ135" s="231"/>
      <c r="ETR135" s="231"/>
      <c r="ETS135" s="231"/>
      <c r="ETT135" s="231"/>
      <c r="ETU135" s="231"/>
      <c r="ETV135" s="231"/>
      <c r="ETW135" s="231"/>
      <c r="ETX135" s="231"/>
      <c r="ETY135" s="231"/>
      <c r="ETZ135" s="231"/>
      <c r="EUA135" s="231"/>
      <c r="EUB135" s="231"/>
      <c r="EUC135" s="231"/>
      <c r="EUD135" s="231"/>
      <c r="EUE135" s="231"/>
      <c r="EUF135" s="231"/>
      <c r="EUG135" s="231"/>
      <c r="EUH135" s="231"/>
      <c r="EUI135" s="231"/>
      <c r="EUJ135" s="231"/>
      <c r="EUK135" s="231"/>
      <c r="EUL135" s="231"/>
      <c r="EUM135" s="231"/>
      <c r="EUN135" s="231"/>
      <c r="EUO135" s="231"/>
      <c r="EUP135" s="231"/>
      <c r="EUQ135" s="231"/>
      <c r="EUR135" s="231"/>
      <c r="EUS135" s="231"/>
      <c r="EUT135" s="231"/>
      <c r="EUU135" s="231"/>
      <c r="EUV135" s="231"/>
      <c r="EUW135" s="231"/>
      <c r="EUX135" s="231"/>
      <c r="EUY135" s="231"/>
      <c r="EUZ135" s="231"/>
      <c r="EVA135" s="231"/>
      <c r="EVB135" s="231"/>
      <c r="EVC135" s="231"/>
      <c r="EVD135" s="231"/>
      <c r="EVE135" s="231"/>
      <c r="EVF135" s="231"/>
      <c r="EVG135" s="231"/>
      <c r="EVH135" s="231"/>
      <c r="EVI135" s="231"/>
      <c r="EVJ135" s="231"/>
      <c r="EVK135" s="231"/>
      <c r="EVL135" s="231"/>
      <c r="EVM135" s="231"/>
      <c r="EVN135" s="231"/>
      <c r="EVO135" s="231"/>
      <c r="EVP135" s="231"/>
      <c r="EVQ135" s="231"/>
      <c r="EVR135" s="231"/>
      <c r="EVS135" s="231"/>
      <c r="EVT135" s="231"/>
      <c r="EVU135" s="231"/>
      <c r="EVV135" s="231"/>
      <c r="EVW135" s="231"/>
      <c r="EVX135" s="231"/>
      <c r="EVY135" s="231"/>
      <c r="EVZ135" s="231"/>
      <c r="EWA135" s="231"/>
      <c r="EWB135" s="231"/>
      <c r="EWC135" s="231"/>
      <c r="EWD135" s="231"/>
      <c r="EWE135" s="231"/>
      <c r="EWF135" s="231"/>
      <c r="EWG135" s="231"/>
      <c r="EWH135" s="231"/>
      <c r="EWI135" s="231"/>
      <c r="EWJ135" s="231"/>
      <c r="EWK135" s="231"/>
      <c r="EWL135" s="231"/>
      <c r="EWM135" s="231"/>
      <c r="EWN135" s="231"/>
      <c r="EWO135" s="231"/>
      <c r="EWP135" s="231"/>
      <c r="EWQ135" s="231"/>
      <c r="EWR135" s="231"/>
      <c r="EWS135" s="231"/>
      <c r="EWT135" s="231"/>
      <c r="EWU135" s="231"/>
      <c r="EWV135" s="231"/>
      <c r="EWW135" s="231"/>
      <c r="EWX135" s="231"/>
      <c r="EWY135" s="231"/>
      <c r="EWZ135" s="231"/>
      <c r="EXA135" s="231"/>
      <c r="EXB135" s="231"/>
      <c r="EXC135" s="231"/>
      <c r="EXD135" s="231"/>
      <c r="EXE135" s="231"/>
      <c r="EXF135" s="231"/>
      <c r="EXG135" s="231"/>
      <c r="EXH135" s="231"/>
      <c r="EXI135" s="231"/>
      <c r="EXJ135" s="231"/>
      <c r="EXK135" s="231"/>
      <c r="EXL135" s="231"/>
      <c r="EXM135" s="231"/>
      <c r="EXN135" s="231"/>
      <c r="EXO135" s="231"/>
      <c r="EXP135" s="231"/>
      <c r="EXQ135" s="231"/>
      <c r="EXR135" s="231"/>
      <c r="EXS135" s="231"/>
      <c r="EXT135" s="231"/>
      <c r="EXU135" s="231"/>
      <c r="EXV135" s="231"/>
      <c r="EXW135" s="231"/>
      <c r="EXX135" s="231"/>
      <c r="EXY135" s="231"/>
      <c r="EXZ135" s="231"/>
      <c r="EYA135" s="231"/>
      <c r="EYB135" s="231"/>
      <c r="EYC135" s="231"/>
      <c r="EYD135" s="231"/>
      <c r="EYE135" s="231"/>
      <c r="EYF135" s="231"/>
      <c r="EYG135" s="231"/>
      <c r="EYH135" s="231"/>
      <c r="EYI135" s="231"/>
      <c r="EYJ135" s="231"/>
      <c r="EYK135" s="231"/>
      <c r="EYL135" s="231"/>
      <c r="EYM135" s="231"/>
      <c r="EYN135" s="231"/>
      <c r="EYO135" s="231"/>
      <c r="EYP135" s="231"/>
      <c r="EYQ135" s="231"/>
      <c r="EYR135" s="231"/>
      <c r="EYS135" s="231"/>
      <c r="EYT135" s="231"/>
      <c r="EYU135" s="231"/>
      <c r="EYV135" s="231"/>
      <c r="EYW135" s="231"/>
      <c r="EYX135" s="231"/>
      <c r="EYY135" s="231"/>
      <c r="EYZ135" s="231"/>
      <c r="EZA135" s="231"/>
      <c r="EZB135" s="231"/>
      <c r="EZC135" s="231"/>
      <c r="EZD135" s="231"/>
      <c r="EZE135" s="231"/>
      <c r="EZF135" s="231"/>
      <c r="EZG135" s="231"/>
      <c r="EZH135" s="231"/>
      <c r="EZI135" s="231"/>
      <c r="EZJ135" s="231"/>
      <c r="EZK135" s="231"/>
      <c r="EZL135" s="231"/>
      <c r="EZM135" s="231"/>
      <c r="EZN135" s="231"/>
      <c r="EZO135" s="231"/>
      <c r="EZP135" s="231"/>
      <c r="EZQ135" s="231"/>
      <c r="EZR135" s="231"/>
      <c r="EZS135" s="231"/>
      <c r="EZT135" s="231"/>
      <c r="EZU135" s="231"/>
      <c r="EZV135" s="231"/>
      <c r="EZW135" s="231"/>
      <c r="EZX135" s="231"/>
      <c r="EZY135" s="231"/>
      <c r="EZZ135" s="231"/>
      <c r="FAA135" s="231"/>
      <c r="FAB135" s="231"/>
      <c r="FAC135" s="231"/>
      <c r="FAD135" s="231"/>
      <c r="FAE135" s="231"/>
      <c r="FAF135" s="231"/>
      <c r="FAG135" s="231"/>
      <c r="FAH135" s="231"/>
      <c r="FAI135" s="231"/>
      <c r="FAJ135" s="231"/>
      <c r="FAK135" s="231"/>
      <c r="FAL135" s="231"/>
      <c r="FAM135" s="231"/>
      <c r="FAN135" s="231"/>
      <c r="FAO135" s="231"/>
      <c r="FAP135" s="231"/>
      <c r="FAQ135" s="231"/>
      <c r="FAR135" s="231"/>
      <c r="FAS135" s="231"/>
      <c r="FAT135" s="231"/>
      <c r="FAU135" s="231"/>
      <c r="FAV135" s="231"/>
      <c r="FAW135" s="231"/>
      <c r="FAX135" s="231"/>
      <c r="FAY135" s="231"/>
      <c r="FAZ135" s="231"/>
      <c r="FBA135" s="231"/>
      <c r="FBB135" s="231"/>
      <c r="FBC135" s="231"/>
      <c r="FBD135" s="231"/>
      <c r="FBE135" s="231"/>
      <c r="FBF135" s="231"/>
      <c r="FBG135" s="231"/>
      <c r="FBH135" s="231"/>
      <c r="FBI135" s="231"/>
      <c r="FBJ135" s="231"/>
      <c r="FBK135" s="231"/>
      <c r="FBL135" s="231"/>
      <c r="FBM135" s="231"/>
      <c r="FBN135" s="231"/>
      <c r="FBO135" s="231"/>
      <c r="FBP135" s="231"/>
      <c r="FBQ135" s="231"/>
      <c r="FBR135" s="231"/>
      <c r="FBS135" s="231"/>
      <c r="FBT135" s="231"/>
      <c r="FBU135" s="231"/>
      <c r="FBV135" s="231"/>
      <c r="FBW135" s="231"/>
      <c r="FBX135" s="231"/>
      <c r="FBY135" s="231"/>
      <c r="FBZ135" s="231"/>
      <c r="FCA135" s="231"/>
      <c r="FCB135" s="231"/>
      <c r="FCC135" s="231"/>
      <c r="FCD135" s="231"/>
      <c r="FCE135" s="231"/>
      <c r="FCF135" s="231"/>
      <c r="FCG135" s="231"/>
      <c r="FCH135" s="231"/>
      <c r="FCI135" s="231"/>
      <c r="FCJ135" s="231"/>
      <c r="FCK135" s="231"/>
      <c r="FCL135" s="231"/>
      <c r="FCM135" s="231"/>
      <c r="FCN135" s="231"/>
      <c r="FCO135" s="231"/>
      <c r="FCP135" s="231"/>
      <c r="FCQ135" s="231"/>
      <c r="FCR135" s="231"/>
      <c r="FCS135" s="231"/>
      <c r="FCT135" s="231"/>
      <c r="FCU135" s="231"/>
      <c r="FCV135" s="231"/>
      <c r="FCW135" s="231"/>
      <c r="FCX135" s="231"/>
      <c r="FCY135" s="231"/>
      <c r="FCZ135" s="231"/>
      <c r="FDA135" s="231"/>
      <c r="FDB135" s="231"/>
      <c r="FDC135" s="231"/>
      <c r="FDD135" s="231"/>
      <c r="FDE135" s="231"/>
      <c r="FDF135" s="231"/>
      <c r="FDG135" s="231"/>
      <c r="FDH135" s="231"/>
      <c r="FDI135" s="231"/>
      <c r="FDJ135" s="231"/>
      <c r="FDK135" s="231"/>
      <c r="FDL135" s="231"/>
      <c r="FDM135" s="231"/>
      <c r="FDN135" s="231"/>
      <c r="FDO135" s="231"/>
      <c r="FDP135" s="231"/>
      <c r="FDQ135" s="231"/>
      <c r="FDR135" s="231"/>
      <c r="FDS135" s="231"/>
      <c r="FDT135" s="231"/>
      <c r="FDU135" s="231"/>
      <c r="FDV135" s="231"/>
      <c r="FDW135" s="231"/>
      <c r="FDX135" s="231"/>
      <c r="FDY135" s="231"/>
      <c r="FDZ135" s="231"/>
      <c r="FEA135" s="231"/>
      <c r="FEB135" s="231"/>
      <c r="FEC135" s="231"/>
      <c r="FED135" s="231"/>
      <c r="FEE135" s="231"/>
      <c r="FEF135" s="231"/>
      <c r="FEG135" s="231"/>
      <c r="FEH135" s="231"/>
      <c r="FEI135" s="231"/>
      <c r="FEJ135" s="231"/>
      <c r="FEK135" s="231"/>
      <c r="FEL135" s="231"/>
      <c r="FEM135" s="231"/>
      <c r="FEN135" s="231"/>
      <c r="FEO135" s="231"/>
      <c r="FEP135" s="231"/>
      <c r="FEQ135" s="231"/>
      <c r="FER135" s="231"/>
      <c r="FES135" s="231"/>
      <c r="FET135" s="231"/>
      <c r="FEU135" s="231"/>
      <c r="FEV135" s="231"/>
      <c r="FEW135" s="231"/>
      <c r="FEX135" s="231"/>
      <c r="FEY135" s="231"/>
      <c r="FEZ135" s="231"/>
      <c r="FFA135" s="231"/>
      <c r="FFB135" s="231"/>
      <c r="FFC135" s="231"/>
      <c r="FFD135" s="231"/>
      <c r="FFE135" s="231"/>
      <c r="FFF135" s="231"/>
      <c r="FFG135" s="231"/>
      <c r="FFH135" s="231"/>
      <c r="FFI135" s="231"/>
      <c r="FFJ135" s="231"/>
      <c r="FFK135" s="231"/>
      <c r="FFL135" s="231"/>
      <c r="FFM135" s="231"/>
      <c r="FFN135" s="231"/>
      <c r="FFO135" s="231"/>
      <c r="FFP135" s="231"/>
      <c r="FFQ135" s="231"/>
      <c r="FFR135" s="231"/>
      <c r="FFS135" s="231"/>
      <c r="FFT135" s="231"/>
      <c r="FFU135" s="231"/>
      <c r="FFV135" s="231"/>
      <c r="FFW135" s="231"/>
      <c r="FFX135" s="231"/>
      <c r="FFY135" s="231"/>
      <c r="FFZ135" s="231"/>
      <c r="FGA135" s="231"/>
      <c r="FGB135" s="231"/>
      <c r="FGC135" s="231"/>
      <c r="FGD135" s="231"/>
      <c r="FGE135" s="231"/>
      <c r="FGF135" s="231"/>
      <c r="FGG135" s="231"/>
      <c r="FGH135" s="231"/>
      <c r="FGI135" s="231"/>
      <c r="FGJ135" s="231"/>
      <c r="FGK135" s="231"/>
      <c r="FGL135" s="231"/>
      <c r="FGM135" s="231"/>
      <c r="FGN135" s="231"/>
      <c r="FGO135" s="231"/>
      <c r="FGP135" s="231"/>
      <c r="FGQ135" s="231"/>
      <c r="FGR135" s="231"/>
      <c r="FGS135" s="231"/>
      <c r="FGT135" s="231"/>
      <c r="FGU135" s="231"/>
      <c r="FGV135" s="231"/>
      <c r="FGW135" s="231"/>
      <c r="FGX135" s="231"/>
      <c r="FGY135" s="231"/>
      <c r="FGZ135" s="231"/>
      <c r="FHA135" s="231"/>
      <c r="FHB135" s="231"/>
      <c r="FHC135" s="231"/>
      <c r="FHD135" s="231"/>
      <c r="FHE135" s="231"/>
      <c r="FHF135" s="231"/>
      <c r="FHG135" s="231"/>
      <c r="FHH135" s="231"/>
      <c r="FHI135" s="231"/>
      <c r="FHJ135" s="231"/>
      <c r="FHK135" s="231"/>
      <c r="FHL135" s="231"/>
      <c r="FHM135" s="231"/>
      <c r="FHN135" s="231"/>
      <c r="FHO135" s="231"/>
      <c r="FHP135" s="231"/>
      <c r="FHQ135" s="231"/>
      <c r="FHR135" s="231"/>
      <c r="FHS135" s="231"/>
      <c r="FHT135" s="231"/>
      <c r="FHU135" s="231"/>
      <c r="FHV135" s="231"/>
      <c r="FHW135" s="231"/>
      <c r="FHX135" s="231"/>
      <c r="FHY135" s="231"/>
      <c r="FHZ135" s="231"/>
      <c r="FIA135" s="231"/>
      <c r="FIB135" s="231"/>
      <c r="FIC135" s="231"/>
      <c r="FID135" s="231"/>
      <c r="FIE135" s="231"/>
      <c r="FIF135" s="231"/>
      <c r="FIG135" s="231"/>
      <c r="FIH135" s="231"/>
      <c r="FII135" s="231"/>
      <c r="FIJ135" s="231"/>
      <c r="FIK135" s="231"/>
      <c r="FIL135" s="231"/>
      <c r="FIM135" s="231"/>
      <c r="FIN135" s="231"/>
      <c r="FIO135" s="231"/>
      <c r="FIP135" s="231"/>
      <c r="FIQ135" s="231"/>
      <c r="FIR135" s="231"/>
      <c r="FIS135" s="231"/>
      <c r="FIT135" s="231"/>
      <c r="FIU135" s="231"/>
      <c r="FIV135" s="231"/>
      <c r="FIW135" s="231"/>
      <c r="FIX135" s="231"/>
      <c r="FIY135" s="231"/>
      <c r="FIZ135" s="231"/>
      <c r="FJA135" s="231"/>
      <c r="FJB135" s="231"/>
      <c r="FJC135" s="231"/>
      <c r="FJD135" s="231"/>
      <c r="FJE135" s="231"/>
      <c r="FJF135" s="231"/>
      <c r="FJG135" s="231"/>
      <c r="FJH135" s="231"/>
      <c r="FJI135" s="231"/>
      <c r="FJJ135" s="231"/>
      <c r="FJK135" s="231"/>
      <c r="FJL135" s="231"/>
      <c r="FJM135" s="231"/>
      <c r="FJN135" s="231"/>
      <c r="FJO135" s="231"/>
      <c r="FJP135" s="231"/>
      <c r="FJQ135" s="231"/>
      <c r="FJR135" s="231"/>
      <c r="FJS135" s="231"/>
      <c r="FJT135" s="231"/>
      <c r="FJU135" s="231"/>
      <c r="FJV135" s="231"/>
      <c r="FJW135" s="231"/>
      <c r="FJX135" s="231"/>
      <c r="FJY135" s="231"/>
      <c r="FJZ135" s="231"/>
      <c r="FKA135" s="231"/>
      <c r="FKB135" s="231"/>
      <c r="FKC135" s="231"/>
      <c r="FKD135" s="231"/>
      <c r="FKE135" s="231"/>
      <c r="FKF135" s="231"/>
      <c r="FKG135" s="231"/>
      <c r="FKH135" s="231"/>
      <c r="FKI135" s="231"/>
      <c r="FKJ135" s="231"/>
      <c r="FKK135" s="231"/>
      <c r="FKL135" s="231"/>
      <c r="FKM135" s="231"/>
      <c r="FKN135" s="231"/>
      <c r="FKO135" s="231"/>
      <c r="FKP135" s="231"/>
      <c r="FKQ135" s="231"/>
      <c r="FKR135" s="231"/>
      <c r="FKS135" s="231"/>
      <c r="FKT135" s="231"/>
      <c r="FKU135" s="231"/>
      <c r="FKV135" s="231"/>
      <c r="FKW135" s="231"/>
      <c r="FKX135" s="231"/>
      <c r="FKY135" s="231"/>
      <c r="FKZ135" s="231"/>
      <c r="FLA135" s="231"/>
      <c r="FLB135" s="231"/>
      <c r="FLC135" s="231"/>
      <c r="FLD135" s="231"/>
      <c r="FLE135" s="231"/>
      <c r="FLF135" s="231"/>
      <c r="FLG135" s="231"/>
      <c r="FLH135" s="231"/>
      <c r="FLI135" s="231"/>
      <c r="FLJ135" s="231"/>
      <c r="FLK135" s="231"/>
      <c r="FLL135" s="231"/>
      <c r="FLM135" s="231"/>
      <c r="FLN135" s="231"/>
      <c r="FLO135" s="231"/>
      <c r="FLP135" s="231"/>
      <c r="FLQ135" s="231"/>
      <c r="FLR135" s="231"/>
      <c r="FLS135" s="231"/>
      <c r="FLT135" s="231"/>
      <c r="FLU135" s="231"/>
      <c r="FLV135" s="231"/>
      <c r="FLW135" s="231"/>
      <c r="FLX135" s="231"/>
      <c r="FLY135" s="231"/>
      <c r="FLZ135" s="231"/>
      <c r="FMA135" s="231"/>
      <c r="FMB135" s="231"/>
      <c r="FMC135" s="231"/>
      <c r="FMD135" s="231"/>
      <c r="FME135" s="231"/>
      <c r="FMF135" s="231"/>
      <c r="FMG135" s="231"/>
      <c r="FMH135" s="231"/>
      <c r="FMI135" s="231"/>
      <c r="FMJ135" s="231"/>
      <c r="FMK135" s="231"/>
      <c r="FML135" s="231"/>
      <c r="FMM135" s="231"/>
      <c r="FMN135" s="231"/>
      <c r="FMO135" s="231"/>
      <c r="FMP135" s="231"/>
      <c r="FMQ135" s="231"/>
      <c r="FMR135" s="231"/>
      <c r="FMS135" s="231"/>
      <c r="FMT135" s="231"/>
      <c r="FMU135" s="231"/>
      <c r="FMV135" s="231"/>
      <c r="FMW135" s="231"/>
      <c r="FMX135" s="231"/>
      <c r="FMY135" s="231"/>
      <c r="FMZ135" s="231"/>
      <c r="FNA135" s="231"/>
      <c r="FNB135" s="231"/>
      <c r="FNC135" s="231"/>
      <c r="FND135" s="231"/>
      <c r="FNE135" s="231"/>
      <c r="FNF135" s="231"/>
      <c r="FNG135" s="231"/>
      <c r="FNH135" s="231"/>
      <c r="FNI135" s="231"/>
      <c r="FNJ135" s="231"/>
      <c r="FNK135" s="231"/>
      <c r="FNL135" s="231"/>
      <c r="FNM135" s="231"/>
      <c r="FNN135" s="231"/>
      <c r="FNO135" s="231"/>
      <c r="FNP135" s="231"/>
      <c r="FNQ135" s="231"/>
      <c r="FNR135" s="231"/>
      <c r="FNS135" s="231"/>
      <c r="FNT135" s="231"/>
      <c r="FNU135" s="231"/>
      <c r="FNV135" s="231"/>
      <c r="FNW135" s="231"/>
      <c r="FNX135" s="231"/>
      <c r="FNY135" s="231"/>
      <c r="FNZ135" s="231"/>
      <c r="FOA135" s="231"/>
      <c r="FOB135" s="231"/>
      <c r="FOC135" s="231"/>
      <c r="FOD135" s="231"/>
      <c r="FOE135" s="231"/>
      <c r="FOF135" s="231"/>
      <c r="FOG135" s="231"/>
      <c r="FOH135" s="231"/>
      <c r="FOI135" s="231"/>
      <c r="FOJ135" s="231"/>
      <c r="FOK135" s="231"/>
      <c r="FOL135" s="231"/>
      <c r="FOM135" s="231"/>
      <c r="FON135" s="231"/>
      <c r="FOO135" s="231"/>
      <c r="FOP135" s="231"/>
      <c r="FOQ135" s="231"/>
      <c r="FOR135" s="231"/>
      <c r="FOS135" s="231"/>
      <c r="FOT135" s="231"/>
      <c r="FOU135" s="231"/>
      <c r="FOV135" s="231"/>
      <c r="FOW135" s="231"/>
      <c r="FOX135" s="231"/>
      <c r="FOY135" s="231"/>
      <c r="FOZ135" s="231"/>
      <c r="FPA135" s="231"/>
      <c r="FPB135" s="231"/>
      <c r="FPC135" s="231"/>
      <c r="FPD135" s="231"/>
      <c r="FPE135" s="231"/>
      <c r="FPF135" s="231"/>
      <c r="FPG135" s="231"/>
      <c r="FPH135" s="231"/>
      <c r="FPI135" s="231"/>
      <c r="FPJ135" s="231"/>
      <c r="FPK135" s="231"/>
      <c r="FPL135" s="231"/>
      <c r="FPM135" s="231"/>
      <c r="FPN135" s="231"/>
      <c r="FPO135" s="231"/>
      <c r="FPP135" s="231"/>
      <c r="FPQ135" s="231"/>
      <c r="FPR135" s="231"/>
      <c r="FPS135" s="231"/>
      <c r="FPT135" s="231"/>
      <c r="FPU135" s="231"/>
      <c r="FPV135" s="231"/>
      <c r="FPW135" s="231"/>
      <c r="FPX135" s="231"/>
      <c r="FPY135" s="231"/>
      <c r="FPZ135" s="231"/>
      <c r="FQA135" s="231"/>
      <c r="FQB135" s="231"/>
      <c r="FQC135" s="231"/>
      <c r="FQD135" s="231"/>
      <c r="FQE135" s="231"/>
      <c r="FQF135" s="231"/>
      <c r="FQG135" s="231"/>
      <c r="FQH135" s="231"/>
      <c r="FQI135" s="231"/>
      <c r="FQJ135" s="231"/>
      <c r="FQK135" s="231"/>
      <c r="FQL135" s="231"/>
      <c r="FQM135" s="231"/>
      <c r="FQN135" s="231"/>
      <c r="FQO135" s="231"/>
      <c r="FQP135" s="231"/>
      <c r="FQQ135" s="231"/>
      <c r="FQR135" s="231"/>
      <c r="FQS135" s="231"/>
      <c r="FQT135" s="231"/>
      <c r="FQU135" s="231"/>
      <c r="FQV135" s="231"/>
      <c r="FQW135" s="231"/>
      <c r="FQX135" s="231"/>
      <c r="FQY135" s="231"/>
      <c r="FQZ135" s="231"/>
      <c r="FRA135" s="231"/>
      <c r="FRB135" s="231"/>
      <c r="FRC135" s="231"/>
      <c r="FRD135" s="231"/>
      <c r="FRE135" s="231"/>
      <c r="FRF135" s="231"/>
      <c r="FRG135" s="231"/>
      <c r="FRH135" s="231"/>
      <c r="FRI135" s="231"/>
      <c r="FRJ135" s="231"/>
      <c r="FRK135" s="231"/>
      <c r="FRL135" s="231"/>
      <c r="FRM135" s="231"/>
      <c r="FRN135" s="231"/>
      <c r="FRO135" s="231"/>
      <c r="FRP135" s="231"/>
      <c r="FRQ135" s="231"/>
      <c r="FRR135" s="231"/>
      <c r="FRS135" s="231"/>
      <c r="FRT135" s="231"/>
      <c r="FRU135" s="231"/>
      <c r="FRV135" s="231"/>
      <c r="FRW135" s="231"/>
      <c r="FRX135" s="231"/>
      <c r="FRY135" s="231"/>
      <c r="FRZ135" s="231"/>
      <c r="FSA135" s="231"/>
      <c r="FSB135" s="231"/>
      <c r="FSC135" s="231"/>
      <c r="FSD135" s="231"/>
      <c r="FSE135" s="231"/>
      <c r="FSF135" s="231"/>
      <c r="FSG135" s="231"/>
      <c r="FSH135" s="231"/>
      <c r="FSI135" s="231"/>
      <c r="FSJ135" s="231"/>
      <c r="FSK135" s="231"/>
      <c r="FSL135" s="231"/>
      <c r="FSM135" s="231"/>
      <c r="FSN135" s="231"/>
      <c r="FSO135" s="231"/>
      <c r="FSP135" s="231"/>
      <c r="FSQ135" s="231"/>
      <c r="FSR135" s="231"/>
      <c r="FSS135" s="231"/>
      <c r="FST135" s="231"/>
      <c r="FSU135" s="231"/>
      <c r="FSV135" s="231"/>
      <c r="FSW135" s="231"/>
      <c r="FSX135" s="231"/>
      <c r="FSY135" s="231"/>
      <c r="FSZ135" s="231"/>
      <c r="FTA135" s="231"/>
      <c r="FTB135" s="231"/>
      <c r="FTC135" s="231"/>
      <c r="FTD135" s="231"/>
      <c r="FTE135" s="231"/>
      <c r="FTF135" s="231"/>
      <c r="FTG135" s="231"/>
      <c r="FTH135" s="231"/>
      <c r="FTI135" s="231"/>
      <c r="FTJ135" s="231"/>
      <c r="FTK135" s="231"/>
      <c r="FTL135" s="231"/>
      <c r="FTM135" s="231"/>
      <c r="FTN135" s="231"/>
      <c r="FTO135" s="231"/>
      <c r="FTP135" s="231"/>
      <c r="FTQ135" s="231"/>
      <c r="FTR135" s="231"/>
      <c r="FTS135" s="231"/>
      <c r="FTT135" s="231"/>
      <c r="FTU135" s="231"/>
      <c r="FTV135" s="231"/>
      <c r="FTW135" s="231"/>
      <c r="FTX135" s="231"/>
      <c r="FTY135" s="231"/>
      <c r="FTZ135" s="231"/>
      <c r="FUA135" s="231"/>
      <c r="FUB135" s="231"/>
      <c r="FUC135" s="231"/>
      <c r="FUD135" s="231"/>
      <c r="FUE135" s="231"/>
      <c r="FUF135" s="231"/>
      <c r="FUG135" s="231"/>
      <c r="FUH135" s="231"/>
      <c r="FUI135" s="231"/>
      <c r="FUJ135" s="231"/>
      <c r="FUK135" s="231"/>
      <c r="FUL135" s="231"/>
      <c r="FUM135" s="231"/>
      <c r="FUN135" s="231"/>
      <c r="FUO135" s="231"/>
      <c r="FUP135" s="231"/>
      <c r="FUQ135" s="231"/>
      <c r="FUR135" s="231"/>
      <c r="FUS135" s="231"/>
      <c r="FUT135" s="231"/>
      <c r="FUU135" s="231"/>
      <c r="FUV135" s="231"/>
      <c r="FUW135" s="231"/>
      <c r="FUX135" s="231"/>
      <c r="FUY135" s="231"/>
      <c r="FUZ135" s="231"/>
      <c r="FVA135" s="231"/>
      <c r="FVB135" s="231"/>
      <c r="FVC135" s="231"/>
      <c r="FVD135" s="231"/>
      <c r="FVE135" s="231"/>
      <c r="FVF135" s="231"/>
      <c r="FVG135" s="231"/>
      <c r="FVH135" s="231"/>
      <c r="FVI135" s="231"/>
      <c r="FVJ135" s="231"/>
      <c r="FVK135" s="231"/>
      <c r="FVL135" s="231"/>
      <c r="FVM135" s="231"/>
      <c r="FVN135" s="231"/>
      <c r="FVO135" s="231"/>
      <c r="FVP135" s="231"/>
      <c r="FVQ135" s="231"/>
      <c r="FVR135" s="231"/>
      <c r="FVS135" s="231"/>
      <c r="FVT135" s="231"/>
      <c r="FVU135" s="231"/>
      <c r="FVV135" s="231"/>
      <c r="FVW135" s="231"/>
      <c r="FVX135" s="231"/>
      <c r="FVY135" s="231"/>
      <c r="FVZ135" s="231"/>
      <c r="FWA135" s="231"/>
      <c r="FWB135" s="231"/>
      <c r="FWC135" s="231"/>
      <c r="FWD135" s="231"/>
      <c r="FWE135" s="231"/>
      <c r="FWF135" s="231"/>
      <c r="FWG135" s="231"/>
      <c r="FWH135" s="231"/>
      <c r="FWI135" s="231"/>
      <c r="FWJ135" s="231"/>
      <c r="FWK135" s="231"/>
      <c r="FWL135" s="231"/>
      <c r="FWM135" s="231"/>
      <c r="FWN135" s="231"/>
      <c r="FWO135" s="231"/>
      <c r="FWP135" s="231"/>
      <c r="FWQ135" s="231"/>
      <c r="FWR135" s="231"/>
      <c r="FWS135" s="231"/>
      <c r="FWT135" s="231"/>
      <c r="FWU135" s="231"/>
      <c r="FWV135" s="231"/>
      <c r="FWW135" s="231"/>
      <c r="FWX135" s="231"/>
      <c r="FWY135" s="231"/>
      <c r="FWZ135" s="231"/>
      <c r="FXA135" s="231"/>
      <c r="FXB135" s="231"/>
      <c r="FXC135" s="231"/>
      <c r="FXD135" s="231"/>
      <c r="FXE135" s="231"/>
      <c r="FXF135" s="231"/>
      <c r="FXG135" s="231"/>
      <c r="FXH135" s="231"/>
      <c r="FXI135" s="231"/>
      <c r="FXJ135" s="231"/>
      <c r="FXK135" s="231"/>
      <c r="FXL135" s="231"/>
      <c r="FXM135" s="231"/>
      <c r="FXN135" s="231"/>
      <c r="FXO135" s="231"/>
      <c r="FXP135" s="231"/>
      <c r="FXQ135" s="231"/>
      <c r="FXR135" s="231"/>
      <c r="FXS135" s="231"/>
      <c r="FXT135" s="231"/>
      <c r="FXU135" s="231"/>
      <c r="FXV135" s="231"/>
      <c r="FXW135" s="231"/>
      <c r="FXX135" s="231"/>
      <c r="FXY135" s="231"/>
      <c r="FXZ135" s="231"/>
      <c r="FYA135" s="231"/>
      <c r="FYB135" s="231"/>
      <c r="FYC135" s="231"/>
      <c r="FYD135" s="231"/>
      <c r="FYE135" s="231"/>
      <c r="FYF135" s="231"/>
      <c r="FYG135" s="231"/>
      <c r="FYH135" s="231"/>
      <c r="FYI135" s="231"/>
      <c r="FYJ135" s="231"/>
      <c r="FYK135" s="231"/>
      <c r="FYL135" s="231"/>
      <c r="FYM135" s="231"/>
      <c r="FYN135" s="231"/>
      <c r="FYO135" s="231"/>
      <c r="FYP135" s="231"/>
      <c r="FYQ135" s="231"/>
      <c r="FYR135" s="231"/>
      <c r="FYS135" s="231"/>
      <c r="FYT135" s="231"/>
      <c r="FYU135" s="231"/>
      <c r="FYV135" s="231"/>
      <c r="FYW135" s="231"/>
      <c r="FYX135" s="231"/>
      <c r="FYY135" s="231"/>
      <c r="FYZ135" s="231"/>
      <c r="FZA135" s="231"/>
      <c r="FZB135" s="231"/>
      <c r="FZC135" s="231"/>
      <c r="FZD135" s="231"/>
      <c r="FZE135" s="231"/>
      <c r="FZF135" s="231"/>
      <c r="FZG135" s="231"/>
      <c r="FZH135" s="231"/>
      <c r="FZI135" s="231"/>
      <c r="FZJ135" s="231"/>
      <c r="FZK135" s="231"/>
      <c r="FZL135" s="231"/>
      <c r="FZM135" s="231"/>
      <c r="FZN135" s="231"/>
      <c r="FZO135" s="231"/>
      <c r="FZP135" s="231"/>
      <c r="FZQ135" s="231"/>
      <c r="FZR135" s="231"/>
      <c r="FZS135" s="231"/>
      <c r="FZT135" s="231"/>
      <c r="FZU135" s="231"/>
      <c r="FZV135" s="231"/>
      <c r="FZW135" s="231"/>
      <c r="FZX135" s="231"/>
      <c r="FZY135" s="231"/>
      <c r="FZZ135" s="231"/>
      <c r="GAA135" s="231"/>
      <c r="GAB135" s="231"/>
      <c r="GAC135" s="231"/>
      <c r="GAD135" s="231"/>
      <c r="GAE135" s="231"/>
      <c r="GAF135" s="231"/>
      <c r="GAG135" s="231"/>
      <c r="GAH135" s="231"/>
      <c r="GAI135" s="231"/>
      <c r="GAJ135" s="231"/>
      <c r="GAK135" s="231"/>
      <c r="GAL135" s="231"/>
      <c r="GAM135" s="231"/>
      <c r="GAN135" s="231"/>
      <c r="GAO135" s="231"/>
      <c r="GAP135" s="231"/>
      <c r="GAQ135" s="231"/>
      <c r="GAR135" s="231"/>
      <c r="GAS135" s="231"/>
      <c r="GAT135" s="231"/>
      <c r="GAU135" s="231"/>
      <c r="GAV135" s="231"/>
      <c r="GAW135" s="231"/>
      <c r="GAX135" s="231"/>
      <c r="GAY135" s="231"/>
      <c r="GAZ135" s="231"/>
      <c r="GBA135" s="231"/>
      <c r="GBB135" s="231"/>
      <c r="GBC135" s="231"/>
      <c r="GBD135" s="231"/>
      <c r="GBE135" s="231"/>
      <c r="GBF135" s="231"/>
      <c r="GBG135" s="231"/>
      <c r="GBH135" s="231"/>
      <c r="GBI135" s="231"/>
      <c r="GBJ135" s="231"/>
      <c r="GBK135" s="231"/>
      <c r="GBL135" s="231"/>
      <c r="GBM135" s="231"/>
      <c r="GBN135" s="231"/>
      <c r="GBO135" s="231"/>
      <c r="GBP135" s="231"/>
      <c r="GBQ135" s="231"/>
      <c r="GBR135" s="231"/>
      <c r="GBS135" s="231"/>
      <c r="GBT135" s="231"/>
      <c r="GBU135" s="231"/>
      <c r="GBV135" s="231"/>
      <c r="GBW135" s="231"/>
      <c r="GBX135" s="231"/>
      <c r="GBY135" s="231"/>
      <c r="GBZ135" s="231"/>
      <c r="GCA135" s="231"/>
      <c r="GCB135" s="231"/>
      <c r="GCC135" s="231"/>
      <c r="GCD135" s="231"/>
      <c r="GCE135" s="231"/>
      <c r="GCF135" s="231"/>
      <c r="GCG135" s="231"/>
      <c r="GCH135" s="231"/>
      <c r="GCI135" s="231"/>
      <c r="GCJ135" s="231"/>
      <c r="GCK135" s="231"/>
      <c r="GCL135" s="231"/>
      <c r="GCM135" s="231"/>
      <c r="GCN135" s="231"/>
      <c r="GCO135" s="231"/>
      <c r="GCP135" s="231"/>
      <c r="GCQ135" s="231"/>
      <c r="GCR135" s="231"/>
      <c r="GCS135" s="231"/>
      <c r="GCT135" s="231"/>
      <c r="GCU135" s="231"/>
      <c r="GCV135" s="231"/>
      <c r="GCW135" s="231"/>
      <c r="GCX135" s="231"/>
      <c r="GCY135" s="231"/>
      <c r="GCZ135" s="231"/>
      <c r="GDA135" s="231"/>
      <c r="GDB135" s="231"/>
      <c r="GDC135" s="231"/>
      <c r="GDD135" s="231"/>
      <c r="GDE135" s="231"/>
      <c r="GDF135" s="231"/>
      <c r="GDG135" s="231"/>
      <c r="GDH135" s="231"/>
      <c r="GDI135" s="231"/>
      <c r="GDJ135" s="231"/>
      <c r="GDK135" s="231"/>
      <c r="GDL135" s="231"/>
      <c r="GDM135" s="231"/>
      <c r="GDN135" s="231"/>
      <c r="GDO135" s="231"/>
      <c r="GDP135" s="231"/>
      <c r="GDQ135" s="231"/>
      <c r="GDR135" s="231"/>
      <c r="GDS135" s="231"/>
      <c r="GDT135" s="231"/>
      <c r="GDU135" s="231"/>
      <c r="GDV135" s="231"/>
      <c r="GDW135" s="231"/>
      <c r="GDX135" s="231"/>
      <c r="GDY135" s="231"/>
      <c r="GDZ135" s="231"/>
      <c r="GEA135" s="231"/>
      <c r="GEB135" s="231"/>
      <c r="GEC135" s="231"/>
      <c r="GED135" s="231"/>
      <c r="GEE135" s="231"/>
      <c r="GEF135" s="231"/>
      <c r="GEG135" s="231"/>
      <c r="GEH135" s="231"/>
      <c r="GEI135" s="231"/>
      <c r="GEJ135" s="231"/>
      <c r="GEK135" s="231"/>
      <c r="GEL135" s="231"/>
      <c r="GEM135" s="231"/>
      <c r="GEN135" s="231"/>
      <c r="GEO135" s="231"/>
      <c r="GEP135" s="231"/>
      <c r="GEQ135" s="231"/>
      <c r="GER135" s="231"/>
      <c r="GES135" s="231"/>
      <c r="GET135" s="231"/>
      <c r="GEU135" s="231"/>
      <c r="GEV135" s="231"/>
      <c r="GEW135" s="231"/>
      <c r="GEX135" s="231"/>
      <c r="GEY135" s="231"/>
      <c r="GEZ135" s="231"/>
      <c r="GFA135" s="231"/>
      <c r="GFB135" s="231"/>
      <c r="GFC135" s="231"/>
      <c r="GFD135" s="231"/>
      <c r="GFE135" s="231"/>
      <c r="GFF135" s="231"/>
      <c r="GFG135" s="231"/>
      <c r="GFH135" s="231"/>
      <c r="GFI135" s="231"/>
      <c r="GFJ135" s="231"/>
      <c r="GFK135" s="231"/>
      <c r="GFL135" s="231"/>
      <c r="GFM135" s="231"/>
      <c r="GFN135" s="231"/>
      <c r="GFO135" s="231"/>
      <c r="GFP135" s="231"/>
      <c r="GFQ135" s="231"/>
      <c r="GFR135" s="231"/>
      <c r="GFS135" s="231"/>
      <c r="GFT135" s="231"/>
      <c r="GFU135" s="231"/>
      <c r="GFV135" s="231"/>
      <c r="GFW135" s="231"/>
      <c r="GFX135" s="231"/>
      <c r="GFY135" s="231"/>
      <c r="GFZ135" s="231"/>
      <c r="GGA135" s="231"/>
      <c r="GGB135" s="231"/>
      <c r="GGC135" s="231"/>
      <c r="GGD135" s="231"/>
      <c r="GGE135" s="231"/>
      <c r="GGF135" s="231"/>
      <c r="GGG135" s="231"/>
      <c r="GGH135" s="231"/>
      <c r="GGI135" s="231"/>
      <c r="GGJ135" s="231"/>
      <c r="GGK135" s="231"/>
      <c r="GGL135" s="231"/>
      <c r="GGM135" s="231"/>
      <c r="GGN135" s="231"/>
      <c r="GGO135" s="231"/>
      <c r="GGP135" s="231"/>
      <c r="GGQ135" s="231"/>
      <c r="GGR135" s="231"/>
      <c r="GGS135" s="231"/>
      <c r="GGT135" s="231"/>
      <c r="GGU135" s="231"/>
      <c r="GGV135" s="231"/>
      <c r="GGW135" s="231"/>
      <c r="GGX135" s="231"/>
      <c r="GGY135" s="231"/>
      <c r="GGZ135" s="231"/>
      <c r="GHA135" s="231"/>
      <c r="GHB135" s="231"/>
      <c r="GHC135" s="231"/>
      <c r="GHD135" s="231"/>
      <c r="GHE135" s="231"/>
      <c r="GHF135" s="231"/>
      <c r="GHG135" s="231"/>
      <c r="GHH135" s="231"/>
      <c r="GHI135" s="231"/>
      <c r="GHJ135" s="231"/>
      <c r="GHK135" s="231"/>
      <c r="GHL135" s="231"/>
      <c r="GHM135" s="231"/>
      <c r="GHN135" s="231"/>
      <c r="GHO135" s="231"/>
      <c r="GHP135" s="231"/>
      <c r="GHQ135" s="231"/>
      <c r="GHR135" s="231"/>
      <c r="GHS135" s="231"/>
      <c r="GHT135" s="231"/>
      <c r="GHU135" s="231"/>
      <c r="GHV135" s="231"/>
      <c r="GHW135" s="231"/>
      <c r="GHX135" s="231"/>
      <c r="GHY135" s="231"/>
      <c r="GHZ135" s="231"/>
      <c r="GIA135" s="231"/>
      <c r="GIB135" s="231"/>
      <c r="GIC135" s="231"/>
      <c r="GID135" s="231"/>
      <c r="GIE135" s="231"/>
      <c r="GIF135" s="231"/>
      <c r="GIG135" s="231"/>
      <c r="GIH135" s="231"/>
      <c r="GII135" s="231"/>
      <c r="GIJ135" s="231"/>
      <c r="GIK135" s="231"/>
      <c r="GIL135" s="231"/>
      <c r="GIM135" s="231"/>
      <c r="GIN135" s="231"/>
      <c r="GIO135" s="231"/>
      <c r="GIP135" s="231"/>
      <c r="GIQ135" s="231"/>
      <c r="GIR135" s="231"/>
      <c r="GIS135" s="231"/>
      <c r="GIT135" s="231"/>
      <c r="GIU135" s="231"/>
      <c r="GIV135" s="231"/>
      <c r="GIW135" s="231"/>
      <c r="GIX135" s="231"/>
      <c r="GIY135" s="231"/>
      <c r="GIZ135" s="231"/>
      <c r="GJA135" s="231"/>
      <c r="GJB135" s="231"/>
      <c r="GJC135" s="231"/>
      <c r="GJD135" s="231"/>
      <c r="GJE135" s="231"/>
      <c r="GJF135" s="231"/>
      <c r="GJG135" s="231"/>
      <c r="GJH135" s="231"/>
      <c r="GJI135" s="231"/>
      <c r="GJJ135" s="231"/>
      <c r="GJK135" s="231"/>
      <c r="GJL135" s="231"/>
      <c r="GJM135" s="231"/>
      <c r="GJN135" s="231"/>
      <c r="GJO135" s="231"/>
      <c r="GJP135" s="231"/>
      <c r="GJQ135" s="231"/>
      <c r="GJR135" s="231"/>
      <c r="GJS135" s="231"/>
      <c r="GJT135" s="231"/>
      <c r="GJU135" s="231"/>
      <c r="GJV135" s="231"/>
      <c r="GJW135" s="231"/>
      <c r="GJX135" s="231"/>
      <c r="GJY135" s="231"/>
      <c r="GJZ135" s="231"/>
      <c r="GKA135" s="231"/>
      <c r="GKB135" s="231"/>
      <c r="GKC135" s="231"/>
      <c r="GKD135" s="231"/>
      <c r="GKE135" s="231"/>
      <c r="GKF135" s="231"/>
      <c r="GKG135" s="231"/>
      <c r="GKH135" s="231"/>
      <c r="GKI135" s="231"/>
      <c r="GKJ135" s="231"/>
      <c r="GKK135" s="231"/>
      <c r="GKL135" s="231"/>
      <c r="GKM135" s="231"/>
      <c r="GKN135" s="231"/>
      <c r="GKO135" s="231"/>
      <c r="GKP135" s="231"/>
      <c r="GKQ135" s="231"/>
      <c r="GKR135" s="231"/>
      <c r="GKS135" s="231"/>
      <c r="GKT135" s="231"/>
      <c r="GKU135" s="231"/>
      <c r="GKV135" s="231"/>
      <c r="GKW135" s="231"/>
      <c r="GKX135" s="231"/>
      <c r="GKY135" s="231"/>
      <c r="GKZ135" s="231"/>
      <c r="GLA135" s="231"/>
      <c r="GLB135" s="231"/>
      <c r="GLC135" s="231"/>
      <c r="GLD135" s="231"/>
      <c r="GLE135" s="231"/>
      <c r="GLF135" s="231"/>
      <c r="GLG135" s="231"/>
      <c r="GLH135" s="231"/>
      <c r="GLI135" s="231"/>
      <c r="GLJ135" s="231"/>
      <c r="GLK135" s="231"/>
      <c r="GLL135" s="231"/>
      <c r="GLM135" s="231"/>
      <c r="GLN135" s="231"/>
      <c r="GLO135" s="231"/>
      <c r="GLP135" s="231"/>
      <c r="GLQ135" s="231"/>
      <c r="GLR135" s="231"/>
      <c r="GLS135" s="231"/>
      <c r="GLT135" s="231"/>
      <c r="GLU135" s="231"/>
      <c r="GLV135" s="231"/>
      <c r="GLW135" s="231"/>
      <c r="GLX135" s="231"/>
      <c r="GLY135" s="231"/>
      <c r="GLZ135" s="231"/>
      <c r="GMA135" s="231"/>
      <c r="GMB135" s="231"/>
      <c r="GMC135" s="231"/>
      <c r="GMD135" s="231"/>
      <c r="GME135" s="231"/>
      <c r="GMF135" s="231"/>
      <c r="GMG135" s="231"/>
      <c r="GMH135" s="231"/>
      <c r="GMI135" s="231"/>
      <c r="GMJ135" s="231"/>
      <c r="GMK135" s="231"/>
      <c r="GML135" s="231"/>
      <c r="GMM135" s="231"/>
      <c r="GMN135" s="231"/>
      <c r="GMO135" s="231"/>
      <c r="GMP135" s="231"/>
      <c r="GMQ135" s="231"/>
      <c r="GMR135" s="231"/>
      <c r="GMS135" s="231"/>
      <c r="GMT135" s="231"/>
      <c r="GMU135" s="231"/>
      <c r="GMV135" s="231"/>
      <c r="GMW135" s="231"/>
      <c r="GMX135" s="231"/>
      <c r="GMY135" s="231"/>
      <c r="GMZ135" s="231"/>
      <c r="GNA135" s="231"/>
      <c r="GNB135" s="231"/>
      <c r="GNC135" s="231"/>
      <c r="GND135" s="231"/>
      <c r="GNE135" s="231"/>
      <c r="GNF135" s="231"/>
      <c r="GNG135" s="231"/>
      <c r="GNH135" s="231"/>
      <c r="GNI135" s="231"/>
      <c r="GNJ135" s="231"/>
      <c r="GNK135" s="231"/>
      <c r="GNL135" s="231"/>
      <c r="GNM135" s="231"/>
      <c r="GNN135" s="231"/>
      <c r="GNO135" s="231"/>
      <c r="GNP135" s="231"/>
      <c r="GNQ135" s="231"/>
      <c r="GNR135" s="231"/>
      <c r="GNS135" s="231"/>
      <c r="GNT135" s="231"/>
      <c r="GNU135" s="231"/>
      <c r="GNV135" s="231"/>
      <c r="GNW135" s="231"/>
      <c r="GNX135" s="231"/>
      <c r="GNY135" s="231"/>
      <c r="GNZ135" s="231"/>
      <c r="GOA135" s="231"/>
      <c r="GOB135" s="231"/>
      <c r="GOC135" s="231"/>
      <c r="GOD135" s="231"/>
      <c r="GOE135" s="231"/>
      <c r="GOF135" s="231"/>
      <c r="GOG135" s="231"/>
      <c r="GOH135" s="231"/>
      <c r="GOI135" s="231"/>
      <c r="GOJ135" s="231"/>
      <c r="GOK135" s="231"/>
      <c r="GOL135" s="231"/>
      <c r="GOM135" s="231"/>
      <c r="GON135" s="231"/>
      <c r="GOO135" s="231"/>
      <c r="GOP135" s="231"/>
      <c r="GOQ135" s="231"/>
      <c r="GOR135" s="231"/>
      <c r="GOS135" s="231"/>
      <c r="GOT135" s="231"/>
      <c r="GOU135" s="231"/>
      <c r="GOV135" s="231"/>
      <c r="GOW135" s="231"/>
      <c r="GOX135" s="231"/>
      <c r="GOY135" s="231"/>
      <c r="GOZ135" s="231"/>
      <c r="GPA135" s="231"/>
      <c r="GPB135" s="231"/>
      <c r="GPC135" s="231"/>
      <c r="GPD135" s="231"/>
      <c r="GPE135" s="231"/>
      <c r="GPF135" s="231"/>
      <c r="GPG135" s="231"/>
      <c r="GPH135" s="231"/>
      <c r="GPI135" s="231"/>
      <c r="GPJ135" s="231"/>
      <c r="GPK135" s="231"/>
      <c r="GPL135" s="231"/>
      <c r="GPM135" s="231"/>
      <c r="GPN135" s="231"/>
      <c r="GPO135" s="231"/>
      <c r="GPP135" s="231"/>
      <c r="GPQ135" s="231"/>
      <c r="GPR135" s="231"/>
      <c r="GPS135" s="231"/>
      <c r="GPT135" s="231"/>
      <c r="GPU135" s="231"/>
      <c r="GPV135" s="231"/>
      <c r="GPW135" s="231"/>
      <c r="GPX135" s="231"/>
      <c r="GPY135" s="231"/>
      <c r="GPZ135" s="231"/>
      <c r="GQA135" s="231"/>
      <c r="GQB135" s="231"/>
      <c r="GQC135" s="231"/>
      <c r="GQD135" s="231"/>
      <c r="GQE135" s="231"/>
      <c r="GQF135" s="231"/>
      <c r="GQG135" s="231"/>
      <c r="GQH135" s="231"/>
      <c r="GQI135" s="231"/>
      <c r="GQJ135" s="231"/>
      <c r="GQK135" s="231"/>
      <c r="GQL135" s="231"/>
      <c r="GQM135" s="231"/>
      <c r="GQN135" s="231"/>
      <c r="GQO135" s="231"/>
      <c r="GQP135" s="231"/>
      <c r="GQQ135" s="231"/>
      <c r="GQR135" s="231"/>
      <c r="GQS135" s="231"/>
      <c r="GQT135" s="231"/>
      <c r="GQU135" s="231"/>
      <c r="GQV135" s="231"/>
      <c r="GQW135" s="231"/>
      <c r="GQX135" s="231"/>
      <c r="GQY135" s="231"/>
      <c r="GQZ135" s="231"/>
      <c r="GRA135" s="231"/>
      <c r="GRB135" s="231"/>
      <c r="GRC135" s="231"/>
      <c r="GRD135" s="231"/>
      <c r="GRE135" s="231"/>
      <c r="GRF135" s="231"/>
      <c r="GRG135" s="231"/>
      <c r="GRH135" s="231"/>
      <c r="GRI135" s="231"/>
      <c r="GRJ135" s="231"/>
      <c r="GRK135" s="231"/>
      <c r="GRL135" s="231"/>
      <c r="GRM135" s="231"/>
      <c r="GRN135" s="231"/>
      <c r="GRO135" s="231"/>
      <c r="GRP135" s="231"/>
      <c r="GRQ135" s="231"/>
      <c r="GRR135" s="231"/>
      <c r="GRS135" s="231"/>
      <c r="GRT135" s="231"/>
      <c r="GRU135" s="231"/>
      <c r="GRV135" s="231"/>
      <c r="GRW135" s="231"/>
      <c r="GRX135" s="231"/>
      <c r="GRY135" s="231"/>
      <c r="GRZ135" s="231"/>
      <c r="GSA135" s="231"/>
      <c r="GSB135" s="231"/>
      <c r="GSC135" s="231"/>
      <c r="GSD135" s="231"/>
      <c r="GSE135" s="231"/>
      <c r="GSF135" s="231"/>
      <c r="GSG135" s="231"/>
      <c r="GSH135" s="231"/>
      <c r="GSI135" s="231"/>
      <c r="GSJ135" s="231"/>
      <c r="GSK135" s="231"/>
      <c r="GSL135" s="231"/>
      <c r="GSM135" s="231"/>
      <c r="GSN135" s="231"/>
      <c r="GSO135" s="231"/>
      <c r="GSP135" s="231"/>
      <c r="GSQ135" s="231"/>
      <c r="GSR135" s="231"/>
      <c r="GSS135" s="231"/>
      <c r="GST135" s="231"/>
      <c r="GSU135" s="231"/>
      <c r="GSV135" s="231"/>
      <c r="GSW135" s="231"/>
      <c r="GSX135" s="231"/>
      <c r="GSY135" s="231"/>
      <c r="GSZ135" s="231"/>
      <c r="GTA135" s="231"/>
      <c r="GTB135" s="231"/>
      <c r="GTC135" s="231"/>
      <c r="GTD135" s="231"/>
      <c r="GTE135" s="231"/>
      <c r="GTF135" s="231"/>
      <c r="GTG135" s="231"/>
      <c r="GTH135" s="231"/>
      <c r="GTI135" s="231"/>
      <c r="GTJ135" s="231"/>
      <c r="GTK135" s="231"/>
      <c r="GTL135" s="231"/>
      <c r="GTM135" s="231"/>
      <c r="GTN135" s="231"/>
      <c r="GTO135" s="231"/>
      <c r="GTP135" s="231"/>
      <c r="GTQ135" s="231"/>
      <c r="GTR135" s="231"/>
      <c r="GTS135" s="231"/>
      <c r="GTT135" s="231"/>
      <c r="GTU135" s="231"/>
      <c r="GTV135" s="231"/>
      <c r="GTW135" s="231"/>
      <c r="GTX135" s="231"/>
      <c r="GTY135" s="231"/>
      <c r="GTZ135" s="231"/>
      <c r="GUA135" s="231"/>
      <c r="GUB135" s="231"/>
      <c r="GUC135" s="231"/>
      <c r="GUD135" s="231"/>
      <c r="GUE135" s="231"/>
      <c r="GUF135" s="231"/>
      <c r="GUG135" s="231"/>
      <c r="GUH135" s="231"/>
      <c r="GUI135" s="231"/>
      <c r="GUJ135" s="231"/>
      <c r="GUK135" s="231"/>
      <c r="GUL135" s="231"/>
      <c r="GUM135" s="231"/>
      <c r="GUN135" s="231"/>
      <c r="GUO135" s="231"/>
      <c r="GUP135" s="231"/>
      <c r="GUQ135" s="231"/>
      <c r="GUR135" s="231"/>
      <c r="GUS135" s="231"/>
      <c r="GUT135" s="231"/>
      <c r="GUU135" s="231"/>
      <c r="GUV135" s="231"/>
      <c r="GUW135" s="231"/>
      <c r="GUX135" s="231"/>
      <c r="GUY135" s="231"/>
      <c r="GUZ135" s="231"/>
      <c r="GVA135" s="231"/>
      <c r="GVB135" s="231"/>
      <c r="GVC135" s="231"/>
      <c r="GVD135" s="231"/>
      <c r="GVE135" s="231"/>
      <c r="GVF135" s="231"/>
      <c r="GVG135" s="231"/>
      <c r="GVH135" s="231"/>
      <c r="GVI135" s="231"/>
      <c r="GVJ135" s="231"/>
      <c r="GVK135" s="231"/>
      <c r="GVL135" s="231"/>
      <c r="GVM135" s="231"/>
      <c r="GVN135" s="231"/>
      <c r="GVO135" s="231"/>
      <c r="GVP135" s="231"/>
      <c r="GVQ135" s="231"/>
      <c r="GVR135" s="231"/>
      <c r="GVS135" s="231"/>
      <c r="GVT135" s="231"/>
      <c r="GVU135" s="231"/>
      <c r="GVV135" s="231"/>
      <c r="GVW135" s="231"/>
      <c r="GVX135" s="231"/>
      <c r="GVY135" s="231"/>
      <c r="GVZ135" s="231"/>
      <c r="GWA135" s="231"/>
      <c r="GWB135" s="231"/>
      <c r="GWC135" s="231"/>
      <c r="GWD135" s="231"/>
      <c r="GWE135" s="231"/>
      <c r="GWF135" s="231"/>
      <c r="GWG135" s="231"/>
      <c r="GWH135" s="231"/>
      <c r="GWI135" s="231"/>
      <c r="GWJ135" s="231"/>
      <c r="GWK135" s="231"/>
      <c r="GWL135" s="231"/>
      <c r="GWM135" s="231"/>
      <c r="GWN135" s="231"/>
      <c r="GWO135" s="231"/>
      <c r="GWP135" s="231"/>
      <c r="GWQ135" s="231"/>
      <c r="GWR135" s="231"/>
      <c r="GWS135" s="231"/>
      <c r="GWT135" s="231"/>
      <c r="GWU135" s="231"/>
      <c r="GWV135" s="231"/>
      <c r="GWW135" s="231"/>
      <c r="GWX135" s="231"/>
      <c r="GWY135" s="231"/>
      <c r="GWZ135" s="231"/>
      <c r="GXA135" s="231"/>
      <c r="GXB135" s="231"/>
      <c r="GXC135" s="231"/>
      <c r="GXD135" s="231"/>
      <c r="GXE135" s="231"/>
      <c r="GXF135" s="231"/>
      <c r="GXG135" s="231"/>
      <c r="GXH135" s="231"/>
      <c r="GXI135" s="231"/>
      <c r="GXJ135" s="231"/>
      <c r="GXK135" s="231"/>
      <c r="GXL135" s="231"/>
      <c r="GXM135" s="231"/>
      <c r="GXN135" s="231"/>
      <c r="GXO135" s="231"/>
      <c r="GXP135" s="231"/>
      <c r="GXQ135" s="231"/>
      <c r="GXR135" s="231"/>
      <c r="GXS135" s="231"/>
      <c r="GXT135" s="231"/>
      <c r="GXU135" s="231"/>
      <c r="GXV135" s="231"/>
      <c r="GXW135" s="231"/>
      <c r="GXX135" s="231"/>
      <c r="GXY135" s="231"/>
      <c r="GXZ135" s="231"/>
      <c r="GYA135" s="231"/>
      <c r="GYB135" s="231"/>
      <c r="GYC135" s="231"/>
      <c r="GYD135" s="231"/>
      <c r="GYE135" s="231"/>
      <c r="GYF135" s="231"/>
      <c r="GYG135" s="231"/>
      <c r="GYH135" s="231"/>
      <c r="GYI135" s="231"/>
      <c r="GYJ135" s="231"/>
      <c r="GYK135" s="231"/>
      <c r="GYL135" s="231"/>
      <c r="GYM135" s="231"/>
      <c r="GYN135" s="231"/>
      <c r="GYO135" s="231"/>
      <c r="GYP135" s="231"/>
      <c r="GYQ135" s="231"/>
      <c r="GYR135" s="231"/>
      <c r="GYS135" s="231"/>
      <c r="GYT135" s="231"/>
      <c r="GYU135" s="231"/>
      <c r="GYV135" s="231"/>
      <c r="GYW135" s="231"/>
      <c r="GYX135" s="231"/>
      <c r="GYY135" s="231"/>
      <c r="GYZ135" s="231"/>
      <c r="GZA135" s="231"/>
      <c r="GZB135" s="231"/>
      <c r="GZC135" s="231"/>
      <c r="GZD135" s="231"/>
      <c r="GZE135" s="231"/>
      <c r="GZF135" s="231"/>
      <c r="GZG135" s="231"/>
      <c r="GZH135" s="231"/>
      <c r="GZI135" s="231"/>
      <c r="GZJ135" s="231"/>
      <c r="GZK135" s="231"/>
      <c r="GZL135" s="231"/>
      <c r="GZM135" s="231"/>
      <c r="GZN135" s="231"/>
      <c r="GZO135" s="231"/>
      <c r="GZP135" s="231"/>
      <c r="GZQ135" s="231"/>
      <c r="GZR135" s="231"/>
      <c r="GZS135" s="231"/>
      <c r="GZT135" s="231"/>
      <c r="GZU135" s="231"/>
      <c r="GZV135" s="231"/>
      <c r="GZW135" s="231"/>
      <c r="GZX135" s="231"/>
      <c r="GZY135" s="231"/>
      <c r="GZZ135" s="231"/>
      <c r="HAA135" s="231"/>
      <c r="HAB135" s="231"/>
      <c r="HAC135" s="231"/>
      <c r="HAD135" s="231"/>
      <c r="HAE135" s="231"/>
      <c r="HAF135" s="231"/>
      <c r="HAG135" s="231"/>
      <c r="HAH135" s="231"/>
      <c r="HAI135" s="231"/>
      <c r="HAJ135" s="231"/>
      <c r="HAK135" s="231"/>
      <c r="HAL135" s="231"/>
      <c r="HAM135" s="231"/>
      <c r="HAN135" s="231"/>
      <c r="HAO135" s="231"/>
      <c r="HAP135" s="231"/>
      <c r="HAQ135" s="231"/>
      <c r="HAR135" s="231"/>
      <c r="HAS135" s="231"/>
      <c r="HAT135" s="231"/>
      <c r="HAU135" s="231"/>
      <c r="HAV135" s="231"/>
      <c r="HAW135" s="231"/>
      <c r="HAX135" s="231"/>
      <c r="HAY135" s="231"/>
      <c r="HAZ135" s="231"/>
      <c r="HBA135" s="231"/>
      <c r="HBB135" s="231"/>
      <c r="HBC135" s="231"/>
      <c r="HBD135" s="231"/>
      <c r="HBE135" s="231"/>
      <c r="HBF135" s="231"/>
      <c r="HBG135" s="231"/>
      <c r="HBH135" s="231"/>
      <c r="HBI135" s="231"/>
      <c r="HBJ135" s="231"/>
      <c r="HBK135" s="231"/>
      <c r="HBL135" s="231"/>
      <c r="HBM135" s="231"/>
      <c r="HBN135" s="231"/>
      <c r="HBO135" s="231"/>
      <c r="HBP135" s="231"/>
      <c r="HBQ135" s="231"/>
      <c r="HBR135" s="231"/>
      <c r="HBS135" s="231"/>
      <c r="HBT135" s="231"/>
      <c r="HBU135" s="231"/>
      <c r="HBV135" s="231"/>
      <c r="HBW135" s="231"/>
      <c r="HBX135" s="231"/>
      <c r="HBY135" s="231"/>
      <c r="HBZ135" s="231"/>
      <c r="HCA135" s="231"/>
      <c r="HCB135" s="231"/>
      <c r="HCC135" s="231"/>
      <c r="HCD135" s="231"/>
      <c r="HCE135" s="231"/>
      <c r="HCF135" s="231"/>
      <c r="HCG135" s="231"/>
      <c r="HCH135" s="231"/>
      <c r="HCI135" s="231"/>
      <c r="HCJ135" s="231"/>
      <c r="HCK135" s="231"/>
      <c r="HCL135" s="231"/>
      <c r="HCM135" s="231"/>
      <c r="HCN135" s="231"/>
      <c r="HCO135" s="231"/>
      <c r="HCP135" s="231"/>
      <c r="HCQ135" s="231"/>
      <c r="HCR135" s="231"/>
      <c r="HCS135" s="231"/>
      <c r="HCT135" s="231"/>
      <c r="HCU135" s="231"/>
      <c r="HCV135" s="231"/>
      <c r="HCW135" s="231"/>
      <c r="HCX135" s="231"/>
      <c r="HCY135" s="231"/>
      <c r="HCZ135" s="231"/>
      <c r="HDA135" s="231"/>
      <c r="HDB135" s="231"/>
      <c r="HDC135" s="231"/>
      <c r="HDD135" s="231"/>
      <c r="HDE135" s="231"/>
      <c r="HDF135" s="231"/>
      <c r="HDG135" s="231"/>
      <c r="HDH135" s="231"/>
      <c r="HDI135" s="231"/>
      <c r="HDJ135" s="231"/>
      <c r="HDK135" s="231"/>
      <c r="HDL135" s="231"/>
      <c r="HDM135" s="231"/>
      <c r="HDN135" s="231"/>
      <c r="HDO135" s="231"/>
      <c r="HDP135" s="231"/>
      <c r="HDQ135" s="231"/>
      <c r="HDR135" s="231"/>
      <c r="HDS135" s="231"/>
      <c r="HDT135" s="231"/>
      <c r="HDU135" s="231"/>
      <c r="HDV135" s="231"/>
      <c r="HDW135" s="231"/>
      <c r="HDX135" s="231"/>
      <c r="HDY135" s="231"/>
      <c r="HDZ135" s="231"/>
      <c r="HEA135" s="231"/>
      <c r="HEB135" s="231"/>
      <c r="HEC135" s="231"/>
      <c r="HED135" s="231"/>
      <c r="HEE135" s="231"/>
      <c r="HEF135" s="231"/>
      <c r="HEG135" s="231"/>
      <c r="HEH135" s="231"/>
      <c r="HEI135" s="231"/>
      <c r="HEJ135" s="231"/>
      <c r="HEK135" s="231"/>
      <c r="HEL135" s="231"/>
      <c r="HEM135" s="231"/>
      <c r="HEN135" s="231"/>
      <c r="HEO135" s="231"/>
      <c r="HEP135" s="231"/>
      <c r="HEQ135" s="231"/>
      <c r="HER135" s="231"/>
      <c r="HES135" s="231"/>
      <c r="HET135" s="231"/>
      <c r="HEU135" s="231"/>
      <c r="HEV135" s="231"/>
      <c r="HEW135" s="231"/>
      <c r="HEX135" s="231"/>
      <c r="HEY135" s="231"/>
      <c r="HEZ135" s="231"/>
      <c r="HFA135" s="231"/>
      <c r="HFB135" s="231"/>
      <c r="HFC135" s="231"/>
      <c r="HFD135" s="231"/>
      <c r="HFE135" s="231"/>
      <c r="HFF135" s="231"/>
      <c r="HFG135" s="231"/>
      <c r="HFH135" s="231"/>
      <c r="HFI135" s="231"/>
      <c r="HFJ135" s="231"/>
      <c r="HFK135" s="231"/>
      <c r="HFL135" s="231"/>
      <c r="HFM135" s="231"/>
      <c r="HFN135" s="231"/>
      <c r="HFO135" s="231"/>
      <c r="HFP135" s="231"/>
      <c r="HFQ135" s="231"/>
      <c r="HFR135" s="231"/>
      <c r="HFS135" s="231"/>
      <c r="HFT135" s="231"/>
      <c r="HFU135" s="231"/>
      <c r="HFV135" s="231"/>
      <c r="HFW135" s="231"/>
      <c r="HFX135" s="231"/>
      <c r="HFY135" s="231"/>
      <c r="HFZ135" s="231"/>
      <c r="HGA135" s="231"/>
      <c r="HGB135" s="231"/>
      <c r="HGC135" s="231"/>
      <c r="HGD135" s="231"/>
      <c r="HGE135" s="231"/>
      <c r="HGF135" s="231"/>
      <c r="HGG135" s="231"/>
      <c r="HGH135" s="231"/>
      <c r="HGI135" s="231"/>
      <c r="HGJ135" s="231"/>
      <c r="HGK135" s="231"/>
      <c r="HGL135" s="231"/>
      <c r="HGM135" s="231"/>
      <c r="HGN135" s="231"/>
      <c r="HGO135" s="231"/>
      <c r="HGP135" s="231"/>
      <c r="HGQ135" s="231"/>
      <c r="HGR135" s="231"/>
      <c r="HGS135" s="231"/>
      <c r="HGT135" s="231"/>
      <c r="HGU135" s="231"/>
      <c r="HGV135" s="231"/>
      <c r="HGW135" s="231"/>
      <c r="HGX135" s="231"/>
      <c r="HGY135" s="231"/>
      <c r="HGZ135" s="231"/>
      <c r="HHA135" s="231"/>
      <c r="HHB135" s="231"/>
      <c r="HHC135" s="231"/>
      <c r="HHD135" s="231"/>
      <c r="HHE135" s="231"/>
      <c r="HHF135" s="231"/>
      <c r="HHG135" s="231"/>
      <c r="HHH135" s="231"/>
      <c r="HHI135" s="231"/>
      <c r="HHJ135" s="231"/>
      <c r="HHK135" s="231"/>
      <c r="HHL135" s="231"/>
      <c r="HHM135" s="231"/>
      <c r="HHN135" s="231"/>
      <c r="HHO135" s="231"/>
      <c r="HHP135" s="231"/>
      <c r="HHQ135" s="231"/>
      <c r="HHR135" s="231"/>
      <c r="HHS135" s="231"/>
      <c r="HHT135" s="231"/>
      <c r="HHU135" s="231"/>
      <c r="HHV135" s="231"/>
      <c r="HHW135" s="231"/>
      <c r="HHX135" s="231"/>
      <c r="HHY135" s="231"/>
      <c r="HHZ135" s="231"/>
      <c r="HIA135" s="231"/>
      <c r="HIB135" s="231"/>
      <c r="HIC135" s="231"/>
      <c r="HID135" s="231"/>
      <c r="HIE135" s="231"/>
      <c r="HIF135" s="231"/>
      <c r="HIG135" s="231"/>
      <c r="HIH135" s="231"/>
      <c r="HII135" s="231"/>
      <c r="HIJ135" s="231"/>
      <c r="HIK135" s="231"/>
      <c r="HIL135" s="231"/>
      <c r="HIM135" s="231"/>
      <c r="HIN135" s="231"/>
      <c r="HIO135" s="231"/>
      <c r="HIP135" s="231"/>
      <c r="HIQ135" s="231"/>
      <c r="HIR135" s="231"/>
      <c r="HIS135" s="231"/>
      <c r="HIT135" s="231"/>
      <c r="HIU135" s="231"/>
      <c r="HIV135" s="231"/>
      <c r="HIW135" s="231"/>
      <c r="HIX135" s="231"/>
      <c r="HIY135" s="231"/>
      <c r="HIZ135" s="231"/>
      <c r="HJA135" s="231"/>
      <c r="HJB135" s="231"/>
      <c r="HJC135" s="231"/>
      <c r="HJD135" s="231"/>
      <c r="HJE135" s="231"/>
      <c r="HJF135" s="231"/>
      <c r="HJG135" s="231"/>
      <c r="HJH135" s="231"/>
      <c r="HJI135" s="231"/>
      <c r="HJJ135" s="231"/>
      <c r="HJK135" s="231"/>
      <c r="HJL135" s="231"/>
      <c r="HJM135" s="231"/>
      <c r="HJN135" s="231"/>
      <c r="HJO135" s="231"/>
      <c r="HJP135" s="231"/>
      <c r="HJQ135" s="231"/>
      <c r="HJR135" s="231"/>
      <c r="HJS135" s="231"/>
      <c r="HJT135" s="231"/>
      <c r="HJU135" s="231"/>
      <c r="HJV135" s="231"/>
      <c r="HJW135" s="231"/>
      <c r="HJX135" s="231"/>
      <c r="HJY135" s="231"/>
      <c r="HJZ135" s="231"/>
      <c r="HKA135" s="231"/>
      <c r="HKB135" s="231"/>
      <c r="HKC135" s="231"/>
      <c r="HKD135" s="231"/>
      <c r="HKE135" s="231"/>
      <c r="HKF135" s="231"/>
      <c r="HKG135" s="231"/>
      <c r="HKH135" s="231"/>
      <c r="HKI135" s="231"/>
      <c r="HKJ135" s="231"/>
      <c r="HKK135" s="231"/>
      <c r="HKL135" s="231"/>
      <c r="HKM135" s="231"/>
      <c r="HKN135" s="231"/>
      <c r="HKO135" s="231"/>
      <c r="HKP135" s="231"/>
      <c r="HKQ135" s="231"/>
      <c r="HKR135" s="231"/>
      <c r="HKS135" s="231"/>
      <c r="HKT135" s="231"/>
      <c r="HKU135" s="231"/>
      <c r="HKV135" s="231"/>
      <c r="HKW135" s="231"/>
      <c r="HKX135" s="231"/>
      <c r="HKY135" s="231"/>
      <c r="HKZ135" s="231"/>
      <c r="HLA135" s="231"/>
      <c r="HLB135" s="231"/>
      <c r="HLC135" s="231"/>
      <c r="HLD135" s="231"/>
      <c r="HLE135" s="231"/>
      <c r="HLF135" s="231"/>
      <c r="HLG135" s="231"/>
      <c r="HLH135" s="231"/>
      <c r="HLI135" s="231"/>
      <c r="HLJ135" s="231"/>
      <c r="HLK135" s="231"/>
      <c r="HLL135" s="231"/>
      <c r="HLM135" s="231"/>
      <c r="HLN135" s="231"/>
      <c r="HLO135" s="231"/>
      <c r="HLP135" s="231"/>
      <c r="HLQ135" s="231"/>
      <c r="HLR135" s="231"/>
      <c r="HLS135" s="231"/>
      <c r="HLT135" s="231"/>
      <c r="HLU135" s="231"/>
      <c r="HLV135" s="231"/>
      <c r="HLW135" s="231"/>
      <c r="HLX135" s="231"/>
      <c r="HLY135" s="231"/>
      <c r="HLZ135" s="231"/>
      <c r="HMA135" s="231"/>
      <c r="HMB135" s="231"/>
      <c r="HMC135" s="231"/>
      <c r="HMD135" s="231"/>
      <c r="HME135" s="231"/>
      <c r="HMF135" s="231"/>
      <c r="HMG135" s="231"/>
      <c r="HMH135" s="231"/>
      <c r="HMI135" s="231"/>
      <c r="HMJ135" s="231"/>
      <c r="HMK135" s="231"/>
      <c r="HML135" s="231"/>
      <c r="HMM135" s="231"/>
      <c r="HMN135" s="231"/>
      <c r="HMO135" s="231"/>
      <c r="HMP135" s="231"/>
      <c r="HMQ135" s="231"/>
      <c r="HMR135" s="231"/>
      <c r="HMS135" s="231"/>
      <c r="HMT135" s="231"/>
      <c r="HMU135" s="231"/>
      <c r="HMV135" s="231"/>
      <c r="HMW135" s="231"/>
      <c r="HMX135" s="231"/>
      <c r="HMY135" s="231"/>
      <c r="HMZ135" s="231"/>
      <c r="HNA135" s="231"/>
      <c r="HNB135" s="231"/>
      <c r="HNC135" s="231"/>
      <c r="HND135" s="231"/>
      <c r="HNE135" s="231"/>
      <c r="HNF135" s="231"/>
      <c r="HNG135" s="231"/>
      <c r="HNH135" s="231"/>
      <c r="HNI135" s="231"/>
      <c r="HNJ135" s="231"/>
      <c r="HNK135" s="231"/>
      <c r="HNL135" s="231"/>
      <c r="HNM135" s="231"/>
      <c r="HNN135" s="231"/>
      <c r="HNO135" s="231"/>
      <c r="HNP135" s="231"/>
      <c r="HNQ135" s="231"/>
      <c r="HNR135" s="231"/>
      <c r="HNS135" s="231"/>
      <c r="HNT135" s="231"/>
      <c r="HNU135" s="231"/>
      <c r="HNV135" s="231"/>
      <c r="HNW135" s="231"/>
      <c r="HNX135" s="231"/>
      <c r="HNY135" s="231"/>
      <c r="HNZ135" s="231"/>
      <c r="HOA135" s="231"/>
      <c r="HOB135" s="231"/>
      <c r="HOC135" s="231"/>
      <c r="HOD135" s="231"/>
      <c r="HOE135" s="231"/>
      <c r="HOF135" s="231"/>
      <c r="HOG135" s="231"/>
      <c r="HOH135" s="231"/>
      <c r="HOI135" s="231"/>
      <c r="HOJ135" s="231"/>
      <c r="HOK135" s="231"/>
      <c r="HOL135" s="231"/>
      <c r="HOM135" s="231"/>
      <c r="HON135" s="231"/>
      <c r="HOO135" s="231"/>
      <c r="HOP135" s="231"/>
      <c r="HOQ135" s="231"/>
      <c r="HOR135" s="231"/>
      <c r="HOS135" s="231"/>
      <c r="HOT135" s="231"/>
      <c r="HOU135" s="231"/>
      <c r="HOV135" s="231"/>
      <c r="HOW135" s="231"/>
      <c r="HOX135" s="231"/>
      <c r="HOY135" s="231"/>
      <c r="HOZ135" s="231"/>
      <c r="HPA135" s="231"/>
      <c r="HPB135" s="231"/>
      <c r="HPC135" s="231"/>
      <c r="HPD135" s="231"/>
      <c r="HPE135" s="231"/>
      <c r="HPF135" s="231"/>
      <c r="HPG135" s="231"/>
      <c r="HPH135" s="231"/>
      <c r="HPI135" s="231"/>
      <c r="HPJ135" s="231"/>
      <c r="HPK135" s="231"/>
      <c r="HPL135" s="231"/>
      <c r="HPM135" s="231"/>
      <c r="HPN135" s="231"/>
      <c r="HPO135" s="231"/>
      <c r="HPP135" s="231"/>
      <c r="HPQ135" s="231"/>
      <c r="HPR135" s="231"/>
      <c r="HPS135" s="231"/>
      <c r="HPT135" s="231"/>
      <c r="HPU135" s="231"/>
      <c r="HPV135" s="231"/>
      <c r="HPW135" s="231"/>
      <c r="HPX135" s="231"/>
      <c r="HPY135" s="231"/>
      <c r="HPZ135" s="231"/>
      <c r="HQA135" s="231"/>
      <c r="HQB135" s="231"/>
      <c r="HQC135" s="231"/>
      <c r="HQD135" s="231"/>
      <c r="HQE135" s="231"/>
      <c r="HQF135" s="231"/>
      <c r="HQG135" s="231"/>
      <c r="HQH135" s="231"/>
      <c r="HQI135" s="231"/>
      <c r="HQJ135" s="231"/>
      <c r="HQK135" s="231"/>
      <c r="HQL135" s="231"/>
      <c r="HQM135" s="231"/>
      <c r="HQN135" s="231"/>
      <c r="HQO135" s="231"/>
      <c r="HQP135" s="231"/>
      <c r="HQQ135" s="231"/>
      <c r="HQR135" s="231"/>
      <c r="HQS135" s="231"/>
      <c r="HQT135" s="231"/>
      <c r="HQU135" s="231"/>
      <c r="HQV135" s="231"/>
      <c r="HQW135" s="231"/>
      <c r="HQX135" s="231"/>
      <c r="HQY135" s="231"/>
      <c r="HQZ135" s="231"/>
      <c r="HRA135" s="231"/>
      <c r="HRB135" s="231"/>
      <c r="HRC135" s="231"/>
      <c r="HRD135" s="231"/>
      <c r="HRE135" s="231"/>
      <c r="HRF135" s="231"/>
      <c r="HRG135" s="231"/>
      <c r="HRH135" s="231"/>
      <c r="HRI135" s="231"/>
      <c r="HRJ135" s="231"/>
      <c r="HRK135" s="231"/>
      <c r="HRL135" s="231"/>
      <c r="HRM135" s="231"/>
      <c r="HRN135" s="231"/>
      <c r="HRO135" s="231"/>
      <c r="HRP135" s="231"/>
      <c r="HRQ135" s="231"/>
      <c r="HRR135" s="231"/>
      <c r="HRS135" s="231"/>
      <c r="HRT135" s="231"/>
      <c r="HRU135" s="231"/>
      <c r="HRV135" s="231"/>
      <c r="HRW135" s="231"/>
      <c r="HRX135" s="231"/>
      <c r="HRY135" s="231"/>
      <c r="HRZ135" s="231"/>
      <c r="HSA135" s="231"/>
      <c r="HSB135" s="231"/>
      <c r="HSC135" s="231"/>
      <c r="HSD135" s="231"/>
      <c r="HSE135" s="231"/>
      <c r="HSF135" s="231"/>
      <c r="HSG135" s="231"/>
      <c r="HSH135" s="231"/>
      <c r="HSI135" s="231"/>
      <c r="HSJ135" s="231"/>
      <c r="HSK135" s="231"/>
      <c r="HSL135" s="231"/>
      <c r="HSM135" s="231"/>
      <c r="HSN135" s="231"/>
      <c r="HSO135" s="231"/>
      <c r="HSP135" s="231"/>
      <c r="HSQ135" s="231"/>
      <c r="HSR135" s="231"/>
      <c r="HSS135" s="231"/>
      <c r="HST135" s="231"/>
      <c r="HSU135" s="231"/>
      <c r="HSV135" s="231"/>
      <c r="HSW135" s="231"/>
      <c r="HSX135" s="231"/>
      <c r="HSY135" s="231"/>
      <c r="HSZ135" s="231"/>
      <c r="HTA135" s="231"/>
      <c r="HTB135" s="231"/>
      <c r="HTC135" s="231"/>
      <c r="HTD135" s="231"/>
      <c r="HTE135" s="231"/>
      <c r="HTF135" s="231"/>
      <c r="HTG135" s="231"/>
      <c r="HTH135" s="231"/>
      <c r="HTI135" s="231"/>
      <c r="HTJ135" s="231"/>
      <c r="HTK135" s="231"/>
      <c r="HTL135" s="231"/>
      <c r="HTM135" s="231"/>
      <c r="HTN135" s="231"/>
      <c r="HTO135" s="231"/>
      <c r="HTP135" s="231"/>
      <c r="HTQ135" s="231"/>
      <c r="HTR135" s="231"/>
      <c r="HTS135" s="231"/>
      <c r="HTT135" s="231"/>
      <c r="HTU135" s="231"/>
      <c r="HTV135" s="231"/>
      <c r="HTW135" s="231"/>
      <c r="HTX135" s="231"/>
      <c r="HTY135" s="231"/>
      <c r="HTZ135" s="231"/>
      <c r="HUA135" s="231"/>
      <c r="HUB135" s="231"/>
      <c r="HUC135" s="231"/>
      <c r="HUD135" s="231"/>
      <c r="HUE135" s="231"/>
      <c r="HUF135" s="231"/>
      <c r="HUG135" s="231"/>
      <c r="HUH135" s="231"/>
      <c r="HUI135" s="231"/>
      <c r="HUJ135" s="231"/>
      <c r="HUK135" s="231"/>
      <c r="HUL135" s="231"/>
      <c r="HUM135" s="231"/>
      <c r="HUN135" s="231"/>
      <c r="HUO135" s="231"/>
      <c r="HUP135" s="231"/>
      <c r="HUQ135" s="231"/>
      <c r="HUR135" s="231"/>
      <c r="HUS135" s="231"/>
      <c r="HUT135" s="231"/>
      <c r="HUU135" s="231"/>
      <c r="HUV135" s="231"/>
      <c r="HUW135" s="231"/>
      <c r="HUX135" s="231"/>
      <c r="HUY135" s="231"/>
      <c r="HUZ135" s="231"/>
      <c r="HVA135" s="231"/>
      <c r="HVB135" s="231"/>
      <c r="HVC135" s="231"/>
      <c r="HVD135" s="231"/>
      <c r="HVE135" s="231"/>
      <c r="HVF135" s="231"/>
      <c r="HVG135" s="231"/>
      <c r="HVH135" s="231"/>
      <c r="HVI135" s="231"/>
      <c r="HVJ135" s="231"/>
      <c r="HVK135" s="231"/>
      <c r="HVL135" s="231"/>
      <c r="HVM135" s="231"/>
      <c r="HVN135" s="231"/>
      <c r="HVO135" s="231"/>
      <c r="HVP135" s="231"/>
      <c r="HVQ135" s="231"/>
      <c r="HVR135" s="231"/>
      <c r="HVS135" s="231"/>
      <c r="HVT135" s="231"/>
      <c r="HVU135" s="231"/>
      <c r="HVV135" s="231"/>
      <c r="HVW135" s="231"/>
      <c r="HVX135" s="231"/>
      <c r="HVY135" s="231"/>
      <c r="HVZ135" s="231"/>
      <c r="HWA135" s="231"/>
      <c r="HWB135" s="231"/>
      <c r="HWC135" s="231"/>
      <c r="HWD135" s="231"/>
      <c r="HWE135" s="231"/>
      <c r="HWF135" s="231"/>
      <c r="HWG135" s="231"/>
      <c r="HWH135" s="231"/>
      <c r="HWI135" s="231"/>
      <c r="HWJ135" s="231"/>
      <c r="HWK135" s="231"/>
      <c r="HWL135" s="231"/>
      <c r="HWM135" s="231"/>
      <c r="HWN135" s="231"/>
      <c r="HWO135" s="231"/>
      <c r="HWP135" s="231"/>
      <c r="HWQ135" s="231"/>
      <c r="HWR135" s="231"/>
      <c r="HWS135" s="231"/>
      <c r="HWT135" s="231"/>
      <c r="HWU135" s="231"/>
      <c r="HWV135" s="231"/>
      <c r="HWW135" s="231"/>
      <c r="HWX135" s="231"/>
      <c r="HWY135" s="231"/>
      <c r="HWZ135" s="231"/>
      <c r="HXA135" s="231"/>
      <c r="HXB135" s="231"/>
      <c r="HXC135" s="231"/>
      <c r="HXD135" s="231"/>
      <c r="HXE135" s="231"/>
      <c r="HXF135" s="231"/>
      <c r="HXG135" s="231"/>
      <c r="HXH135" s="231"/>
      <c r="HXI135" s="231"/>
      <c r="HXJ135" s="231"/>
      <c r="HXK135" s="231"/>
      <c r="HXL135" s="231"/>
      <c r="HXM135" s="231"/>
      <c r="HXN135" s="231"/>
      <c r="HXO135" s="231"/>
      <c r="HXP135" s="231"/>
      <c r="HXQ135" s="231"/>
      <c r="HXR135" s="231"/>
      <c r="HXS135" s="231"/>
      <c r="HXT135" s="231"/>
      <c r="HXU135" s="231"/>
      <c r="HXV135" s="231"/>
      <c r="HXW135" s="231"/>
      <c r="HXX135" s="231"/>
      <c r="HXY135" s="231"/>
      <c r="HXZ135" s="231"/>
      <c r="HYA135" s="231"/>
      <c r="HYB135" s="231"/>
      <c r="HYC135" s="231"/>
      <c r="HYD135" s="231"/>
      <c r="HYE135" s="231"/>
      <c r="HYF135" s="231"/>
      <c r="HYG135" s="231"/>
      <c r="HYH135" s="231"/>
      <c r="HYI135" s="231"/>
      <c r="HYJ135" s="231"/>
      <c r="HYK135" s="231"/>
      <c r="HYL135" s="231"/>
      <c r="HYM135" s="231"/>
      <c r="HYN135" s="231"/>
      <c r="HYO135" s="231"/>
      <c r="HYP135" s="231"/>
      <c r="HYQ135" s="231"/>
      <c r="HYR135" s="231"/>
      <c r="HYS135" s="231"/>
      <c r="HYT135" s="231"/>
      <c r="HYU135" s="231"/>
      <c r="HYV135" s="231"/>
      <c r="HYW135" s="231"/>
      <c r="HYX135" s="231"/>
      <c r="HYY135" s="231"/>
      <c r="HYZ135" s="231"/>
      <c r="HZA135" s="231"/>
      <c r="HZB135" s="231"/>
      <c r="HZC135" s="231"/>
      <c r="HZD135" s="231"/>
      <c r="HZE135" s="231"/>
      <c r="HZF135" s="231"/>
      <c r="HZG135" s="231"/>
      <c r="HZH135" s="231"/>
      <c r="HZI135" s="231"/>
      <c r="HZJ135" s="231"/>
      <c r="HZK135" s="231"/>
      <c r="HZL135" s="231"/>
      <c r="HZM135" s="231"/>
      <c r="HZN135" s="231"/>
      <c r="HZO135" s="231"/>
      <c r="HZP135" s="231"/>
      <c r="HZQ135" s="231"/>
      <c r="HZR135" s="231"/>
      <c r="HZS135" s="231"/>
      <c r="HZT135" s="231"/>
      <c r="HZU135" s="231"/>
      <c r="HZV135" s="231"/>
      <c r="HZW135" s="231"/>
      <c r="HZX135" s="231"/>
      <c r="HZY135" s="231"/>
      <c r="HZZ135" s="231"/>
      <c r="IAA135" s="231"/>
      <c r="IAB135" s="231"/>
      <c r="IAC135" s="231"/>
      <c r="IAD135" s="231"/>
      <c r="IAE135" s="231"/>
      <c r="IAF135" s="231"/>
      <c r="IAG135" s="231"/>
      <c r="IAH135" s="231"/>
      <c r="IAI135" s="231"/>
      <c r="IAJ135" s="231"/>
      <c r="IAK135" s="231"/>
      <c r="IAL135" s="231"/>
      <c r="IAM135" s="231"/>
      <c r="IAN135" s="231"/>
      <c r="IAO135" s="231"/>
      <c r="IAP135" s="231"/>
      <c r="IAQ135" s="231"/>
      <c r="IAR135" s="231"/>
      <c r="IAS135" s="231"/>
      <c r="IAT135" s="231"/>
      <c r="IAU135" s="231"/>
      <c r="IAV135" s="231"/>
      <c r="IAW135" s="231"/>
      <c r="IAX135" s="231"/>
      <c r="IAY135" s="231"/>
      <c r="IAZ135" s="231"/>
      <c r="IBA135" s="231"/>
      <c r="IBB135" s="231"/>
      <c r="IBC135" s="231"/>
      <c r="IBD135" s="231"/>
      <c r="IBE135" s="231"/>
      <c r="IBF135" s="231"/>
      <c r="IBG135" s="231"/>
      <c r="IBH135" s="231"/>
      <c r="IBI135" s="231"/>
      <c r="IBJ135" s="231"/>
      <c r="IBK135" s="231"/>
      <c r="IBL135" s="231"/>
      <c r="IBM135" s="231"/>
      <c r="IBN135" s="231"/>
      <c r="IBO135" s="231"/>
      <c r="IBP135" s="231"/>
      <c r="IBQ135" s="231"/>
      <c r="IBR135" s="231"/>
      <c r="IBS135" s="231"/>
      <c r="IBT135" s="231"/>
      <c r="IBU135" s="231"/>
      <c r="IBV135" s="231"/>
      <c r="IBW135" s="231"/>
      <c r="IBX135" s="231"/>
      <c r="IBY135" s="231"/>
      <c r="IBZ135" s="231"/>
      <c r="ICA135" s="231"/>
      <c r="ICB135" s="231"/>
      <c r="ICC135" s="231"/>
      <c r="ICD135" s="231"/>
      <c r="ICE135" s="231"/>
      <c r="ICF135" s="231"/>
      <c r="ICG135" s="231"/>
      <c r="ICH135" s="231"/>
      <c r="ICI135" s="231"/>
      <c r="ICJ135" s="231"/>
      <c r="ICK135" s="231"/>
      <c r="ICL135" s="231"/>
      <c r="ICM135" s="231"/>
      <c r="ICN135" s="231"/>
      <c r="ICO135" s="231"/>
      <c r="ICP135" s="231"/>
      <c r="ICQ135" s="231"/>
      <c r="ICR135" s="231"/>
      <c r="ICS135" s="231"/>
      <c r="ICT135" s="231"/>
      <c r="ICU135" s="231"/>
      <c r="ICV135" s="231"/>
      <c r="ICW135" s="231"/>
      <c r="ICX135" s="231"/>
      <c r="ICY135" s="231"/>
      <c r="ICZ135" s="231"/>
      <c r="IDA135" s="231"/>
      <c r="IDB135" s="231"/>
      <c r="IDC135" s="231"/>
      <c r="IDD135" s="231"/>
      <c r="IDE135" s="231"/>
      <c r="IDF135" s="231"/>
      <c r="IDG135" s="231"/>
      <c r="IDH135" s="231"/>
      <c r="IDI135" s="231"/>
      <c r="IDJ135" s="231"/>
      <c r="IDK135" s="231"/>
      <c r="IDL135" s="231"/>
      <c r="IDM135" s="231"/>
      <c r="IDN135" s="231"/>
      <c r="IDO135" s="231"/>
      <c r="IDP135" s="231"/>
      <c r="IDQ135" s="231"/>
      <c r="IDR135" s="231"/>
      <c r="IDS135" s="231"/>
      <c r="IDT135" s="231"/>
      <c r="IDU135" s="231"/>
      <c r="IDV135" s="231"/>
      <c r="IDW135" s="231"/>
      <c r="IDX135" s="231"/>
      <c r="IDY135" s="231"/>
      <c r="IDZ135" s="231"/>
      <c r="IEA135" s="231"/>
      <c r="IEB135" s="231"/>
      <c r="IEC135" s="231"/>
      <c r="IED135" s="231"/>
      <c r="IEE135" s="231"/>
      <c r="IEF135" s="231"/>
      <c r="IEG135" s="231"/>
      <c r="IEH135" s="231"/>
      <c r="IEI135" s="231"/>
      <c r="IEJ135" s="231"/>
      <c r="IEK135" s="231"/>
      <c r="IEL135" s="231"/>
      <c r="IEM135" s="231"/>
      <c r="IEN135" s="231"/>
      <c r="IEO135" s="231"/>
      <c r="IEP135" s="231"/>
      <c r="IEQ135" s="231"/>
      <c r="IER135" s="231"/>
      <c r="IES135" s="231"/>
      <c r="IET135" s="231"/>
      <c r="IEU135" s="231"/>
      <c r="IEV135" s="231"/>
      <c r="IEW135" s="231"/>
      <c r="IEX135" s="231"/>
      <c r="IEY135" s="231"/>
      <c r="IEZ135" s="231"/>
      <c r="IFA135" s="231"/>
      <c r="IFB135" s="231"/>
      <c r="IFC135" s="231"/>
      <c r="IFD135" s="231"/>
      <c r="IFE135" s="231"/>
      <c r="IFF135" s="231"/>
      <c r="IFG135" s="231"/>
      <c r="IFH135" s="231"/>
      <c r="IFI135" s="231"/>
      <c r="IFJ135" s="231"/>
      <c r="IFK135" s="231"/>
      <c r="IFL135" s="231"/>
      <c r="IFM135" s="231"/>
      <c r="IFN135" s="231"/>
      <c r="IFO135" s="231"/>
      <c r="IFP135" s="231"/>
      <c r="IFQ135" s="231"/>
      <c r="IFR135" s="231"/>
      <c r="IFS135" s="231"/>
      <c r="IFT135" s="231"/>
      <c r="IFU135" s="231"/>
      <c r="IFV135" s="231"/>
      <c r="IFW135" s="231"/>
      <c r="IFX135" s="231"/>
      <c r="IFY135" s="231"/>
      <c r="IFZ135" s="231"/>
      <c r="IGA135" s="231"/>
      <c r="IGB135" s="231"/>
      <c r="IGC135" s="231"/>
      <c r="IGD135" s="231"/>
      <c r="IGE135" s="231"/>
      <c r="IGF135" s="231"/>
      <c r="IGG135" s="231"/>
      <c r="IGH135" s="231"/>
      <c r="IGI135" s="231"/>
      <c r="IGJ135" s="231"/>
      <c r="IGK135" s="231"/>
      <c r="IGL135" s="231"/>
      <c r="IGM135" s="231"/>
      <c r="IGN135" s="231"/>
      <c r="IGO135" s="231"/>
      <c r="IGP135" s="231"/>
      <c r="IGQ135" s="231"/>
      <c r="IGR135" s="231"/>
      <c r="IGS135" s="231"/>
      <c r="IGT135" s="231"/>
      <c r="IGU135" s="231"/>
      <c r="IGV135" s="231"/>
      <c r="IGW135" s="231"/>
      <c r="IGX135" s="231"/>
      <c r="IGY135" s="231"/>
      <c r="IGZ135" s="231"/>
      <c r="IHA135" s="231"/>
      <c r="IHB135" s="231"/>
      <c r="IHC135" s="231"/>
      <c r="IHD135" s="231"/>
      <c r="IHE135" s="231"/>
      <c r="IHF135" s="231"/>
      <c r="IHG135" s="231"/>
      <c r="IHH135" s="231"/>
      <c r="IHI135" s="231"/>
      <c r="IHJ135" s="231"/>
      <c r="IHK135" s="231"/>
      <c r="IHL135" s="231"/>
      <c r="IHM135" s="231"/>
      <c r="IHN135" s="231"/>
      <c r="IHO135" s="231"/>
      <c r="IHP135" s="231"/>
      <c r="IHQ135" s="231"/>
      <c r="IHR135" s="231"/>
      <c r="IHS135" s="231"/>
      <c r="IHT135" s="231"/>
      <c r="IHU135" s="231"/>
      <c r="IHV135" s="231"/>
      <c r="IHW135" s="231"/>
      <c r="IHX135" s="231"/>
      <c r="IHY135" s="231"/>
      <c r="IHZ135" s="231"/>
      <c r="IIA135" s="231"/>
      <c r="IIB135" s="231"/>
      <c r="IIC135" s="231"/>
      <c r="IID135" s="231"/>
      <c r="IIE135" s="231"/>
      <c r="IIF135" s="231"/>
      <c r="IIG135" s="231"/>
      <c r="IIH135" s="231"/>
      <c r="III135" s="231"/>
      <c r="IIJ135" s="231"/>
      <c r="IIK135" s="231"/>
      <c r="IIL135" s="231"/>
      <c r="IIM135" s="231"/>
      <c r="IIN135" s="231"/>
      <c r="IIO135" s="231"/>
      <c r="IIP135" s="231"/>
      <c r="IIQ135" s="231"/>
      <c r="IIR135" s="231"/>
      <c r="IIS135" s="231"/>
      <c r="IIT135" s="231"/>
      <c r="IIU135" s="231"/>
      <c r="IIV135" s="231"/>
      <c r="IIW135" s="231"/>
      <c r="IIX135" s="231"/>
      <c r="IIY135" s="231"/>
      <c r="IIZ135" s="231"/>
      <c r="IJA135" s="231"/>
      <c r="IJB135" s="231"/>
      <c r="IJC135" s="231"/>
      <c r="IJD135" s="231"/>
      <c r="IJE135" s="231"/>
      <c r="IJF135" s="231"/>
      <c r="IJG135" s="231"/>
      <c r="IJH135" s="231"/>
      <c r="IJI135" s="231"/>
      <c r="IJJ135" s="231"/>
      <c r="IJK135" s="231"/>
      <c r="IJL135" s="231"/>
      <c r="IJM135" s="231"/>
      <c r="IJN135" s="231"/>
      <c r="IJO135" s="231"/>
      <c r="IJP135" s="231"/>
      <c r="IJQ135" s="231"/>
      <c r="IJR135" s="231"/>
      <c r="IJS135" s="231"/>
      <c r="IJT135" s="231"/>
      <c r="IJU135" s="231"/>
      <c r="IJV135" s="231"/>
      <c r="IJW135" s="231"/>
      <c r="IJX135" s="231"/>
      <c r="IJY135" s="231"/>
      <c r="IJZ135" s="231"/>
      <c r="IKA135" s="231"/>
      <c r="IKB135" s="231"/>
      <c r="IKC135" s="231"/>
      <c r="IKD135" s="231"/>
      <c r="IKE135" s="231"/>
      <c r="IKF135" s="231"/>
      <c r="IKG135" s="231"/>
      <c r="IKH135" s="231"/>
      <c r="IKI135" s="231"/>
      <c r="IKJ135" s="231"/>
      <c r="IKK135" s="231"/>
      <c r="IKL135" s="231"/>
      <c r="IKM135" s="231"/>
      <c r="IKN135" s="231"/>
      <c r="IKO135" s="231"/>
      <c r="IKP135" s="231"/>
      <c r="IKQ135" s="231"/>
      <c r="IKR135" s="231"/>
      <c r="IKS135" s="231"/>
      <c r="IKT135" s="231"/>
      <c r="IKU135" s="231"/>
      <c r="IKV135" s="231"/>
      <c r="IKW135" s="231"/>
      <c r="IKX135" s="231"/>
      <c r="IKY135" s="231"/>
      <c r="IKZ135" s="231"/>
      <c r="ILA135" s="231"/>
      <c r="ILB135" s="231"/>
      <c r="ILC135" s="231"/>
      <c r="ILD135" s="231"/>
      <c r="ILE135" s="231"/>
      <c r="ILF135" s="231"/>
      <c r="ILG135" s="231"/>
      <c r="ILH135" s="231"/>
      <c r="ILI135" s="231"/>
      <c r="ILJ135" s="231"/>
      <c r="ILK135" s="231"/>
      <c r="ILL135" s="231"/>
      <c r="ILM135" s="231"/>
      <c r="ILN135" s="231"/>
      <c r="ILO135" s="231"/>
      <c r="ILP135" s="231"/>
      <c r="ILQ135" s="231"/>
      <c r="ILR135" s="231"/>
      <c r="ILS135" s="231"/>
      <c r="ILT135" s="231"/>
      <c r="ILU135" s="231"/>
      <c r="ILV135" s="231"/>
      <c r="ILW135" s="231"/>
      <c r="ILX135" s="231"/>
      <c r="ILY135" s="231"/>
      <c r="ILZ135" s="231"/>
      <c r="IMA135" s="231"/>
      <c r="IMB135" s="231"/>
      <c r="IMC135" s="231"/>
      <c r="IMD135" s="231"/>
      <c r="IME135" s="231"/>
      <c r="IMF135" s="231"/>
      <c r="IMG135" s="231"/>
      <c r="IMH135" s="231"/>
      <c r="IMI135" s="231"/>
      <c r="IMJ135" s="231"/>
      <c r="IMK135" s="231"/>
      <c r="IML135" s="231"/>
      <c r="IMM135" s="231"/>
      <c r="IMN135" s="231"/>
      <c r="IMO135" s="231"/>
      <c r="IMP135" s="231"/>
      <c r="IMQ135" s="231"/>
      <c r="IMR135" s="231"/>
      <c r="IMS135" s="231"/>
      <c r="IMT135" s="231"/>
      <c r="IMU135" s="231"/>
      <c r="IMV135" s="231"/>
      <c r="IMW135" s="231"/>
      <c r="IMX135" s="231"/>
      <c r="IMY135" s="231"/>
      <c r="IMZ135" s="231"/>
      <c r="INA135" s="231"/>
      <c r="INB135" s="231"/>
      <c r="INC135" s="231"/>
      <c r="IND135" s="231"/>
      <c r="INE135" s="231"/>
      <c r="INF135" s="231"/>
      <c r="ING135" s="231"/>
      <c r="INH135" s="231"/>
      <c r="INI135" s="231"/>
      <c r="INJ135" s="231"/>
      <c r="INK135" s="231"/>
      <c r="INL135" s="231"/>
      <c r="INM135" s="231"/>
      <c r="INN135" s="231"/>
      <c r="INO135" s="231"/>
      <c r="INP135" s="231"/>
      <c r="INQ135" s="231"/>
      <c r="INR135" s="231"/>
      <c r="INS135" s="231"/>
      <c r="INT135" s="231"/>
      <c r="INU135" s="231"/>
      <c r="INV135" s="231"/>
      <c r="INW135" s="231"/>
      <c r="INX135" s="231"/>
      <c r="INY135" s="231"/>
      <c r="INZ135" s="231"/>
      <c r="IOA135" s="231"/>
      <c r="IOB135" s="231"/>
      <c r="IOC135" s="231"/>
      <c r="IOD135" s="231"/>
      <c r="IOE135" s="231"/>
      <c r="IOF135" s="231"/>
      <c r="IOG135" s="231"/>
      <c r="IOH135" s="231"/>
      <c r="IOI135" s="231"/>
      <c r="IOJ135" s="231"/>
      <c r="IOK135" s="231"/>
      <c r="IOL135" s="231"/>
      <c r="IOM135" s="231"/>
      <c r="ION135" s="231"/>
      <c r="IOO135" s="231"/>
      <c r="IOP135" s="231"/>
      <c r="IOQ135" s="231"/>
      <c r="IOR135" s="231"/>
      <c r="IOS135" s="231"/>
      <c r="IOT135" s="231"/>
      <c r="IOU135" s="231"/>
      <c r="IOV135" s="231"/>
      <c r="IOW135" s="231"/>
      <c r="IOX135" s="231"/>
      <c r="IOY135" s="231"/>
      <c r="IOZ135" s="231"/>
      <c r="IPA135" s="231"/>
      <c r="IPB135" s="231"/>
      <c r="IPC135" s="231"/>
      <c r="IPD135" s="231"/>
      <c r="IPE135" s="231"/>
      <c r="IPF135" s="231"/>
      <c r="IPG135" s="231"/>
      <c r="IPH135" s="231"/>
      <c r="IPI135" s="231"/>
      <c r="IPJ135" s="231"/>
      <c r="IPK135" s="231"/>
      <c r="IPL135" s="231"/>
      <c r="IPM135" s="231"/>
      <c r="IPN135" s="231"/>
      <c r="IPO135" s="231"/>
      <c r="IPP135" s="231"/>
      <c r="IPQ135" s="231"/>
      <c r="IPR135" s="231"/>
      <c r="IPS135" s="231"/>
      <c r="IPT135" s="231"/>
      <c r="IPU135" s="231"/>
      <c r="IPV135" s="231"/>
      <c r="IPW135" s="231"/>
      <c r="IPX135" s="231"/>
      <c r="IPY135" s="231"/>
      <c r="IPZ135" s="231"/>
      <c r="IQA135" s="231"/>
      <c r="IQB135" s="231"/>
      <c r="IQC135" s="231"/>
      <c r="IQD135" s="231"/>
      <c r="IQE135" s="231"/>
      <c r="IQF135" s="231"/>
      <c r="IQG135" s="231"/>
      <c r="IQH135" s="231"/>
      <c r="IQI135" s="231"/>
      <c r="IQJ135" s="231"/>
      <c r="IQK135" s="231"/>
      <c r="IQL135" s="231"/>
      <c r="IQM135" s="231"/>
      <c r="IQN135" s="231"/>
      <c r="IQO135" s="231"/>
      <c r="IQP135" s="231"/>
      <c r="IQQ135" s="231"/>
      <c r="IQR135" s="231"/>
      <c r="IQS135" s="231"/>
      <c r="IQT135" s="231"/>
      <c r="IQU135" s="231"/>
      <c r="IQV135" s="231"/>
      <c r="IQW135" s="231"/>
      <c r="IQX135" s="231"/>
      <c r="IQY135" s="231"/>
      <c r="IQZ135" s="231"/>
      <c r="IRA135" s="231"/>
      <c r="IRB135" s="231"/>
      <c r="IRC135" s="231"/>
      <c r="IRD135" s="231"/>
      <c r="IRE135" s="231"/>
      <c r="IRF135" s="231"/>
      <c r="IRG135" s="231"/>
      <c r="IRH135" s="231"/>
      <c r="IRI135" s="231"/>
      <c r="IRJ135" s="231"/>
      <c r="IRK135" s="231"/>
      <c r="IRL135" s="231"/>
      <c r="IRM135" s="231"/>
      <c r="IRN135" s="231"/>
      <c r="IRO135" s="231"/>
      <c r="IRP135" s="231"/>
      <c r="IRQ135" s="231"/>
      <c r="IRR135" s="231"/>
      <c r="IRS135" s="231"/>
      <c r="IRT135" s="231"/>
      <c r="IRU135" s="231"/>
      <c r="IRV135" s="231"/>
      <c r="IRW135" s="231"/>
      <c r="IRX135" s="231"/>
      <c r="IRY135" s="231"/>
      <c r="IRZ135" s="231"/>
      <c r="ISA135" s="231"/>
      <c r="ISB135" s="231"/>
      <c r="ISC135" s="231"/>
      <c r="ISD135" s="231"/>
      <c r="ISE135" s="231"/>
      <c r="ISF135" s="231"/>
      <c r="ISG135" s="231"/>
      <c r="ISH135" s="231"/>
      <c r="ISI135" s="231"/>
      <c r="ISJ135" s="231"/>
      <c r="ISK135" s="231"/>
      <c r="ISL135" s="231"/>
      <c r="ISM135" s="231"/>
      <c r="ISN135" s="231"/>
      <c r="ISO135" s="231"/>
      <c r="ISP135" s="231"/>
      <c r="ISQ135" s="231"/>
      <c r="ISR135" s="231"/>
      <c r="ISS135" s="231"/>
      <c r="IST135" s="231"/>
      <c r="ISU135" s="231"/>
      <c r="ISV135" s="231"/>
      <c r="ISW135" s="231"/>
      <c r="ISX135" s="231"/>
      <c r="ISY135" s="231"/>
      <c r="ISZ135" s="231"/>
      <c r="ITA135" s="231"/>
      <c r="ITB135" s="231"/>
      <c r="ITC135" s="231"/>
      <c r="ITD135" s="231"/>
      <c r="ITE135" s="231"/>
      <c r="ITF135" s="231"/>
      <c r="ITG135" s="231"/>
      <c r="ITH135" s="231"/>
      <c r="ITI135" s="231"/>
      <c r="ITJ135" s="231"/>
      <c r="ITK135" s="231"/>
      <c r="ITL135" s="231"/>
      <c r="ITM135" s="231"/>
      <c r="ITN135" s="231"/>
      <c r="ITO135" s="231"/>
      <c r="ITP135" s="231"/>
      <c r="ITQ135" s="231"/>
      <c r="ITR135" s="231"/>
      <c r="ITS135" s="231"/>
      <c r="ITT135" s="231"/>
      <c r="ITU135" s="231"/>
      <c r="ITV135" s="231"/>
      <c r="ITW135" s="231"/>
      <c r="ITX135" s="231"/>
      <c r="ITY135" s="231"/>
      <c r="ITZ135" s="231"/>
      <c r="IUA135" s="231"/>
      <c r="IUB135" s="231"/>
      <c r="IUC135" s="231"/>
      <c r="IUD135" s="231"/>
      <c r="IUE135" s="231"/>
      <c r="IUF135" s="231"/>
      <c r="IUG135" s="231"/>
      <c r="IUH135" s="231"/>
      <c r="IUI135" s="231"/>
      <c r="IUJ135" s="231"/>
      <c r="IUK135" s="231"/>
      <c r="IUL135" s="231"/>
      <c r="IUM135" s="231"/>
      <c r="IUN135" s="231"/>
      <c r="IUO135" s="231"/>
      <c r="IUP135" s="231"/>
      <c r="IUQ135" s="231"/>
      <c r="IUR135" s="231"/>
      <c r="IUS135" s="231"/>
      <c r="IUT135" s="231"/>
      <c r="IUU135" s="231"/>
      <c r="IUV135" s="231"/>
      <c r="IUW135" s="231"/>
      <c r="IUX135" s="231"/>
      <c r="IUY135" s="231"/>
      <c r="IUZ135" s="231"/>
      <c r="IVA135" s="231"/>
      <c r="IVB135" s="231"/>
      <c r="IVC135" s="231"/>
      <c r="IVD135" s="231"/>
      <c r="IVE135" s="231"/>
      <c r="IVF135" s="231"/>
      <c r="IVG135" s="231"/>
      <c r="IVH135" s="231"/>
      <c r="IVI135" s="231"/>
      <c r="IVJ135" s="231"/>
      <c r="IVK135" s="231"/>
      <c r="IVL135" s="231"/>
      <c r="IVM135" s="231"/>
      <c r="IVN135" s="231"/>
      <c r="IVO135" s="231"/>
      <c r="IVP135" s="231"/>
      <c r="IVQ135" s="231"/>
      <c r="IVR135" s="231"/>
      <c r="IVS135" s="231"/>
      <c r="IVT135" s="231"/>
      <c r="IVU135" s="231"/>
      <c r="IVV135" s="231"/>
      <c r="IVW135" s="231"/>
      <c r="IVX135" s="231"/>
      <c r="IVY135" s="231"/>
      <c r="IVZ135" s="231"/>
      <c r="IWA135" s="231"/>
      <c r="IWB135" s="231"/>
      <c r="IWC135" s="231"/>
      <c r="IWD135" s="231"/>
      <c r="IWE135" s="231"/>
      <c r="IWF135" s="231"/>
      <c r="IWG135" s="231"/>
      <c r="IWH135" s="231"/>
      <c r="IWI135" s="231"/>
      <c r="IWJ135" s="231"/>
      <c r="IWK135" s="231"/>
      <c r="IWL135" s="231"/>
      <c r="IWM135" s="231"/>
      <c r="IWN135" s="231"/>
      <c r="IWO135" s="231"/>
      <c r="IWP135" s="231"/>
      <c r="IWQ135" s="231"/>
      <c r="IWR135" s="231"/>
      <c r="IWS135" s="231"/>
      <c r="IWT135" s="231"/>
      <c r="IWU135" s="231"/>
      <c r="IWV135" s="231"/>
      <c r="IWW135" s="231"/>
      <c r="IWX135" s="231"/>
      <c r="IWY135" s="231"/>
      <c r="IWZ135" s="231"/>
      <c r="IXA135" s="231"/>
      <c r="IXB135" s="231"/>
      <c r="IXC135" s="231"/>
      <c r="IXD135" s="231"/>
      <c r="IXE135" s="231"/>
      <c r="IXF135" s="231"/>
      <c r="IXG135" s="231"/>
      <c r="IXH135" s="231"/>
      <c r="IXI135" s="231"/>
      <c r="IXJ135" s="231"/>
      <c r="IXK135" s="231"/>
      <c r="IXL135" s="231"/>
      <c r="IXM135" s="231"/>
      <c r="IXN135" s="231"/>
      <c r="IXO135" s="231"/>
      <c r="IXP135" s="231"/>
      <c r="IXQ135" s="231"/>
      <c r="IXR135" s="231"/>
      <c r="IXS135" s="231"/>
      <c r="IXT135" s="231"/>
      <c r="IXU135" s="231"/>
      <c r="IXV135" s="231"/>
      <c r="IXW135" s="231"/>
      <c r="IXX135" s="231"/>
      <c r="IXY135" s="231"/>
      <c r="IXZ135" s="231"/>
      <c r="IYA135" s="231"/>
      <c r="IYB135" s="231"/>
      <c r="IYC135" s="231"/>
      <c r="IYD135" s="231"/>
      <c r="IYE135" s="231"/>
      <c r="IYF135" s="231"/>
      <c r="IYG135" s="231"/>
      <c r="IYH135" s="231"/>
      <c r="IYI135" s="231"/>
      <c r="IYJ135" s="231"/>
      <c r="IYK135" s="231"/>
      <c r="IYL135" s="231"/>
      <c r="IYM135" s="231"/>
      <c r="IYN135" s="231"/>
      <c r="IYO135" s="231"/>
      <c r="IYP135" s="231"/>
      <c r="IYQ135" s="231"/>
      <c r="IYR135" s="231"/>
      <c r="IYS135" s="231"/>
      <c r="IYT135" s="231"/>
      <c r="IYU135" s="231"/>
      <c r="IYV135" s="231"/>
      <c r="IYW135" s="231"/>
      <c r="IYX135" s="231"/>
      <c r="IYY135" s="231"/>
      <c r="IYZ135" s="231"/>
      <c r="IZA135" s="231"/>
      <c r="IZB135" s="231"/>
      <c r="IZC135" s="231"/>
      <c r="IZD135" s="231"/>
      <c r="IZE135" s="231"/>
      <c r="IZF135" s="231"/>
      <c r="IZG135" s="231"/>
      <c r="IZH135" s="231"/>
      <c r="IZI135" s="231"/>
      <c r="IZJ135" s="231"/>
      <c r="IZK135" s="231"/>
      <c r="IZL135" s="231"/>
      <c r="IZM135" s="231"/>
      <c r="IZN135" s="231"/>
      <c r="IZO135" s="231"/>
      <c r="IZP135" s="231"/>
      <c r="IZQ135" s="231"/>
      <c r="IZR135" s="231"/>
      <c r="IZS135" s="231"/>
      <c r="IZT135" s="231"/>
      <c r="IZU135" s="231"/>
      <c r="IZV135" s="231"/>
      <c r="IZW135" s="231"/>
      <c r="IZX135" s="231"/>
      <c r="IZY135" s="231"/>
      <c r="IZZ135" s="231"/>
      <c r="JAA135" s="231"/>
      <c r="JAB135" s="231"/>
      <c r="JAC135" s="231"/>
      <c r="JAD135" s="231"/>
      <c r="JAE135" s="231"/>
      <c r="JAF135" s="231"/>
      <c r="JAG135" s="231"/>
      <c r="JAH135" s="231"/>
      <c r="JAI135" s="231"/>
      <c r="JAJ135" s="231"/>
      <c r="JAK135" s="231"/>
      <c r="JAL135" s="231"/>
      <c r="JAM135" s="231"/>
      <c r="JAN135" s="231"/>
      <c r="JAO135" s="231"/>
      <c r="JAP135" s="231"/>
      <c r="JAQ135" s="231"/>
      <c r="JAR135" s="231"/>
      <c r="JAS135" s="231"/>
      <c r="JAT135" s="231"/>
      <c r="JAU135" s="231"/>
      <c r="JAV135" s="231"/>
      <c r="JAW135" s="231"/>
      <c r="JAX135" s="231"/>
      <c r="JAY135" s="231"/>
      <c r="JAZ135" s="231"/>
      <c r="JBA135" s="231"/>
      <c r="JBB135" s="231"/>
      <c r="JBC135" s="231"/>
      <c r="JBD135" s="231"/>
      <c r="JBE135" s="231"/>
      <c r="JBF135" s="231"/>
      <c r="JBG135" s="231"/>
      <c r="JBH135" s="231"/>
      <c r="JBI135" s="231"/>
      <c r="JBJ135" s="231"/>
      <c r="JBK135" s="231"/>
      <c r="JBL135" s="231"/>
      <c r="JBM135" s="231"/>
      <c r="JBN135" s="231"/>
      <c r="JBO135" s="231"/>
      <c r="JBP135" s="231"/>
      <c r="JBQ135" s="231"/>
      <c r="JBR135" s="231"/>
      <c r="JBS135" s="231"/>
      <c r="JBT135" s="231"/>
      <c r="JBU135" s="231"/>
      <c r="JBV135" s="231"/>
      <c r="JBW135" s="231"/>
      <c r="JBX135" s="231"/>
      <c r="JBY135" s="231"/>
      <c r="JBZ135" s="231"/>
      <c r="JCA135" s="231"/>
      <c r="JCB135" s="231"/>
      <c r="JCC135" s="231"/>
      <c r="JCD135" s="231"/>
      <c r="JCE135" s="231"/>
      <c r="JCF135" s="231"/>
      <c r="JCG135" s="231"/>
      <c r="JCH135" s="231"/>
      <c r="JCI135" s="231"/>
      <c r="JCJ135" s="231"/>
      <c r="JCK135" s="231"/>
      <c r="JCL135" s="231"/>
      <c r="JCM135" s="231"/>
      <c r="JCN135" s="231"/>
      <c r="JCO135" s="231"/>
      <c r="JCP135" s="231"/>
      <c r="JCQ135" s="231"/>
      <c r="JCR135" s="231"/>
      <c r="JCS135" s="231"/>
      <c r="JCT135" s="231"/>
      <c r="JCU135" s="231"/>
      <c r="JCV135" s="231"/>
      <c r="JCW135" s="231"/>
      <c r="JCX135" s="231"/>
      <c r="JCY135" s="231"/>
      <c r="JCZ135" s="231"/>
      <c r="JDA135" s="231"/>
      <c r="JDB135" s="231"/>
      <c r="JDC135" s="231"/>
      <c r="JDD135" s="231"/>
      <c r="JDE135" s="231"/>
      <c r="JDF135" s="231"/>
      <c r="JDG135" s="231"/>
      <c r="JDH135" s="231"/>
      <c r="JDI135" s="231"/>
      <c r="JDJ135" s="231"/>
      <c r="JDK135" s="231"/>
      <c r="JDL135" s="231"/>
      <c r="JDM135" s="231"/>
      <c r="JDN135" s="231"/>
      <c r="JDO135" s="231"/>
      <c r="JDP135" s="231"/>
      <c r="JDQ135" s="231"/>
      <c r="JDR135" s="231"/>
      <c r="JDS135" s="231"/>
      <c r="JDT135" s="231"/>
      <c r="JDU135" s="231"/>
      <c r="JDV135" s="231"/>
      <c r="JDW135" s="231"/>
      <c r="JDX135" s="231"/>
      <c r="JDY135" s="231"/>
      <c r="JDZ135" s="231"/>
      <c r="JEA135" s="231"/>
      <c r="JEB135" s="231"/>
      <c r="JEC135" s="231"/>
      <c r="JED135" s="231"/>
      <c r="JEE135" s="231"/>
      <c r="JEF135" s="231"/>
      <c r="JEG135" s="231"/>
      <c r="JEH135" s="231"/>
      <c r="JEI135" s="231"/>
      <c r="JEJ135" s="231"/>
      <c r="JEK135" s="231"/>
      <c r="JEL135" s="231"/>
      <c r="JEM135" s="231"/>
      <c r="JEN135" s="231"/>
      <c r="JEO135" s="231"/>
      <c r="JEP135" s="231"/>
      <c r="JEQ135" s="231"/>
      <c r="JER135" s="231"/>
      <c r="JES135" s="231"/>
      <c r="JET135" s="231"/>
      <c r="JEU135" s="231"/>
      <c r="JEV135" s="231"/>
      <c r="JEW135" s="231"/>
      <c r="JEX135" s="231"/>
      <c r="JEY135" s="231"/>
      <c r="JEZ135" s="231"/>
      <c r="JFA135" s="231"/>
      <c r="JFB135" s="231"/>
      <c r="JFC135" s="231"/>
      <c r="JFD135" s="231"/>
      <c r="JFE135" s="231"/>
      <c r="JFF135" s="231"/>
      <c r="JFG135" s="231"/>
      <c r="JFH135" s="231"/>
      <c r="JFI135" s="231"/>
      <c r="JFJ135" s="231"/>
      <c r="JFK135" s="231"/>
      <c r="JFL135" s="231"/>
      <c r="JFM135" s="231"/>
      <c r="JFN135" s="231"/>
      <c r="JFO135" s="231"/>
      <c r="JFP135" s="231"/>
      <c r="JFQ135" s="231"/>
      <c r="JFR135" s="231"/>
      <c r="JFS135" s="231"/>
      <c r="JFT135" s="231"/>
      <c r="JFU135" s="231"/>
      <c r="JFV135" s="231"/>
      <c r="JFW135" s="231"/>
      <c r="JFX135" s="231"/>
      <c r="JFY135" s="231"/>
      <c r="JFZ135" s="231"/>
      <c r="JGA135" s="231"/>
      <c r="JGB135" s="231"/>
      <c r="JGC135" s="231"/>
      <c r="JGD135" s="231"/>
      <c r="JGE135" s="231"/>
      <c r="JGF135" s="231"/>
      <c r="JGG135" s="231"/>
      <c r="JGH135" s="231"/>
      <c r="JGI135" s="231"/>
      <c r="JGJ135" s="231"/>
      <c r="JGK135" s="231"/>
      <c r="JGL135" s="231"/>
      <c r="JGM135" s="231"/>
      <c r="JGN135" s="231"/>
      <c r="JGO135" s="231"/>
      <c r="JGP135" s="231"/>
      <c r="JGQ135" s="231"/>
      <c r="JGR135" s="231"/>
      <c r="JGS135" s="231"/>
      <c r="JGT135" s="231"/>
      <c r="JGU135" s="231"/>
      <c r="JGV135" s="231"/>
      <c r="JGW135" s="231"/>
      <c r="JGX135" s="231"/>
      <c r="JGY135" s="231"/>
      <c r="JGZ135" s="231"/>
      <c r="JHA135" s="231"/>
      <c r="JHB135" s="231"/>
      <c r="JHC135" s="231"/>
      <c r="JHD135" s="231"/>
      <c r="JHE135" s="231"/>
      <c r="JHF135" s="231"/>
      <c r="JHG135" s="231"/>
      <c r="JHH135" s="231"/>
      <c r="JHI135" s="231"/>
      <c r="JHJ135" s="231"/>
      <c r="JHK135" s="231"/>
      <c r="JHL135" s="231"/>
      <c r="JHM135" s="231"/>
      <c r="JHN135" s="231"/>
      <c r="JHO135" s="231"/>
      <c r="JHP135" s="231"/>
      <c r="JHQ135" s="231"/>
      <c r="JHR135" s="231"/>
      <c r="JHS135" s="231"/>
      <c r="JHT135" s="231"/>
      <c r="JHU135" s="231"/>
      <c r="JHV135" s="231"/>
      <c r="JHW135" s="231"/>
      <c r="JHX135" s="231"/>
      <c r="JHY135" s="231"/>
      <c r="JHZ135" s="231"/>
      <c r="JIA135" s="231"/>
      <c r="JIB135" s="231"/>
      <c r="JIC135" s="231"/>
      <c r="JID135" s="231"/>
      <c r="JIE135" s="231"/>
      <c r="JIF135" s="231"/>
      <c r="JIG135" s="231"/>
      <c r="JIH135" s="231"/>
      <c r="JII135" s="231"/>
      <c r="JIJ135" s="231"/>
      <c r="JIK135" s="231"/>
      <c r="JIL135" s="231"/>
      <c r="JIM135" s="231"/>
      <c r="JIN135" s="231"/>
      <c r="JIO135" s="231"/>
      <c r="JIP135" s="231"/>
      <c r="JIQ135" s="231"/>
      <c r="JIR135" s="231"/>
      <c r="JIS135" s="231"/>
      <c r="JIT135" s="231"/>
      <c r="JIU135" s="231"/>
      <c r="JIV135" s="231"/>
      <c r="JIW135" s="231"/>
      <c r="JIX135" s="231"/>
      <c r="JIY135" s="231"/>
      <c r="JIZ135" s="231"/>
      <c r="JJA135" s="231"/>
      <c r="JJB135" s="231"/>
      <c r="JJC135" s="231"/>
      <c r="JJD135" s="231"/>
      <c r="JJE135" s="231"/>
      <c r="JJF135" s="231"/>
      <c r="JJG135" s="231"/>
      <c r="JJH135" s="231"/>
      <c r="JJI135" s="231"/>
      <c r="JJJ135" s="231"/>
      <c r="JJK135" s="231"/>
      <c r="JJL135" s="231"/>
      <c r="JJM135" s="231"/>
      <c r="JJN135" s="231"/>
      <c r="JJO135" s="231"/>
      <c r="JJP135" s="231"/>
      <c r="JJQ135" s="231"/>
      <c r="JJR135" s="231"/>
      <c r="JJS135" s="231"/>
      <c r="JJT135" s="231"/>
      <c r="JJU135" s="231"/>
      <c r="JJV135" s="231"/>
      <c r="JJW135" s="231"/>
      <c r="JJX135" s="231"/>
      <c r="JJY135" s="231"/>
      <c r="JJZ135" s="231"/>
      <c r="JKA135" s="231"/>
      <c r="JKB135" s="231"/>
      <c r="JKC135" s="231"/>
      <c r="JKD135" s="231"/>
      <c r="JKE135" s="231"/>
      <c r="JKF135" s="231"/>
      <c r="JKG135" s="231"/>
      <c r="JKH135" s="231"/>
      <c r="JKI135" s="231"/>
      <c r="JKJ135" s="231"/>
      <c r="JKK135" s="231"/>
      <c r="JKL135" s="231"/>
      <c r="JKM135" s="231"/>
      <c r="JKN135" s="231"/>
      <c r="JKO135" s="231"/>
      <c r="JKP135" s="231"/>
      <c r="JKQ135" s="231"/>
      <c r="JKR135" s="231"/>
      <c r="JKS135" s="231"/>
      <c r="JKT135" s="231"/>
      <c r="JKU135" s="231"/>
      <c r="JKV135" s="231"/>
      <c r="JKW135" s="231"/>
      <c r="JKX135" s="231"/>
      <c r="JKY135" s="231"/>
      <c r="JKZ135" s="231"/>
      <c r="JLA135" s="231"/>
      <c r="JLB135" s="231"/>
      <c r="JLC135" s="231"/>
      <c r="JLD135" s="231"/>
      <c r="JLE135" s="231"/>
      <c r="JLF135" s="231"/>
      <c r="JLG135" s="231"/>
      <c r="JLH135" s="231"/>
      <c r="JLI135" s="231"/>
      <c r="JLJ135" s="231"/>
      <c r="JLK135" s="231"/>
      <c r="JLL135" s="231"/>
      <c r="JLM135" s="231"/>
      <c r="JLN135" s="231"/>
      <c r="JLO135" s="231"/>
      <c r="JLP135" s="231"/>
      <c r="JLQ135" s="231"/>
      <c r="JLR135" s="231"/>
      <c r="JLS135" s="231"/>
      <c r="JLT135" s="231"/>
      <c r="JLU135" s="231"/>
      <c r="JLV135" s="231"/>
      <c r="JLW135" s="231"/>
      <c r="JLX135" s="231"/>
      <c r="JLY135" s="231"/>
      <c r="JLZ135" s="231"/>
      <c r="JMA135" s="231"/>
      <c r="JMB135" s="231"/>
      <c r="JMC135" s="231"/>
      <c r="JMD135" s="231"/>
      <c r="JME135" s="231"/>
      <c r="JMF135" s="231"/>
      <c r="JMG135" s="231"/>
      <c r="JMH135" s="231"/>
      <c r="JMI135" s="231"/>
      <c r="JMJ135" s="231"/>
      <c r="JMK135" s="231"/>
      <c r="JML135" s="231"/>
      <c r="JMM135" s="231"/>
      <c r="JMN135" s="231"/>
      <c r="JMO135" s="231"/>
      <c r="JMP135" s="231"/>
      <c r="JMQ135" s="231"/>
      <c r="JMR135" s="231"/>
      <c r="JMS135" s="231"/>
      <c r="JMT135" s="231"/>
      <c r="JMU135" s="231"/>
      <c r="JMV135" s="231"/>
      <c r="JMW135" s="231"/>
      <c r="JMX135" s="231"/>
      <c r="JMY135" s="231"/>
      <c r="JMZ135" s="231"/>
      <c r="JNA135" s="231"/>
      <c r="JNB135" s="231"/>
      <c r="JNC135" s="231"/>
      <c r="JND135" s="231"/>
      <c r="JNE135" s="231"/>
      <c r="JNF135" s="231"/>
      <c r="JNG135" s="231"/>
      <c r="JNH135" s="231"/>
      <c r="JNI135" s="231"/>
      <c r="JNJ135" s="231"/>
      <c r="JNK135" s="231"/>
      <c r="JNL135" s="231"/>
      <c r="JNM135" s="231"/>
      <c r="JNN135" s="231"/>
      <c r="JNO135" s="231"/>
      <c r="JNP135" s="231"/>
      <c r="JNQ135" s="231"/>
      <c r="JNR135" s="231"/>
      <c r="JNS135" s="231"/>
      <c r="JNT135" s="231"/>
      <c r="JNU135" s="231"/>
      <c r="JNV135" s="231"/>
      <c r="JNW135" s="231"/>
      <c r="JNX135" s="231"/>
      <c r="JNY135" s="231"/>
      <c r="JNZ135" s="231"/>
      <c r="JOA135" s="231"/>
      <c r="JOB135" s="231"/>
      <c r="JOC135" s="231"/>
      <c r="JOD135" s="231"/>
      <c r="JOE135" s="231"/>
      <c r="JOF135" s="231"/>
      <c r="JOG135" s="231"/>
      <c r="JOH135" s="231"/>
      <c r="JOI135" s="231"/>
      <c r="JOJ135" s="231"/>
      <c r="JOK135" s="231"/>
      <c r="JOL135" s="231"/>
      <c r="JOM135" s="231"/>
      <c r="JON135" s="231"/>
      <c r="JOO135" s="231"/>
      <c r="JOP135" s="231"/>
      <c r="JOQ135" s="231"/>
      <c r="JOR135" s="231"/>
      <c r="JOS135" s="231"/>
      <c r="JOT135" s="231"/>
      <c r="JOU135" s="231"/>
      <c r="JOV135" s="231"/>
      <c r="JOW135" s="231"/>
      <c r="JOX135" s="231"/>
      <c r="JOY135" s="231"/>
      <c r="JOZ135" s="231"/>
      <c r="JPA135" s="231"/>
      <c r="JPB135" s="231"/>
      <c r="JPC135" s="231"/>
      <c r="JPD135" s="231"/>
      <c r="JPE135" s="231"/>
      <c r="JPF135" s="231"/>
      <c r="JPG135" s="231"/>
      <c r="JPH135" s="231"/>
      <c r="JPI135" s="231"/>
      <c r="JPJ135" s="231"/>
      <c r="JPK135" s="231"/>
      <c r="JPL135" s="231"/>
      <c r="JPM135" s="231"/>
      <c r="JPN135" s="231"/>
      <c r="JPO135" s="231"/>
      <c r="JPP135" s="231"/>
      <c r="JPQ135" s="231"/>
      <c r="JPR135" s="231"/>
      <c r="JPS135" s="231"/>
      <c r="JPT135" s="231"/>
      <c r="JPU135" s="231"/>
      <c r="JPV135" s="231"/>
      <c r="JPW135" s="231"/>
      <c r="JPX135" s="231"/>
      <c r="JPY135" s="231"/>
      <c r="JPZ135" s="231"/>
      <c r="JQA135" s="231"/>
      <c r="JQB135" s="231"/>
      <c r="JQC135" s="231"/>
      <c r="JQD135" s="231"/>
      <c r="JQE135" s="231"/>
      <c r="JQF135" s="231"/>
      <c r="JQG135" s="231"/>
      <c r="JQH135" s="231"/>
      <c r="JQI135" s="231"/>
      <c r="JQJ135" s="231"/>
      <c r="JQK135" s="231"/>
      <c r="JQL135" s="231"/>
      <c r="JQM135" s="231"/>
      <c r="JQN135" s="231"/>
      <c r="JQO135" s="231"/>
      <c r="JQP135" s="231"/>
      <c r="JQQ135" s="231"/>
      <c r="JQR135" s="231"/>
      <c r="JQS135" s="231"/>
      <c r="JQT135" s="231"/>
      <c r="JQU135" s="231"/>
      <c r="JQV135" s="231"/>
      <c r="JQW135" s="231"/>
      <c r="JQX135" s="231"/>
      <c r="JQY135" s="231"/>
      <c r="JQZ135" s="231"/>
      <c r="JRA135" s="231"/>
      <c r="JRB135" s="231"/>
      <c r="JRC135" s="231"/>
      <c r="JRD135" s="231"/>
      <c r="JRE135" s="231"/>
      <c r="JRF135" s="231"/>
      <c r="JRG135" s="231"/>
      <c r="JRH135" s="231"/>
      <c r="JRI135" s="231"/>
      <c r="JRJ135" s="231"/>
      <c r="JRK135" s="231"/>
      <c r="JRL135" s="231"/>
      <c r="JRM135" s="231"/>
      <c r="JRN135" s="231"/>
      <c r="JRO135" s="231"/>
      <c r="JRP135" s="231"/>
      <c r="JRQ135" s="231"/>
      <c r="JRR135" s="231"/>
      <c r="JRS135" s="231"/>
      <c r="JRT135" s="231"/>
      <c r="JRU135" s="231"/>
      <c r="JRV135" s="231"/>
      <c r="JRW135" s="231"/>
      <c r="JRX135" s="231"/>
      <c r="JRY135" s="231"/>
      <c r="JRZ135" s="231"/>
      <c r="JSA135" s="231"/>
      <c r="JSB135" s="231"/>
      <c r="JSC135" s="231"/>
      <c r="JSD135" s="231"/>
      <c r="JSE135" s="231"/>
      <c r="JSF135" s="231"/>
      <c r="JSG135" s="231"/>
      <c r="JSH135" s="231"/>
      <c r="JSI135" s="231"/>
      <c r="JSJ135" s="231"/>
      <c r="JSK135" s="231"/>
      <c r="JSL135" s="231"/>
      <c r="JSM135" s="231"/>
      <c r="JSN135" s="231"/>
      <c r="JSO135" s="231"/>
      <c r="JSP135" s="231"/>
      <c r="JSQ135" s="231"/>
      <c r="JSR135" s="231"/>
      <c r="JSS135" s="231"/>
      <c r="JST135" s="231"/>
      <c r="JSU135" s="231"/>
      <c r="JSV135" s="231"/>
      <c r="JSW135" s="231"/>
      <c r="JSX135" s="231"/>
      <c r="JSY135" s="231"/>
      <c r="JSZ135" s="231"/>
      <c r="JTA135" s="231"/>
      <c r="JTB135" s="231"/>
      <c r="JTC135" s="231"/>
      <c r="JTD135" s="231"/>
      <c r="JTE135" s="231"/>
      <c r="JTF135" s="231"/>
      <c r="JTG135" s="231"/>
      <c r="JTH135" s="231"/>
      <c r="JTI135" s="231"/>
      <c r="JTJ135" s="231"/>
      <c r="JTK135" s="231"/>
      <c r="JTL135" s="231"/>
      <c r="JTM135" s="231"/>
      <c r="JTN135" s="231"/>
      <c r="JTO135" s="231"/>
      <c r="JTP135" s="231"/>
      <c r="JTQ135" s="231"/>
      <c r="JTR135" s="231"/>
      <c r="JTS135" s="231"/>
      <c r="JTT135" s="231"/>
      <c r="JTU135" s="231"/>
      <c r="JTV135" s="231"/>
      <c r="JTW135" s="231"/>
      <c r="JTX135" s="231"/>
      <c r="JTY135" s="231"/>
      <c r="JTZ135" s="231"/>
      <c r="JUA135" s="231"/>
      <c r="JUB135" s="231"/>
      <c r="JUC135" s="231"/>
      <c r="JUD135" s="231"/>
      <c r="JUE135" s="231"/>
      <c r="JUF135" s="231"/>
      <c r="JUG135" s="231"/>
      <c r="JUH135" s="231"/>
      <c r="JUI135" s="231"/>
      <c r="JUJ135" s="231"/>
      <c r="JUK135" s="231"/>
      <c r="JUL135" s="231"/>
      <c r="JUM135" s="231"/>
      <c r="JUN135" s="231"/>
      <c r="JUO135" s="231"/>
      <c r="JUP135" s="231"/>
      <c r="JUQ135" s="231"/>
      <c r="JUR135" s="231"/>
      <c r="JUS135" s="231"/>
      <c r="JUT135" s="231"/>
      <c r="JUU135" s="231"/>
      <c r="JUV135" s="231"/>
      <c r="JUW135" s="231"/>
      <c r="JUX135" s="231"/>
      <c r="JUY135" s="231"/>
      <c r="JUZ135" s="231"/>
      <c r="JVA135" s="231"/>
      <c r="JVB135" s="231"/>
      <c r="JVC135" s="231"/>
      <c r="JVD135" s="231"/>
      <c r="JVE135" s="231"/>
      <c r="JVF135" s="231"/>
      <c r="JVG135" s="231"/>
      <c r="JVH135" s="231"/>
      <c r="JVI135" s="231"/>
      <c r="JVJ135" s="231"/>
      <c r="JVK135" s="231"/>
      <c r="JVL135" s="231"/>
      <c r="JVM135" s="231"/>
      <c r="JVN135" s="231"/>
      <c r="JVO135" s="231"/>
      <c r="JVP135" s="231"/>
      <c r="JVQ135" s="231"/>
      <c r="JVR135" s="231"/>
      <c r="JVS135" s="231"/>
      <c r="JVT135" s="231"/>
      <c r="JVU135" s="231"/>
      <c r="JVV135" s="231"/>
      <c r="JVW135" s="231"/>
      <c r="JVX135" s="231"/>
      <c r="JVY135" s="231"/>
      <c r="JVZ135" s="231"/>
      <c r="JWA135" s="231"/>
      <c r="JWB135" s="231"/>
      <c r="JWC135" s="231"/>
      <c r="JWD135" s="231"/>
      <c r="JWE135" s="231"/>
      <c r="JWF135" s="231"/>
      <c r="JWG135" s="231"/>
      <c r="JWH135" s="231"/>
      <c r="JWI135" s="231"/>
      <c r="JWJ135" s="231"/>
      <c r="JWK135" s="231"/>
      <c r="JWL135" s="231"/>
      <c r="JWM135" s="231"/>
      <c r="JWN135" s="231"/>
      <c r="JWO135" s="231"/>
      <c r="JWP135" s="231"/>
      <c r="JWQ135" s="231"/>
      <c r="JWR135" s="231"/>
      <c r="JWS135" s="231"/>
      <c r="JWT135" s="231"/>
      <c r="JWU135" s="231"/>
      <c r="JWV135" s="231"/>
      <c r="JWW135" s="231"/>
      <c r="JWX135" s="231"/>
      <c r="JWY135" s="231"/>
      <c r="JWZ135" s="231"/>
      <c r="JXA135" s="231"/>
      <c r="JXB135" s="231"/>
      <c r="JXC135" s="231"/>
      <c r="JXD135" s="231"/>
      <c r="JXE135" s="231"/>
      <c r="JXF135" s="231"/>
      <c r="JXG135" s="231"/>
      <c r="JXH135" s="231"/>
      <c r="JXI135" s="231"/>
      <c r="JXJ135" s="231"/>
      <c r="JXK135" s="231"/>
      <c r="JXL135" s="231"/>
      <c r="JXM135" s="231"/>
      <c r="JXN135" s="231"/>
      <c r="JXO135" s="231"/>
      <c r="JXP135" s="231"/>
      <c r="JXQ135" s="231"/>
      <c r="JXR135" s="231"/>
      <c r="JXS135" s="231"/>
      <c r="JXT135" s="231"/>
      <c r="JXU135" s="231"/>
      <c r="JXV135" s="231"/>
      <c r="JXW135" s="231"/>
      <c r="JXX135" s="231"/>
      <c r="JXY135" s="231"/>
      <c r="JXZ135" s="231"/>
      <c r="JYA135" s="231"/>
      <c r="JYB135" s="231"/>
      <c r="JYC135" s="231"/>
      <c r="JYD135" s="231"/>
      <c r="JYE135" s="231"/>
      <c r="JYF135" s="231"/>
      <c r="JYG135" s="231"/>
      <c r="JYH135" s="231"/>
      <c r="JYI135" s="231"/>
      <c r="JYJ135" s="231"/>
      <c r="JYK135" s="231"/>
      <c r="JYL135" s="231"/>
      <c r="JYM135" s="231"/>
      <c r="JYN135" s="231"/>
      <c r="JYO135" s="231"/>
      <c r="JYP135" s="231"/>
      <c r="JYQ135" s="231"/>
      <c r="JYR135" s="231"/>
      <c r="JYS135" s="231"/>
      <c r="JYT135" s="231"/>
      <c r="JYU135" s="231"/>
      <c r="JYV135" s="231"/>
      <c r="JYW135" s="231"/>
      <c r="JYX135" s="231"/>
      <c r="JYY135" s="231"/>
      <c r="JYZ135" s="231"/>
      <c r="JZA135" s="231"/>
      <c r="JZB135" s="231"/>
      <c r="JZC135" s="231"/>
      <c r="JZD135" s="231"/>
      <c r="JZE135" s="231"/>
      <c r="JZF135" s="231"/>
      <c r="JZG135" s="231"/>
      <c r="JZH135" s="231"/>
      <c r="JZI135" s="231"/>
      <c r="JZJ135" s="231"/>
      <c r="JZK135" s="231"/>
      <c r="JZL135" s="231"/>
      <c r="JZM135" s="231"/>
      <c r="JZN135" s="231"/>
      <c r="JZO135" s="231"/>
      <c r="JZP135" s="231"/>
      <c r="JZQ135" s="231"/>
      <c r="JZR135" s="231"/>
      <c r="JZS135" s="231"/>
      <c r="JZT135" s="231"/>
      <c r="JZU135" s="231"/>
      <c r="JZV135" s="231"/>
      <c r="JZW135" s="231"/>
      <c r="JZX135" s="231"/>
      <c r="JZY135" s="231"/>
      <c r="JZZ135" s="231"/>
      <c r="KAA135" s="231"/>
      <c r="KAB135" s="231"/>
      <c r="KAC135" s="231"/>
      <c r="KAD135" s="231"/>
      <c r="KAE135" s="231"/>
      <c r="KAF135" s="231"/>
      <c r="KAG135" s="231"/>
      <c r="KAH135" s="231"/>
      <c r="KAI135" s="231"/>
      <c r="KAJ135" s="231"/>
      <c r="KAK135" s="231"/>
      <c r="KAL135" s="231"/>
      <c r="KAM135" s="231"/>
      <c r="KAN135" s="231"/>
      <c r="KAO135" s="231"/>
      <c r="KAP135" s="231"/>
      <c r="KAQ135" s="231"/>
      <c r="KAR135" s="231"/>
      <c r="KAS135" s="231"/>
      <c r="KAT135" s="231"/>
      <c r="KAU135" s="231"/>
      <c r="KAV135" s="231"/>
      <c r="KAW135" s="231"/>
      <c r="KAX135" s="231"/>
      <c r="KAY135" s="231"/>
      <c r="KAZ135" s="231"/>
      <c r="KBA135" s="231"/>
      <c r="KBB135" s="231"/>
      <c r="KBC135" s="231"/>
      <c r="KBD135" s="231"/>
      <c r="KBE135" s="231"/>
      <c r="KBF135" s="231"/>
      <c r="KBG135" s="231"/>
      <c r="KBH135" s="231"/>
      <c r="KBI135" s="231"/>
      <c r="KBJ135" s="231"/>
      <c r="KBK135" s="231"/>
      <c r="KBL135" s="231"/>
      <c r="KBM135" s="231"/>
      <c r="KBN135" s="231"/>
      <c r="KBO135" s="231"/>
      <c r="KBP135" s="231"/>
      <c r="KBQ135" s="231"/>
      <c r="KBR135" s="231"/>
      <c r="KBS135" s="231"/>
      <c r="KBT135" s="231"/>
      <c r="KBU135" s="231"/>
      <c r="KBV135" s="231"/>
      <c r="KBW135" s="231"/>
      <c r="KBX135" s="231"/>
      <c r="KBY135" s="231"/>
      <c r="KBZ135" s="231"/>
      <c r="KCA135" s="231"/>
      <c r="KCB135" s="231"/>
      <c r="KCC135" s="231"/>
      <c r="KCD135" s="231"/>
      <c r="KCE135" s="231"/>
      <c r="KCF135" s="231"/>
      <c r="KCG135" s="231"/>
      <c r="KCH135" s="231"/>
      <c r="KCI135" s="231"/>
      <c r="KCJ135" s="231"/>
      <c r="KCK135" s="231"/>
      <c r="KCL135" s="231"/>
      <c r="KCM135" s="231"/>
      <c r="KCN135" s="231"/>
      <c r="KCO135" s="231"/>
      <c r="KCP135" s="231"/>
      <c r="KCQ135" s="231"/>
      <c r="KCR135" s="231"/>
      <c r="KCS135" s="231"/>
      <c r="KCT135" s="231"/>
      <c r="KCU135" s="231"/>
      <c r="KCV135" s="231"/>
      <c r="KCW135" s="231"/>
      <c r="KCX135" s="231"/>
      <c r="KCY135" s="231"/>
      <c r="KCZ135" s="231"/>
      <c r="KDA135" s="231"/>
      <c r="KDB135" s="231"/>
      <c r="KDC135" s="231"/>
      <c r="KDD135" s="231"/>
      <c r="KDE135" s="231"/>
      <c r="KDF135" s="231"/>
      <c r="KDG135" s="231"/>
      <c r="KDH135" s="231"/>
      <c r="KDI135" s="231"/>
      <c r="KDJ135" s="231"/>
      <c r="KDK135" s="231"/>
      <c r="KDL135" s="231"/>
      <c r="KDM135" s="231"/>
      <c r="KDN135" s="231"/>
      <c r="KDO135" s="231"/>
      <c r="KDP135" s="231"/>
      <c r="KDQ135" s="231"/>
      <c r="KDR135" s="231"/>
      <c r="KDS135" s="231"/>
      <c r="KDT135" s="231"/>
      <c r="KDU135" s="231"/>
      <c r="KDV135" s="231"/>
      <c r="KDW135" s="231"/>
      <c r="KDX135" s="231"/>
      <c r="KDY135" s="231"/>
      <c r="KDZ135" s="231"/>
      <c r="KEA135" s="231"/>
      <c r="KEB135" s="231"/>
      <c r="KEC135" s="231"/>
      <c r="KED135" s="231"/>
      <c r="KEE135" s="231"/>
      <c r="KEF135" s="231"/>
      <c r="KEG135" s="231"/>
      <c r="KEH135" s="231"/>
      <c r="KEI135" s="231"/>
      <c r="KEJ135" s="231"/>
      <c r="KEK135" s="231"/>
      <c r="KEL135" s="231"/>
      <c r="KEM135" s="231"/>
      <c r="KEN135" s="231"/>
      <c r="KEO135" s="231"/>
      <c r="KEP135" s="231"/>
      <c r="KEQ135" s="231"/>
      <c r="KER135" s="231"/>
      <c r="KES135" s="231"/>
      <c r="KET135" s="231"/>
      <c r="KEU135" s="231"/>
      <c r="KEV135" s="231"/>
      <c r="KEW135" s="231"/>
      <c r="KEX135" s="231"/>
      <c r="KEY135" s="231"/>
      <c r="KEZ135" s="231"/>
      <c r="KFA135" s="231"/>
      <c r="KFB135" s="231"/>
      <c r="KFC135" s="231"/>
      <c r="KFD135" s="231"/>
      <c r="KFE135" s="231"/>
      <c r="KFF135" s="231"/>
      <c r="KFG135" s="231"/>
      <c r="KFH135" s="231"/>
      <c r="KFI135" s="231"/>
      <c r="KFJ135" s="231"/>
      <c r="KFK135" s="231"/>
      <c r="KFL135" s="231"/>
      <c r="KFM135" s="231"/>
      <c r="KFN135" s="231"/>
      <c r="KFO135" s="231"/>
      <c r="KFP135" s="231"/>
      <c r="KFQ135" s="231"/>
      <c r="KFR135" s="231"/>
      <c r="KFS135" s="231"/>
      <c r="KFT135" s="231"/>
      <c r="KFU135" s="231"/>
      <c r="KFV135" s="231"/>
      <c r="KFW135" s="231"/>
      <c r="KFX135" s="231"/>
      <c r="KFY135" s="231"/>
      <c r="KFZ135" s="231"/>
      <c r="KGA135" s="231"/>
      <c r="KGB135" s="231"/>
      <c r="KGC135" s="231"/>
      <c r="KGD135" s="231"/>
      <c r="KGE135" s="231"/>
      <c r="KGF135" s="231"/>
      <c r="KGG135" s="231"/>
      <c r="KGH135" s="231"/>
      <c r="KGI135" s="231"/>
      <c r="KGJ135" s="231"/>
      <c r="KGK135" s="231"/>
      <c r="KGL135" s="231"/>
      <c r="KGM135" s="231"/>
      <c r="KGN135" s="231"/>
      <c r="KGO135" s="231"/>
      <c r="KGP135" s="231"/>
      <c r="KGQ135" s="231"/>
      <c r="KGR135" s="231"/>
      <c r="KGS135" s="231"/>
      <c r="KGT135" s="231"/>
      <c r="KGU135" s="231"/>
      <c r="KGV135" s="231"/>
      <c r="KGW135" s="231"/>
      <c r="KGX135" s="231"/>
      <c r="KGY135" s="231"/>
      <c r="KGZ135" s="231"/>
      <c r="KHA135" s="231"/>
      <c r="KHB135" s="231"/>
      <c r="KHC135" s="231"/>
      <c r="KHD135" s="231"/>
      <c r="KHE135" s="231"/>
      <c r="KHF135" s="231"/>
      <c r="KHG135" s="231"/>
      <c r="KHH135" s="231"/>
      <c r="KHI135" s="231"/>
      <c r="KHJ135" s="231"/>
      <c r="KHK135" s="231"/>
      <c r="KHL135" s="231"/>
      <c r="KHM135" s="231"/>
      <c r="KHN135" s="231"/>
      <c r="KHO135" s="231"/>
      <c r="KHP135" s="231"/>
      <c r="KHQ135" s="231"/>
      <c r="KHR135" s="231"/>
      <c r="KHS135" s="231"/>
      <c r="KHT135" s="231"/>
      <c r="KHU135" s="231"/>
      <c r="KHV135" s="231"/>
      <c r="KHW135" s="231"/>
      <c r="KHX135" s="231"/>
      <c r="KHY135" s="231"/>
      <c r="KHZ135" s="231"/>
      <c r="KIA135" s="231"/>
      <c r="KIB135" s="231"/>
      <c r="KIC135" s="231"/>
      <c r="KID135" s="231"/>
      <c r="KIE135" s="231"/>
      <c r="KIF135" s="231"/>
      <c r="KIG135" s="231"/>
      <c r="KIH135" s="231"/>
      <c r="KII135" s="231"/>
      <c r="KIJ135" s="231"/>
      <c r="KIK135" s="231"/>
      <c r="KIL135" s="231"/>
      <c r="KIM135" s="231"/>
      <c r="KIN135" s="231"/>
      <c r="KIO135" s="231"/>
      <c r="KIP135" s="231"/>
      <c r="KIQ135" s="231"/>
      <c r="KIR135" s="231"/>
      <c r="KIS135" s="231"/>
      <c r="KIT135" s="231"/>
      <c r="KIU135" s="231"/>
      <c r="KIV135" s="231"/>
      <c r="KIW135" s="231"/>
      <c r="KIX135" s="231"/>
      <c r="KIY135" s="231"/>
      <c r="KIZ135" s="231"/>
      <c r="KJA135" s="231"/>
      <c r="KJB135" s="231"/>
      <c r="KJC135" s="231"/>
      <c r="KJD135" s="231"/>
      <c r="KJE135" s="231"/>
      <c r="KJF135" s="231"/>
      <c r="KJG135" s="231"/>
      <c r="KJH135" s="231"/>
      <c r="KJI135" s="231"/>
      <c r="KJJ135" s="231"/>
      <c r="KJK135" s="231"/>
      <c r="KJL135" s="231"/>
      <c r="KJM135" s="231"/>
      <c r="KJN135" s="231"/>
      <c r="KJO135" s="231"/>
      <c r="KJP135" s="231"/>
      <c r="KJQ135" s="231"/>
      <c r="KJR135" s="231"/>
      <c r="KJS135" s="231"/>
      <c r="KJT135" s="231"/>
      <c r="KJU135" s="231"/>
      <c r="KJV135" s="231"/>
      <c r="KJW135" s="231"/>
      <c r="KJX135" s="231"/>
      <c r="KJY135" s="231"/>
      <c r="KJZ135" s="231"/>
      <c r="KKA135" s="231"/>
      <c r="KKB135" s="231"/>
      <c r="KKC135" s="231"/>
      <c r="KKD135" s="231"/>
      <c r="KKE135" s="231"/>
      <c r="KKF135" s="231"/>
      <c r="KKG135" s="231"/>
      <c r="KKH135" s="231"/>
      <c r="KKI135" s="231"/>
      <c r="KKJ135" s="231"/>
      <c r="KKK135" s="231"/>
      <c r="KKL135" s="231"/>
      <c r="KKM135" s="231"/>
      <c r="KKN135" s="231"/>
      <c r="KKO135" s="231"/>
      <c r="KKP135" s="231"/>
      <c r="KKQ135" s="231"/>
      <c r="KKR135" s="231"/>
      <c r="KKS135" s="231"/>
      <c r="KKT135" s="231"/>
      <c r="KKU135" s="231"/>
      <c r="KKV135" s="231"/>
      <c r="KKW135" s="231"/>
      <c r="KKX135" s="231"/>
      <c r="KKY135" s="231"/>
      <c r="KKZ135" s="231"/>
      <c r="KLA135" s="231"/>
      <c r="KLB135" s="231"/>
      <c r="KLC135" s="231"/>
      <c r="KLD135" s="231"/>
      <c r="KLE135" s="231"/>
      <c r="KLF135" s="231"/>
      <c r="KLG135" s="231"/>
      <c r="KLH135" s="231"/>
      <c r="KLI135" s="231"/>
      <c r="KLJ135" s="231"/>
      <c r="KLK135" s="231"/>
      <c r="KLL135" s="231"/>
      <c r="KLM135" s="231"/>
      <c r="KLN135" s="231"/>
      <c r="KLO135" s="231"/>
      <c r="KLP135" s="231"/>
      <c r="KLQ135" s="231"/>
      <c r="KLR135" s="231"/>
      <c r="KLS135" s="231"/>
      <c r="KLT135" s="231"/>
      <c r="KLU135" s="231"/>
      <c r="KLV135" s="231"/>
      <c r="KLW135" s="231"/>
      <c r="KLX135" s="231"/>
      <c r="KLY135" s="231"/>
      <c r="KLZ135" s="231"/>
      <c r="KMA135" s="231"/>
      <c r="KMB135" s="231"/>
      <c r="KMC135" s="231"/>
      <c r="KMD135" s="231"/>
      <c r="KME135" s="231"/>
      <c r="KMF135" s="231"/>
      <c r="KMG135" s="231"/>
      <c r="KMH135" s="231"/>
      <c r="KMI135" s="231"/>
      <c r="KMJ135" s="231"/>
      <c r="KMK135" s="231"/>
      <c r="KML135" s="231"/>
      <c r="KMM135" s="231"/>
      <c r="KMN135" s="231"/>
      <c r="KMO135" s="231"/>
      <c r="KMP135" s="231"/>
      <c r="KMQ135" s="231"/>
      <c r="KMR135" s="231"/>
      <c r="KMS135" s="231"/>
      <c r="KMT135" s="231"/>
      <c r="KMU135" s="231"/>
      <c r="KMV135" s="231"/>
      <c r="KMW135" s="231"/>
      <c r="KMX135" s="231"/>
      <c r="KMY135" s="231"/>
      <c r="KMZ135" s="231"/>
      <c r="KNA135" s="231"/>
      <c r="KNB135" s="231"/>
      <c r="KNC135" s="231"/>
      <c r="KND135" s="231"/>
      <c r="KNE135" s="231"/>
      <c r="KNF135" s="231"/>
      <c r="KNG135" s="231"/>
      <c r="KNH135" s="231"/>
      <c r="KNI135" s="231"/>
      <c r="KNJ135" s="231"/>
      <c r="KNK135" s="231"/>
      <c r="KNL135" s="231"/>
      <c r="KNM135" s="231"/>
      <c r="KNN135" s="231"/>
      <c r="KNO135" s="231"/>
      <c r="KNP135" s="231"/>
      <c r="KNQ135" s="231"/>
      <c r="KNR135" s="231"/>
      <c r="KNS135" s="231"/>
      <c r="KNT135" s="231"/>
      <c r="KNU135" s="231"/>
      <c r="KNV135" s="231"/>
      <c r="KNW135" s="231"/>
      <c r="KNX135" s="231"/>
      <c r="KNY135" s="231"/>
      <c r="KNZ135" s="231"/>
      <c r="KOA135" s="231"/>
      <c r="KOB135" s="231"/>
      <c r="KOC135" s="231"/>
      <c r="KOD135" s="231"/>
      <c r="KOE135" s="231"/>
      <c r="KOF135" s="231"/>
      <c r="KOG135" s="231"/>
      <c r="KOH135" s="231"/>
      <c r="KOI135" s="231"/>
      <c r="KOJ135" s="231"/>
      <c r="KOK135" s="231"/>
      <c r="KOL135" s="231"/>
      <c r="KOM135" s="231"/>
      <c r="KON135" s="231"/>
      <c r="KOO135" s="231"/>
      <c r="KOP135" s="231"/>
      <c r="KOQ135" s="231"/>
      <c r="KOR135" s="231"/>
      <c r="KOS135" s="231"/>
      <c r="KOT135" s="231"/>
      <c r="KOU135" s="231"/>
      <c r="KOV135" s="231"/>
      <c r="KOW135" s="231"/>
      <c r="KOX135" s="231"/>
      <c r="KOY135" s="231"/>
      <c r="KOZ135" s="231"/>
      <c r="KPA135" s="231"/>
      <c r="KPB135" s="231"/>
      <c r="KPC135" s="231"/>
      <c r="KPD135" s="231"/>
      <c r="KPE135" s="231"/>
      <c r="KPF135" s="231"/>
      <c r="KPG135" s="231"/>
      <c r="KPH135" s="231"/>
      <c r="KPI135" s="231"/>
      <c r="KPJ135" s="231"/>
      <c r="KPK135" s="231"/>
      <c r="KPL135" s="231"/>
      <c r="KPM135" s="231"/>
      <c r="KPN135" s="231"/>
      <c r="KPO135" s="231"/>
      <c r="KPP135" s="231"/>
      <c r="KPQ135" s="231"/>
      <c r="KPR135" s="231"/>
      <c r="KPS135" s="231"/>
      <c r="KPT135" s="231"/>
      <c r="KPU135" s="231"/>
      <c r="KPV135" s="231"/>
      <c r="KPW135" s="231"/>
      <c r="KPX135" s="231"/>
      <c r="KPY135" s="231"/>
      <c r="KPZ135" s="231"/>
      <c r="KQA135" s="231"/>
      <c r="KQB135" s="231"/>
      <c r="KQC135" s="231"/>
      <c r="KQD135" s="231"/>
      <c r="KQE135" s="231"/>
      <c r="KQF135" s="231"/>
      <c r="KQG135" s="231"/>
      <c r="KQH135" s="231"/>
      <c r="KQI135" s="231"/>
      <c r="KQJ135" s="231"/>
      <c r="KQK135" s="231"/>
      <c r="KQL135" s="231"/>
      <c r="KQM135" s="231"/>
      <c r="KQN135" s="231"/>
      <c r="KQO135" s="231"/>
      <c r="KQP135" s="231"/>
      <c r="KQQ135" s="231"/>
      <c r="KQR135" s="231"/>
      <c r="KQS135" s="231"/>
      <c r="KQT135" s="231"/>
      <c r="KQU135" s="231"/>
      <c r="KQV135" s="231"/>
      <c r="KQW135" s="231"/>
      <c r="KQX135" s="231"/>
      <c r="KQY135" s="231"/>
      <c r="KQZ135" s="231"/>
      <c r="KRA135" s="231"/>
      <c r="KRB135" s="231"/>
      <c r="KRC135" s="231"/>
      <c r="KRD135" s="231"/>
      <c r="KRE135" s="231"/>
      <c r="KRF135" s="231"/>
      <c r="KRG135" s="231"/>
      <c r="KRH135" s="231"/>
      <c r="KRI135" s="231"/>
      <c r="KRJ135" s="231"/>
      <c r="KRK135" s="231"/>
      <c r="KRL135" s="231"/>
      <c r="KRM135" s="231"/>
      <c r="KRN135" s="231"/>
      <c r="KRO135" s="231"/>
      <c r="KRP135" s="231"/>
      <c r="KRQ135" s="231"/>
      <c r="KRR135" s="231"/>
      <c r="KRS135" s="231"/>
      <c r="KRT135" s="231"/>
      <c r="KRU135" s="231"/>
      <c r="KRV135" s="231"/>
      <c r="KRW135" s="231"/>
      <c r="KRX135" s="231"/>
      <c r="KRY135" s="231"/>
      <c r="KRZ135" s="231"/>
      <c r="KSA135" s="231"/>
      <c r="KSB135" s="231"/>
      <c r="KSC135" s="231"/>
      <c r="KSD135" s="231"/>
      <c r="KSE135" s="231"/>
      <c r="KSF135" s="231"/>
      <c r="KSG135" s="231"/>
      <c r="KSH135" s="231"/>
      <c r="KSI135" s="231"/>
      <c r="KSJ135" s="231"/>
      <c r="KSK135" s="231"/>
      <c r="KSL135" s="231"/>
      <c r="KSM135" s="231"/>
      <c r="KSN135" s="231"/>
      <c r="KSO135" s="231"/>
      <c r="KSP135" s="231"/>
      <c r="KSQ135" s="231"/>
      <c r="KSR135" s="231"/>
      <c r="KSS135" s="231"/>
      <c r="KST135" s="231"/>
      <c r="KSU135" s="231"/>
      <c r="KSV135" s="231"/>
      <c r="KSW135" s="231"/>
      <c r="KSX135" s="231"/>
      <c r="KSY135" s="231"/>
      <c r="KSZ135" s="231"/>
      <c r="KTA135" s="231"/>
      <c r="KTB135" s="231"/>
      <c r="KTC135" s="231"/>
      <c r="KTD135" s="231"/>
      <c r="KTE135" s="231"/>
      <c r="KTF135" s="231"/>
      <c r="KTG135" s="231"/>
      <c r="KTH135" s="231"/>
      <c r="KTI135" s="231"/>
      <c r="KTJ135" s="231"/>
      <c r="KTK135" s="231"/>
      <c r="KTL135" s="231"/>
      <c r="KTM135" s="231"/>
      <c r="KTN135" s="231"/>
      <c r="KTO135" s="231"/>
      <c r="KTP135" s="231"/>
      <c r="KTQ135" s="231"/>
      <c r="KTR135" s="231"/>
      <c r="KTS135" s="231"/>
      <c r="KTT135" s="231"/>
      <c r="KTU135" s="231"/>
      <c r="KTV135" s="231"/>
      <c r="KTW135" s="231"/>
      <c r="KTX135" s="231"/>
      <c r="KTY135" s="231"/>
      <c r="KTZ135" s="231"/>
      <c r="KUA135" s="231"/>
      <c r="KUB135" s="231"/>
      <c r="KUC135" s="231"/>
      <c r="KUD135" s="231"/>
      <c r="KUE135" s="231"/>
      <c r="KUF135" s="231"/>
      <c r="KUG135" s="231"/>
      <c r="KUH135" s="231"/>
      <c r="KUI135" s="231"/>
      <c r="KUJ135" s="231"/>
      <c r="KUK135" s="231"/>
      <c r="KUL135" s="231"/>
      <c r="KUM135" s="231"/>
      <c r="KUN135" s="231"/>
      <c r="KUO135" s="231"/>
      <c r="KUP135" s="231"/>
      <c r="KUQ135" s="231"/>
      <c r="KUR135" s="231"/>
      <c r="KUS135" s="231"/>
      <c r="KUT135" s="231"/>
      <c r="KUU135" s="231"/>
      <c r="KUV135" s="231"/>
      <c r="KUW135" s="231"/>
      <c r="KUX135" s="231"/>
      <c r="KUY135" s="231"/>
      <c r="KUZ135" s="231"/>
      <c r="KVA135" s="231"/>
      <c r="KVB135" s="231"/>
      <c r="KVC135" s="231"/>
      <c r="KVD135" s="231"/>
      <c r="KVE135" s="231"/>
      <c r="KVF135" s="231"/>
      <c r="KVG135" s="231"/>
      <c r="KVH135" s="231"/>
      <c r="KVI135" s="231"/>
      <c r="KVJ135" s="231"/>
      <c r="KVK135" s="231"/>
      <c r="KVL135" s="231"/>
      <c r="KVM135" s="231"/>
      <c r="KVN135" s="231"/>
      <c r="KVO135" s="231"/>
      <c r="KVP135" s="231"/>
      <c r="KVQ135" s="231"/>
      <c r="KVR135" s="231"/>
      <c r="KVS135" s="231"/>
      <c r="KVT135" s="231"/>
      <c r="KVU135" s="231"/>
      <c r="KVV135" s="231"/>
      <c r="KVW135" s="231"/>
      <c r="KVX135" s="231"/>
      <c r="KVY135" s="231"/>
      <c r="KVZ135" s="231"/>
      <c r="KWA135" s="231"/>
      <c r="KWB135" s="231"/>
      <c r="KWC135" s="231"/>
      <c r="KWD135" s="231"/>
      <c r="KWE135" s="231"/>
      <c r="KWF135" s="231"/>
      <c r="KWG135" s="231"/>
      <c r="KWH135" s="231"/>
      <c r="KWI135" s="231"/>
      <c r="KWJ135" s="231"/>
      <c r="KWK135" s="231"/>
      <c r="KWL135" s="231"/>
      <c r="KWM135" s="231"/>
      <c r="KWN135" s="231"/>
      <c r="KWO135" s="231"/>
      <c r="KWP135" s="231"/>
      <c r="KWQ135" s="231"/>
      <c r="KWR135" s="231"/>
      <c r="KWS135" s="231"/>
      <c r="KWT135" s="231"/>
      <c r="KWU135" s="231"/>
      <c r="KWV135" s="231"/>
      <c r="KWW135" s="231"/>
      <c r="KWX135" s="231"/>
      <c r="KWY135" s="231"/>
      <c r="KWZ135" s="231"/>
      <c r="KXA135" s="231"/>
      <c r="KXB135" s="231"/>
      <c r="KXC135" s="231"/>
      <c r="KXD135" s="231"/>
      <c r="KXE135" s="231"/>
      <c r="KXF135" s="231"/>
      <c r="KXG135" s="231"/>
      <c r="KXH135" s="231"/>
      <c r="KXI135" s="231"/>
      <c r="KXJ135" s="231"/>
      <c r="KXK135" s="231"/>
      <c r="KXL135" s="231"/>
      <c r="KXM135" s="231"/>
      <c r="KXN135" s="231"/>
      <c r="KXO135" s="231"/>
      <c r="KXP135" s="231"/>
      <c r="KXQ135" s="231"/>
      <c r="KXR135" s="231"/>
      <c r="KXS135" s="231"/>
      <c r="KXT135" s="231"/>
      <c r="KXU135" s="231"/>
      <c r="KXV135" s="231"/>
      <c r="KXW135" s="231"/>
      <c r="KXX135" s="231"/>
      <c r="KXY135" s="231"/>
      <c r="KXZ135" s="231"/>
      <c r="KYA135" s="231"/>
      <c r="KYB135" s="231"/>
      <c r="KYC135" s="231"/>
      <c r="KYD135" s="231"/>
      <c r="KYE135" s="231"/>
      <c r="KYF135" s="231"/>
      <c r="KYG135" s="231"/>
      <c r="KYH135" s="231"/>
      <c r="KYI135" s="231"/>
      <c r="KYJ135" s="231"/>
      <c r="KYK135" s="231"/>
      <c r="KYL135" s="231"/>
      <c r="KYM135" s="231"/>
      <c r="KYN135" s="231"/>
      <c r="KYO135" s="231"/>
      <c r="KYP135" s="231"/>
      <c r="KYQ135" s="231"/>
      <c r="KYR135" s="231"/>
      <c r="KYS135" s="231"/>
      <c r="KYT135" s="231"/>
      <c r="KYU135" s="231"/>
      <c r="KYV135" s="231"/>
      <c r="KYW135" s="231"/>
      <c r="KYX135" s="231"/>
      <c r="KYY135" s="231"/>
      <c r="KYZ135" s="231"/>
      <c r="KZA135" s="231"/>
      <c r="KZB135" s="231"/>
      <c r="KZC135" s="231"/>
      <c r="KZD135" s="231"/>
      <c r="KZE135" s="231"/>
      <c r="KZF135" s="231"/>
      <c r="KZG135" s="231"/>
      <c r="KZH135" s="231"/>
      <c r="KZI135" s="231"/>
      <c r="KZJ135" s="231"/>
      <c r="KZK135" s="231"/>
      <c r="KZL135" s="231"/>
      <c r="KZM135" s="231"/>
      <c r="KZN135" s="231"/>
      <c r="KZO135" s="231"/>
      <c r="KZP135" s="231"/>
      <c r="KZQ135" s="231"/>
      <c r="KZR135" s="231"/>
      <c r="KZS135" s="231"/>
      <c r="KZT135" s="231"/>
      <c r="KZU135" s="231"/>
      <c r="KZV135" s="231"/>
      <c r="KZW135" s="231"/>
      <c r="KZX135" s="231"/>
      <c r="KZY135" s="231"/>
      <c r="KZZ135" s="231"/>
      <c r="LAA135" s="231"/>
      <c r="LAB135" s="231"/>
      <c r="LAC135" s="231"/>
      <c r="LAD135" s="231"/>
      <c r="LAE135" s="231"/>
      <c r="LAF135" s="231"/>
      <c r="LAG135" s="231"/>
      <c r="LAH135" s="231"/>
      <c r="LAI135" s="231"/>
      <c r="LAJ135" s="231"/>
      <c r="LAK135" s="231"/>
      <c r="LAL135" s="231"/>
      <c r="LAM135" s="231"/>
      <c r="LAN135" s="231"/>
      <c r="LAO135" s="231"/>
      <c r="LAP135" s="231"/>
      <c r="LAQ135" s="231"/>
      <c r="LAR135" s="231"/>
      <c r="LAS135" s="231"/>
      <c r="LAT135" s="231"/>
      <c r="LAU135" s="231"/>
      <c r="LAV135" s="231"/>
      <c r="LAW135" s="231"/>
      <c r="LAX135" s="231"/>
      <c r="LAY135" s="231"/>
      <c r="LAZ135" s="231"/>
      <c r="LBA135" s="231"/>
      <c r="LBB135" s="231"/>
      <c r="LBC135" s="231"/>
      <c r="LBD135" s="231"/>
      <c r="LBE135" s="231"/>
      <c r="LBF135" s="231"/>
      <c r="LBG135" s="231"/>
      <c r="LBH135" s="231"/>
      <c r="LBI135" s="231"/>
      <c r="LBJ135" s="231"/>
      <c r="LBK135" s="231"/>
      <c r="LBL135" s="231"/>
      <c r="LBM135" s="231"/>
      <c r="LBN135" s="231"/>
      <c r="LBO135" s="231"/>
      <c r="LBP135" s="231"/>
      <c r="LBQ135" s="231"/>
      <c r="LBR135" s="231"/>
      <c r="LBS135" s="231"/>
      <c r="LBT135" s="231"/>
      <c r="LBU135" s="231"/>
      <c r="LBV135" s="231"/>
      <c r="LBW135" s="231"/>
      <c r="LBX135" s="231"/>
      <c r="LBY135" s="231"/>
      <c r="LBZ135" s="231"/>
      <c r="LCA135" s="231"/>
      <c r="LCB135" s="231"/>
      <c r="LCC135" s="231"/>
      <c r="LCD135" s="231"/>
      <c r="LCE135" s="231"/>
      <c r="LCF135" s="231"/>
      <c r="LCG135" s="231"/>
      <c r="LCH135" s="231"/>
      <c r="LCI135" s="231"/>
      <c r="LCJ135" s="231"/>
      <c r="LCK135" s="231"/>
      <c r="LCL135" s="231"/>
      <c r="LCM135" s="231"/>
      <c r="LCN135" s="231"/>
      <c r="LCO135" s="231"/>
      <c r="LCP135" s="231"/>
      <c r="LCQ135" s="231"/>
      <c r="LCR135" s="231"/>
      <c r="LCS135" s="231"/>
      <c r="LCT135" s="231"/>
      <c r="LCU135" s="231"/>
      <c r="LCV135" s="231"/>
      <c r="LCW135" s="231"/>
      <c r="LCX135" s="231"/>
      <c r="LCY135" s="231"/>
      <c r="LCZ135" s="231"/>
      <c r="LDA135" s="231"/>
      <c r="LDB135" s="231"/>
      <c r="LDC135" s="231"/>
      <c r="LDD135" s="231"/>
      <c r="LDE135" s="231"/>
      <c r="LDF135" s="231"/>
      <c r="LDG135" s="231"/>
      <c r="LDH135" s="231"/>
      <c r="LDI135" s="231"/>
      <c r="LDJ135" s="231"/>
      <c r="LDK135" s="231"/>
      <c r="LDL135" s="231"/>
      <c r="LDM135" s="231"/>
      <c r="LDN135" s="231"/>
      <c r="LDO135" s="231"/>
      <c r="LDP135" s="231"/>
      <c r="LDQ135" s="231"/>
      <c r="LDR135" s="231"/>
      <c r="LDS135" s="231"/>
      <c r="LDT135" s="231"/>
      <c r="LDU135" s="231"/>
      <c r="LDV135" s="231"/>
      <c r="LDW135" s="231"/>
      <c r="LDX135" s="231"/>
      <c r="LDY135" s="231"/>
      <c r="LDZ135" s="231"/>
      <c r="LEA135" s="231"/>
      <c r="LEB135" s="231"/>
      <c r="LEC135" s="231"/>
      <c r="LED135" s="231"/>
      <c r="LEE135" s="231"/>
      <c r="LEF135" s="231"/>
      <c r="LEG135" s="231"/>
      <c r="LEH135" s="231"/>
      <c r="LEI135" s="231"/>
      <c r="LEJ135" s="231"/>
      <c r="LEK135" s="231"/>
      <c r="LEL135" s="231"/>
      <c r="LEM135" s="231"/>
      <c r="LEN135" s="231"/>
      <c r="LEO135" s="231"/>
      <c r="LEP135" s="231"/>
      <c r="LEQ135" s="231"/>
      <c r="LER135" s="231"/>
      <c r="LES135" s="231"/>
      <c r="LET135" s="231"/>
      <c r="LEU135" s="231"/>
      <c r="LEV135" s="231"/>
      <c r="LEW135" s="231"/>
      <c r="LEX135" s="231"/>
      <c r="LEY135" s="231"/>
      <c r="LEZ135" s="231"/>
      <c r="LFA135" s="231"/>
      <c r="LFB135" s="231"/>
      <c r="LFC135" s="231"/>
      <c r="LFD135" s="231"/>
      <c r="LFE135" s="231"/>
      <c r="LFF135" s="231"/>
      <c r="LFG135" s="231"/>
      <c r="LFH135" s="231"/>
      <c r="LFI135" s="231"/>
      <c r="LFJ135" s="231"/>
      <c r="LFK135" s="231"/>
      <c r="LFL135" s="231"/>
      <c r="LFM135" s="231"/>
      <c r="LFN135" s="231"/>
      <c r="LFO135" s="231"/>
      <c r="LFP135" s="231"/>
      <c r="LFQ135" s="231"/>
      <c r="LFR135" s="231"/>
      <c r="LFS135" s="231"/>
      <c r="LFT135" s="231"/>
      <c r="LFU135" s="231"/>
      <c r="LFV135" s="231"/>
      <c r="LFW135" s="231"/>
      <c r="LFX135" s="231"/>
      <c r="LFY135" s="231"/>
      <c r="LFZ135" s="231"/>
      <c r="LGA135" s="231"/>
      <c r="LGB135" s="231"/>
      <c r="LGC135" s="231"/>
      <c r="LGD135" s="231"/>
      <c r="LGE135" s="231"/>
      <c r="LGF135" s="231"/>
      <c r="LGG135" s="231"/>
      <c r="LGH135" s="231"/>
      <c r="LGI135" s="231"/>
      <c r="LGJ135" s="231"/>
      <c r="LGK135" s="231"/>
      <c r="LGL135" s="231"/>
      <c r="LGM135" s="231"/>
      <c r="LGN135" s="231"/>
      <c r="LGO135" s="231"/>
      <c r="LGP135" s="231"/>
      <c r="LGQ135" s="231"/>
      <c r="LGR135" s="231"/>
      <c r="LGS135" s="231"/>
      <c r="LGT135" s="231"/>
      <c r="LGU135" s="231"/>
      <c r="LGV135" s="231"/>
      <c r="LGW135" s="231"/>
      <c r="LGX135" s="231"/>
      <c r="LGY135" s="231"/>
      <c r="LGZ135" s="231"/>
      <c r="LHA135" s="231"/>
      <c r="LHB135" s="231"/>
      <c r="LHC135" s="231"/>
      <c r="LHD135" s="231"/>
      <c r="LHE135" s="231"/>
      <c r="LHF135" s="231"/>
      <c r="LHG135" s="231"/>
      <c r="LHH135" s="231"/>
      <c r="LHI135" s="231"/>
      <c r="LHJ135" s="231"/>
      <c r="LHK135" s="231"/>
      <c r="LHL135" s="231"/>
      <c r="LHM135" s="231"/>
      <c r="LHN135" s="231"/>
      <c r="LHO135" s="231"/>
      <c r="LHP135" s="231"/>
      <c r="LHQ135" s="231"/>
      <c r="LHR135" s="231"/>
      <c r="LHS135" s="231"/>
      <c r="LHT135" s="231"/>
      <c r="LHU135" s="231"/>
      <c r="LHV135" s="231"/>
      <c r="LHW135" s="231"/>
      <c r="LHX135" s="231"/>
      <c r="LHY135" s="231"/>
      <c r="LHZ135" s="231"/>
      <c r="LIA135" s="231"/>
      <c r="LIB135" s="231"/>
      <c r="LIC135" s="231"/>
      <c r="LID135" s="231"/>
      <c r="LIE135" s="231"/>
      <c r="LIF135" s="231"/>
      <c r="LIG135" s="231"/>
      <c r="LIH135" s="231"/>
      <c r="LII135" s="231"/>
      <c r="LIJ135" s="231"/>
      <c r="LIK135" s="231"/>
      <c r="LIL135" s="231"/>
      <c r="LIM135" s="231"/>
      <c r="LIN135" s="231"/>
      <c r="LIO135" s="231"/>
      <c r="LIP135" s="231"/>
      <c r="LIQ135" s="231"/>
      <c r="LIR135" s="231"/>
      <c r="LIS135" s="231"/>
      <c r="LIT135" s="231"/>
      <c r="LIU135" s="231"/>
      <c r="LIV135" s="231"/>
      <c r="LIW135" s="231"/>
      <c r="LIX135" s="231"/>
      <c r="LIY135" s="231"/>
      <c r="LIZ135" s="231"/>
      <c r="LJA135" s="231"/>
      <c r="LJB135" s="231"/>
      <c r="LJC135" s="231"/>
      <c r="LJD135" s="231"/>
      <c r="LJE135" s="231"/>
      <c r="LJF135" s="231"/>
      <c r="LJG135" s="231"/>
      <c r="LJH135" s="231"/>
      <c r="LJI135" s="231"/>
      <c r="LJJ135" s="231"/>
      <c r="LJK135" s="231"/>
      <c r="LJL135" s="231"/>
      <c r="LJM135" s="231"/>
      <c r="LJN135" s="231"/>
      <c r="LJO135" s="231"/>
      <c r="LJP135" s="231"/>
      <c r="LJQ135" s="231"/>
      <c r="LJR135" s="231"/>
      <c r="LJS135" s="231"/>
      <c r="LJT135" s="231"/>
      <c r="LJU135" s="231"/>
      <c r="LJV135" s="231"/>
      <c r="LJW135" s="231"/>
      <c r="LJX135" s="231"/>
      <c r="LJY135" s="231"/>
      <c r="LJZ135" s="231"/>
      <c r="LKA135" s="231"/>
      <c r="LKB135" s="231"/>
      <c r="LKC135" s="231"/>
      <c r="LKD135" s="231"/>
      <c r="LKE135" s="231"/>
      <c r="LKF135" s="231"/>
      <c r="LKG135" s="231"/>
      <c r="LKH135" s="231"/>
      <c r="LKI135" s="231"/>
      <c r="LKJ135" s="231"/>
      <c r="LKK135" s="231"/>
      <c r="LKL135" s="231"/>
      <c r="LKM135" s="231"/>
      <c r="LKN135" s="231"/>
      <c r="LKO135" s="231"/>
      <c r="LKP135" s="231"/>
      <c r="LKQ135" s="231"/>
      <c r="LKR135" s="231"/>
      <c r="LKS135" s="231"/>
      <c r="LKT135" s="231"/>
      <c r="LKU135" s="231"/>
      <c r="LKV135" s="231"/>
      <c r="LKW135" s="231"/>
      <c r="LKX135" s="231"/>
      <c r="LKY135" s="231"/>
      <c r="LKZ135" s="231"/>
      <c r="LLA135" s="231"/>
      <c r="LLB135" s="231"/>
      <c r="LLC135" s="231"/>
      <c r="LLD135" s="231"/>
      <c r="LLE135" s="231"/>
      <c r="LLF135" s="231"/>
      <c r="LLG135" s="231"/>
      <c r="LLH135" s="231"/>
      <c r="LLI135" s="231"/>
      <c r="LLJ135" s="231"/>
      <c r="LLK135" s="231"/>
      <c r="LLL135" s="231"/>
      <c r="LLM135" s="231"/>
      <c r="LLN135" s="231"/>
      <c r="LLO135" s="231"/>
      <c r="LLP135" s="231"/>
      <c r="LLQ135" s="231"/>
      <c r="LLR135" s="231"/>
      <c r="LLS135" s="231"/>
      <c r="LLT135" s="231"/>
      <c r="LLU135" s="231"/>
      <c r="LLV135" s="231"/>
      <c r="LLW135" s="231"/>
      <c r="LLX135" s="231"/>
      <c r="LLY135" s="231"/>
      <c r="LLZ135" s="231"/>
      <c r="LMA135" s="231"/>
      <c r="LMB135" s="231"/>
      <c r="LMC135" s="231"/>
      <c r="LMD135" s="231"/>
      <c r="LME135" s="231"/>
      <c r="LMF135" s="231"/>
      <c r="LMG135" s="231"/>
      <c r="LMH135" s="231"/>
      <c r="LMI135" s="231"/>
      <c r="LMJ135" s="231"/>
      <c r="LMK135" s="231"/>
      <c r="LML135" s="231"/>
      <c r="LMM135" s="231"/>
      <c r="LMN135" s="231"/>
      <c r="LMO135" s="231"/>
      <c r="LMP135" s="231"/>
      <c r="LMQ135" s="231"/>
      <c r="LMR135" s="231"/>
      <c r="LMS135" s="231"/>
      <c r="LMT135" s="231"/>
      <c r="LMU135" s="231"/>
      <c r="LMV135" s="231"/>
      <c r="LMW135" s="231"/>
      <c r="LMX135" s="231"/>
      <c r="LMY135" s="231"/>
      <c r="LMZ135" s="231"/>
      <c r="LNA135" s="231"/>
      <c r="LNB135" s="231"/>
      <c r="LNC135" s="231"/>
      <c r="LND135" s="231"/>
      <c r="LNE135" s="231"/>
      <c r="LNF135" s="231"/>
      <c r="LNG135" s="231"/>
      <c r="LNH135" s="231"/>
      <c r="LNI135" s="231"/>
      <c r="LNJ135" s="231"/>
      <c r="LNK135" s="231"/>
      <c r="LNL135" s="231"/>
      <c r="LNM135" s="231"/>
      <c r="LNN135" s="231"/>
      <c r="LNO135" s="231"/>
      <c r="LNP135" s="231"/>
      <c r="LNQ135" s="231"/>
      <c r="LNR135" s="231"/>
      <c r="LNS135" s="231"/>
      <c r="LNT135" s="231"/>
      <c r="LNU135" s="231"/>
      <c r="LNV135" s="231"/>
      <c r="LNW135" s="231"/>
      <c r="LNX135" s="231"/>
      <c r="LNY135" s="231"/>
      <c r="LNZ135" s="231"/>
      <c r="LOA135" s="231"/>
      <c r="LOB135" s="231"/>
      <c r="LOC135" s="231"/>
      <c r="LOD135" s="231"/>
      <c r="LOE135" s="231"/>
      <c r="LOF135" s="231"/>
      <c r="LOG135" s="231"/>
      <c r="LOH135" s="231"/>
      <c r="LOI135" s="231"/>
      <c r="LOJ135" s="231"/>
      <c r="LOK135" s="231"/>
      <c r="LOL135" s="231"/>
      <c r="LOM135" s="231"/>
      <c r="LON135" s="231"/>
      <c r="LOO135" s="231"/>
      <c r="LOP135" s="231"/>
      <c r="LOQ135" s="231"/>
      <c r="LOR135" s="231"/>
      <c r="LOS135" s="231"/>
      <c r="LOT135" s="231"/>
      <c r="LOU135" s="231"/>
      <c r="LOV135" s="231"/>
      <c r="LOW135" s="231"/>
      <c r="LOX135" s="231"/>
      <c r="LOY135" s="231"/>
      <c r="LOZ135" s="231"/>
      <c r="LPA135" s="231"/>
      <c r="LPB135" s="231"/>
      <c r="LPC135" s="231"/>
      <c r="LPD135" s="231"/>
      <c r="LPE135" s="231"/>
      <c r="LPF135" s="231"/>
      <c r="LPG135" s="231"/>
      <c r="LPH135" s="231"/>
      <c r="LPI135" s="231"/>
      <c r="LPJ135" s="231"/>
      <c r="LPK135" s="231"/>
      <c r="LPL135" s="231"/>
      <c r="LPM135" s="231"/>
      <c r="LPN135" s="231"/>
      <c r="LPO135" s="231"/>
      <c r="LPP135" s="231"/>
      <c r="LPQ135" s="231"/>
      <c r="LPR135" s="231"/>
      <c r="LPS135" s="231"/>
      <c r="LPT135" s="231"/>
      <c r="LPU135" s="231"/>
      <c r="LPV135" s="231"/>
      <c r="LPW135" s="231"/>
      <c r="LPX135" s="231"/>
      <c r="LPY135" s="231"/>
      <c r="LPZ135" s="231"/>
      <c r="LQA135" s="231"/>
      <c r="LQB135" s="231"/>
      <c r="LQC135" s="231"/>
      <c r="LQD135" s="231"/>
      <c r="LQE135" s="231"/>
      <c r="LQF135" s="231"/>
      <c r="LQG135" s="231"/>
      <c r="LQH135" s="231"/>
      <c r="LQI135" s="231"/>
      <c r="LQJ135" s="231"/>
      <c r="LQK135" s="231"/>
      <c r="LQL135" s="231"/>
      <c r="LQM135" s="231"/>
      <c r="LQN135" s="231"/>
      <c r="LQO135" s="231"/>
      <c r="LQP135" s="231"/>
      <c r="LQQ135" s="231"/>
      <c r="LQR135" s="231"/>
      <c r="LQS135" s="231"/>
      <c r="LQT135" s="231"/>
      <c r="LQU135" s="231"/>
      <c r="LQV135" s="231"/>
      <c r="LQW135" s="231"/>
      <c r="LQX135" s="231"/>
      <c r="LQY135" s="231"/>
      <c r="LQZ135" s="231"/>
      <c r="LRA135" s="231"/>
      <c r="LRB135" s="231"/>
      <c r="LRC135" s="231"/>
      <c r="LRD135" s="231"/>
      <c r="LRE135" s="231"/>
      <c r="LRF135" s="231"/>
      <c r="LRG135" s="231"/>
      <c r="LRH135" s="231"/>
      <c r="LRI135" s="231"/>
      <c r="LRJ135" s="231"/>
      <c r="LRK135" s="231"/>
      <c r="LRL135" s="231"/>
      <c r="LRM135" s="231"/>
      <c r="LRN135" s="231"/>
      <c r="LRO135" s="231"/>
      <c r="LRP135" s="231"/>
      <c r="LRQ135" s="231"/>
      <c r="LRR135" s="231"/>
      <c r="LRS135" s="231"/>
      <c r="LRT135" s="231"/>
      <c r="LRU135" s="231"/>
      <c r="LRV135" s="231"/>
      <c r="LRW135" s="231"/>
      <c r="LRX135" s="231"/>
      <c r="LRY135" s="231"/>
      <c r="LRZ135" s="231"/>
      <c r="LSA135" s="231"/>
      <c r="LSB135" s="231"/>
      <c r="LSC135" s="231"/>
      <c r="LSD135" s="231"/>
      <c r="LSE135" s="231"/>
      <c r="LSF135" s="231"/>
      <c r="LSG135" s="231"/>
      <c r="LSH135" s="231"/>
      <c r="LSI135" s="231"/>
      <c r="LSJ135" s="231"/>
      <c r="LSK135" s="231"/>
      <c r="LSL135" s="231"/>
      <c r="LSM135" s="231"/>
      <c r="LSN135" s="231"/>
      <c r="LSO135" s="231"/>
      <c r="LSP135" s="231"/>
      <c r="LSQ135" s="231"/>
      <c r="LSR135" s="231"/>
      <c r="LSS135" s="231"/>
      <c r="LST135" s="231"/>
      <c r="LSU135" s="231"/>
      <c r="LSV135" s="231"/>
      <c r="LSW135" s="231"/>
      <c r="LSX135" s="231"/>
      <c r="LSY135" s="231"/>
      <c r="LSZ135" s="231"/>
      <c r="LTA135" s="231"/>
      <c r="LTB135" s="231"/>
      <c r="LTC135" s="231"/>
      <c r="LTD135" s="231"/>
      <c r="LTE135" s="231"/>
      <c r="LTF135" s="231"/>
      <c r="LTG135" s="231"/>
      <c r="LTH135" s="231"/>
      <c r="LTI135" s="231"/>
      <c r="LTJ135" s="231"/>
      <c r="LTK135" s="231"/>
      <c r="LTL135" s="231"/>
      <c r="LTM135" s="231"/>
      <c r="LTN135" s="231"/>
      <c r="LTO135" s="231"/>
      <c r="LTP135" s="231"/>
      <c r="LTQ135" s="231"/>
      <c r="LTR135" s="231"/>
      <c r="LTS135" s="231"/>
      <c r="LTT135" s="231"/>
      <c r="LTU135" s="231"/>
      <c r="LTV135" s="231"/>
      <c r="LTW135" s="231"/>
      <c r="LTX135" s="231"/>
      <c r="LTY135" s="231"/>
      <c r="LTZ135" s="231"/>
      <c r="LUA135" s="231"/>
      <c r="LUB135" s="231"/>
      <c r="LUC135" s="231"/>
      <c r="LUD135" s="231"/>
      <c r="LUE135" s="231"/>
      <c r="LUF135" s="231"/>
      <c r="LUG135" s="231"/>
      <c r="LUH135" s="231"/>
      <c r="LUI135" s="231"/>
      <c r="LUJ135" s="231"/>
      <c r="LUK135" s="231"/>
      <c r="LUL135" s="231"/>
      <c r="LUM135" s="231"/>
      <c r="LUN135" s="231"/>
      <c r="LUO135" s="231"/>
      <c r="LUP135" s="231"/>
      <c r="LUQ135" s="231"/>
      <c r="LUR135" s="231"/>
      <c r="LUS135" s="231"/>
      <c r="LUT135" s="231"/>
      <c r="LUU135" s="231"/>
      <c r="LUV135" s="231"/>
      <c r="LUW135" s="231"/>
      <c r="LUX135" s="231"/>
      <c r="LUY135" s="231"/>
      <c r="LUZ135" s="231"/>
      <c r="LVA135" s="231"/>
      <c r="LVB135" s="231"/>
      <c r="LVC135" s="231"/>
      <c r="LVD135" s="231"/>
      <c r="LVE135" s="231"/>
      <c r="LVF135" s="231"/>
      <c r="LVG135" s="231"/>
      <c r="LVH135" s="231"/>
      <c r="LVI135" s="231"/>
      <c r="LVJ135" s="231"/>
      <c r="LVK135" s="231"/>
      <c r="LVL135" s="231"/>
      <c r="LVM135" s="231"/>
      <c r="LVN135" s="231"/>
      <c r="LVO135" s="231"/>
      <c r="LVP135" s="231"/>
      <c r="LVQ135" s="231"/>
      <c r="LVR135" s="231"/>
      <c r="LVS135" s="231"/>
      <c r="LVT135" s="231"/>
      <c r="LVU135" s="231"/>
      <c r="LVV135" s="231"/>
      <c r="LVW135" s="231"/>
      <c r="LVX135" s="231"/>
      <c r="LVY135" s="231"/>
      <c r="LVZ135" s="231"/>
      <c r="LWA135" s="231"/>
      <c r="LWB135" s="231"/>
      <c r="LWC135" s="231"/>
      <c r="LWD135" s="231"/>
      <c r="LWE135" s="231"/>
      <c r="LWF135" s="231"/>
      <c r="LWG135" s="231"/>
      <c r="LWH135" s="231"/>
      <c r="LWI135" s="231"/>
      <c r="LWJ135" s="231"/>
      <c r="LWK135" s="231"/>
      <c r="LWL135" s="231"/>
      <c r="LWM135" s="231"/>
      <c r="LWN135" s="231"/>
      <c r="LWO135" s="231"/>
      <c r="LWP135" s="231"/>
      <c r="LWQ135" s="231"/>
      <c r="LWR135" s="231"/>
      <c r="LWS135" s="231"/>
      <c r="LWT135" s="231"/>
      <c r="LWU135" s="231"/>
      <c r="LWV135" s="231"/>
      <c r="LWW135" s="231"/>
      <c r="LWX135" s="231"/>
      <c r="LWY135" s="231"/>
      <c r="LWZ135" s="231"/>
      <c r="LXA135" s="231"/>
      <c r="LXB135" s="231"/>
      <c r="LXC135" s="231"/>
      <c r="LXD135" s="231"/>
      <c r="LXE135" s="231"/>
      <c r="LXF135" s="231"/>
      <c r="LXG135" s="231"/>
      <c r="LXH135" s="231"/>
      <c r="LXI135" s="231"/>
      <c r="LXJ135" s="231"/>
      <c r="LXK135" s="231"/>
      <c r="LXL135" s="231"/>
      <c r="LXM135" s="231"/>
      <c r="LXN135" s="231"/>
      <c r="LXO135" s="231"/>
      <c r="LXP135" s="231"/>
      <c r="LXQ135" s="231"/>
      <c r="LXR135" s="231"/>
      <c r="LXS135" s="231"/>
      <c r="LXT135" s="231"/>
      <c r="LXU135" s="231"/>
      <c r="LXV135" s="231"/>
      <c r="LXW135" s="231"/>
      <c r="LXX135" s="231"/>
      <c r="LXY135" s="231"/>
      <c r="LXZ135" s="231"/>
      <c r="LYA135" s="231"/>
      <c r="LYB135" s="231"/>
      <c r="LYC135" s="231"/>
      <c r="LYD135" s="231"/>
      <c r="LYE135" s="231"/>
      <c r="LYF135" s="231"/>
      <c r="LYG135" s="231"/>
      <c r="LYH135" s="231"/>
      <c r="LYI135" s="231"/>
      <c r="LYJ135" s="231"/>
      <c r="LYK135" s="231"/>
      <c r="LYL135" s="231"/>
      <c r="LYM135" s="231"/>
      <c r="LYN135" s="231"/>
      <c r="LYO135" s="231"/>
      <c r="LYP135" s="231"/>
      <c r="LYQ135" s="231"/>
      <c r="LYR135" s="231"/>
      <c r="LYS135" s="231"/>
      <c r="LYT135" s="231"/>
      <c r="LYU135" s="231"/>
      <c r="LYV135" s="231"/>
      <c r="LYW135" s="231"/>
      <c r="LYX135" s="231"/>
      <c r="LYY135" s="231"/>
      <c r="LYZ135" s="231"/>
      <c r="LZA135" s="231"/>
      <c r="LZB135" s="231"/>
      <c r="LZC135" s="231"/>
      <c r="LZD135" s="231"/>
      <c r="LZE135" s="231"/>
      <c r="LZF135" s="231"/>
      <c r="LZG135" s="231"/>
      <c r="LZH135" s="231"/>
      <c r="LZI135" s="231"/>
      <c r="LZJ135" s="231"/>
      <c r="LZK135" s="231"/>
      <c r="LZL135" s="231"/>
      <c r="LZM135" s="231"/>
      <c r="LZN135" s="231"/>
      <c r="LZO135" s="231"/>
      <c r="LZP135" s="231"/>
      <c r="LZQ135" s="231"/>
      <c r="LZR135" s="231"/>
      <c r="LZS135" s="231"/>
      <c r="LZT135" s="231"/>
      <c r="LZU135" s="231"/>
      <c r="LZV135" s="231"/>
      <c r="LZW135" s="231"/>
      <c r="LZX135" s="231"/>
      <c r="LZY135" s="231"/>
      <c r="LZZ135" s="231"/>
      <c r="MAA135" s="231"/>
      <c r="MAB135" s="231"/>
      <c r="MAC135" s="231"/>
      <c r="MAD135" s="231"/>
      <c r="MAE135" s="231"/>
      <c r="MAF135" s="231"/>
      <c r="MAG135" s="231"/>
      <c r="MAH135" s="231"/>
      <c r="MAI135" s="231"/>
      <c r="MAJ135" s="231"/>
      <c r="MAK135" s="231"/>
      <c r="MAL135" s="231"/>
      <c r="MAM135" s="231"/>
      <c r="MAN135" s="231"/>
      <c r="MAO135" s="231"/>
      <c r="MAP135" s="231"/>
      <c r="MAQ135" s="231"/>
      <c r="MAR135" s="231"/>
      <c r="MAS135" s="231"/>
      <c r="MAT135" s="231"/>
      <c r="MAU135" s="231"/>
      <c r="MAV135" s="231"/>
      <c r="MAW135" s="231"/>
      <c r="MAX135" s="231"/>
      <c r="MAY135" s="231"/>
      <c r="MAZ135" s="231"/>
      <c r="MBA135" s="231"/>
      <c r="MBB135" s="231"/>
      <c r="MBC135" s="231"/>
      <c r="MBD135" s="231"/>
      <c r="MBE135" s="231"/>
      <c r="MBF135" s="231"/>
      <c r="MBG135" s="231"/>
      <c r="MBH135" s="231"/>
      <c r="MBI135" s="231"/>
      <c r="MBJ135" s="231"/>
      <c r="MBK135" s="231"/>
      <c r="MBL135" s="231"/>
      <c r="MBM135" s="231"/>
      <c r="MBN135" s="231"/>
      <c r="MBO135" s="231"/>
      <c r="MBP135" s="231"/>
      <c r="MBQ135" s="231"/>
      <c r="MBR135" s="231"/>
      <c r="MBS135" s="231"/>
      <c r="MBT135" s="231"/>
      <c r="MBU135" s="231"/>
      <c r="MBV135" s="231"/>
      <c r="MBW135" s="231"/>
      <c r="MBX135" s="231"/>
      <c r="MBY135" s="231"/>
      <c r="MBZ135" s="231"/>
      <c r="MCA135" s="231"/>
      <c r="MCB135" s="231"/>
      <c r="MCC135" s="231"/>
      <c r="MCD135" s="231"/>
      <c r="MCE135" s="231"/>
      <c r="MCF135" s="231"/>
      <c r="MCG135" s="231"/>
      <c r="MCH135" s="231"/>
      <c r="MCI135" s="231"/>
      <c r="MCJ135" s="231"/>
      <c r="MCK135" s="231"/>
      <c r="MCL135" s="231"/>
      <c r="MCM135" s="231"/>
      <c r="MCN135" s="231"/>
      <c r="MCO135" s="231"/>
      <c r="MCP135" s="231"/>
      <c r="MCQ135" s="231"/>
      <c r="MCR135" s="231"/>
      <c r="MCS135" s="231"/>
      <c r="MCT135" s="231"/>
      <c r="MCU135" s="231"/>
      <c r="MCV135" s="231"/>
      <c r="MCW135" s="231"/>
      <c r="MCX135" s="231"/>
      <c r="MCY135" s="231"/>
      <c r="MCZ135" s="231"/>
      <c r="MDA135" s="231"/>
      <c r="MDB135" s="231"/>
      <c r="MDC135" s="231"/>
      <c r="MDD135" s="231"/>
      <c r="MDE135" s="231"/>
      <c r="MDF135" s="231"/>
      <c r="MDG135" s="231"/>
      <c r="MDH135" s="231"/>
      <c r="MDI135" s="231"/>
      <c r="MDJ135" s="231"/>
      <c r="MDK135" s="231"/>
      <c r="MDL135" s="231"/>
      <c r="MDM135" s="231"/>
      <c r="MDN135" s="231"/>
      <c r="MDO135" s="231"/>
      <c r="MDP135" s="231"/>
      <c r="MDQ135" s="231"/>
      <c r="MDR135" s="231"/>
      <c r="MDS135" s="231"/>
      <c r="MDT135" s="231"/>
      <c r="MDU135" s="231"/>
      <c r="MDV135" s="231"/>
      <c r="MDW135" s="231"/>
      <c r="MDX135" s="231"/>
      <c r="MDY135" s="231"/>
      <c r="MDZ135" s="231"/>
      <c r="MEA135" s="231"/>
      <c r="MEB135" s="231"/>
      <c r="MEC135" s="231"/>
      <c r="MED135" s="231"/>
      <c r="MEE135" s="231"/>
      <c r="MEF135" s="231"/>
      <c r="MEG135" s="231"/>
      <c r="MEH135" s="231"/>
      <c r="MEI135" s="231"/>
      <c r="MEJ135" s="231"/>
      <c r="MEK135" s="231"/>
      <c r="MEL135" s="231"/>
      <c r="MEM135" s="231"/>
      <c r="MEN135" s="231"/>
      <c r="MEO135" s="231"/>
      <c r="MEP135" s="231"/>
      <c r="MEQ135" s="231"/>
      <c r="MER135" s="231"/>
      <c r="MES135" s="231"/>
      <c r="MET135" s="231"/>
      <c r="MEU135" s="231"/>
      <c r="MEV135" s="231"/>
      <c r="MEW135" s="231"/>
      <c r="MEX135" s="231"/>
      <c r="MEY135" s="231"/>
      <c r="MEZ135" s="231"/>
      <c r="MFA135" s="231"/>
      <c r="MFB135" s="231"/>
      <c r="MFC135" s="231"/>
      <c r="MFD135" s="231"/>
      <c r="MFE135" s="231"/>
      <c r="MFF135" s="231"/>
      <c r="MFG135" s="231"/>
      <c r="MFH135" s="231"/>
      <c r="MFI135" s="231"/>
      <c r="MFJ135" s="231"/>
      <c r="MFK135" s="231"/>
      <c r="MFL135" s="231"/>
      <c r="MFM135" s="231"/>
      <c r="MFN135" s="231"/>
      <c r="MFO135" s="231"/>
      <c r="MFP135" s="231"/>
      <c r="MFQ135" s="231"/>
      <c r="MFR135" s="231"/>
      <c r="MFS135" s="231"/>
      <c r="MFT135" s="231"/>
      <c r="MFU135" s="231"/>
      <c r="MFV135" s="231"/>
      <c r="MFW135" s="231"/>
      <c r="MFX135" s="231"/>
      <c r="MFY135" s="231"/>
      <c r="MFZ135" s="231"/>
      <c r="MGA135" s="231"/>
      <c r="MGB135" s="231"/>
      <c r="MGC135" s="231"/>
      <c r="MGD135" s="231"/>
      <c r="MGE135" s="231"/>
      <c r="MGF135" s="231"/>
      <c r="MGG135" s="231"/>
      <c r="MGH135" s="231"/>
      <c r="MGI135" s="231"/>
      <c r="MGJ135" s="231"/>
      <c r="MGK135" s="231"/>
      <c r="MGL135" s="231"/>
      <c r="MGM135" s="231"/>
      <c r="MGN135" s="231"/>
      <c r="MGO135" s="231"/>
      <c r="MGP135" s="231"/>
      <c r="MGQ135" s="231"/>
      <c r="MGR135" s="231"/>
      <c r="MGS135" s="231"/>
      <c r="MGT135" s="231"/>
      <c r="MGU135" s="231"/>
      <c r="MGV135" s="231"/>
      <c r="MGW135" s="231"/>
      <c r="MGX135" s="231"/>
      <c r="MGY135" s="231"/>
      <c r="MGZ135" s="231"/>
      <c r="MHA135" s="231"/>
      <c r="MHB135" s="231"/>
      <c r="MHC135" s="231"/>
      <c r="MHD135" s="231"/>
      <c r="MHE135" s="231"/>
      <c r="MHF135" s="231"/>
      <c r="MHG135" s="231"/>
      <c r="MHH135" s="231"/>
      <c r="MHI135" s="231"/>
      <c r="MHJ135" s="231"/>
      <c r="MHK135" s="231"/>
      <c r="MHL135" s="231"/>
      <c r="MHM135" s="231"/>
      <c r="MHN135" s="231"/>
      <c r="MHO135" s="231"/>
      <c r="MHP135" s="231"/>
      <c r="MHQ135" s="231"/>
      <c r="MHR135" s="231"/>
      <c r="MHS135" s="231"/>
      <c r="MHT135" s="231"/>
      <c r="MHU135" s="231"/>
      <c r="MHV135" s="231"/>
      <c r="MHW135" s="231"/>
      <c r="MHX135" s="231"/>
      <c r="MHY135" s="231"/>
      <c r="MHZ135" s="231"/>
      <c r="MIA135" s="231"/>
      <c r="MIB135" s="231"/>
      <c r="MIC135" s="231"/>
      <c r="MID135" s="231"/>
      <c r="MIE135" s="231"/>
      <c r="MIF135" s="231"/>
      <c r="MIG135" s="231"/>
      <c r="MIH135" s="231"/>
      <c r="MII135" s="231"/>
      <c r="MIJ135" s="231"/>
      <c r="MIK135" s="231"/>
      <c r="MIL135" s="231"/>
      <c r="MIM135" s="231"/>
      <c r="MIN135" s="231"/>
      <c r="MIO135" s="231"/>
      <c r="MIP135" s="231"/>
      <c r="MIQ135" s="231"/>
      <c r="MIR135" s="231"/>
      <c r="MIS135" s="231"/>
      <c r="MIT135" s="231"/>
      <c r="MIU135" s="231"/>
      <c r="MIV135" s="231"/>
      <c r="MIW135" s="231"/>
      <c r="MIX135" s="231"/>
      <c r="MIY135" s="231"/>
      <c r="MIZ135" s="231"/>
      <c r="MJA135" s="231"/>
      <c r="MJB135" s="231"/>
      <c r="MJC135" s="231"/>
      <c r="MJD135" s="231"/>
      <c r="MJE135" s="231"/>
      <c r="MJF135" s="231"/>
      <c r="MJG135" s="231"/>
      <c r="MJH135" s="231"/>
      <c r="MJI135" s="231"/>
      <c r="MJJ135" s="231"/>
      <c r="MJK135" s="231"/>
      <c r="MJL135" s="231"/>
      <c r="MJM135" s="231"/>
      <c r="MJN135" s="231"/>
      <c r="MJO135" s="231"/>
      <c r="MJP135" s="231"/>
      <c r="MJQ135" s="231"/>
      <c r="MJR135" s="231"/>
      <c r="MJS135" s="231"/>
      <c r="MJT135" s="231"/>
      <c r="MJU135" s="231"/>
      <c r="MJV135" s="231"/>
      <c r="MJW135" s="231"/>
      <c r="MJX135" s="231"/>
      <c r="MJY135" s="231"/>
      <c r="MJZ135" s="231"/>
      <c r="MKA135" s="231"/>
      <c r="MKB135" s="231"/>
      <c r="MKC135" s="231"/>
      <c r="MKD135" s="231"/>
      <c r="MKE135" s="231"/>
      <c r="MKF135" s="231"/>
      <c r="MKG135" s="231"/>
      <c r="MKH135" s="231"/>
      <c r="MKI135" s="231"/>
      <c r="MKJ135" s="231"/>
      <c r="MKK135" s="231"/>
      <c r="MKL135" s="231"/>
      <c r="MKM135" s="231"/>
      <c r="MKN135" s="231"/>
      <c r="MKO135" s="231"/>
      <c r="MKP135" s="231"/>
      <c r="MKQ135" s="231"/>
      <c r="MKR135" s="231"/>
      <c r="MKS135" s="231"/>
      <c r="MKT135" s="231"/>
      <c r="MKU135" s="231"/>
      <c r="MKV135" s="231"/>
      <c r="MKW135" s="231"/>
      <c r="MKX135" s="231"/>
      <c r="MKY135" s="231"/>
      <c r="MKZ135" s="231"/>
      <c r="MLA135" s="231"/>
      <c r="MLB135" s="231"/>
      <c r="MLC135" s="231"/>
      <c r="MLD135" s="231"/>
      <c r="MLE135" s="231"/>
      <c r="MLF135" s="231"/>
      <c r="MLG135" s="231"/>
      <c r="MLH135" s="231"/>
      <c r="MLI135" s="231"/>
      <c r="MLJ135" s="231"/>
      <c r="MLK135" s="231"/>
      <c r="MLL135" s="231"/>
      <c r="MLM135" s="231"/>
      <c r="MLN135" s="231"/>
      <c r="MLO135" s="231"/>
      <c r="MLP135" s="231"/>
      <c r="MLQ135" s="231"/>
      <c r="MLR135" s="231"/>
      <c r="MLS135" s="231"/>
      <c r="MLT135" s="231"/>
      <c r="MLU135" s="231"/>
      <c r="MLV135" s="231"/>
      <c r="MLW135" s="231"/>
      <c r="MLX135" s="231"/>
      <c r="MLY135" s="231"/>
      <c r="MLZ135" s="231"/>
      <c r="MMA135" s="231"/>
      <c r="MMB135" s="231"/>
      <c r="MMC135" s="231"/>
      <c r="MMD135" s="231"/>
      <c r="MME135" s="231"/>
      <c r="MMF135" s="231"/>
      <c r="MMG135" s="231"/>
      <c r="MMH135" s="231"/>
      <c r="MMI135" s="231"/>
      <c r="MMJ135" s="231"/>
      <c r="MMK135" s="231"/>
      <c r="MML135" s="231"/>
      <c r="MMM135" s="231"/>
      <c r="MMN135" s="231"/>
      <c r="MMO135" s="231"/>
      <c r="MMP135" s="231"/>
      <c r="MMQ135" s="231"/>
      <c r="MMR135" s="231"/>
      <c r="MMS135" s="231"/>
      <c r="MMT135" s="231"/>
      <c r="MMU135" s="231"/>
      <c r="MMV135" s="231"/>
      <c r="MMW135" s="231"/>
      <c r="MMX135" s="231"/>
      <c r="MMY135" s="231"/>
      <c r="MMZ135" s="231"/>
      <c r="MNA135" s="231"/>
      <c r="MNB135" s="231"/>
      <c r="MNC135" s="231"/>
      <c r="MND135" s="231"/>
      <c r="MNE135" s="231"/>
      <c r="MNF135" s="231"/>
      <c r="MNG135" s="231"/>
      <c r="MNH135" s="231"/>
      <c r="MNI135" s="231"/>
      <c r="MNJ135" s="231"/>
      <c r="MNK135" s="231"/>
      <c r="MNL135" s="231"/>
      <c r="MNM135" s="231"/>
      <c r="MNN135" s="231"/>
      <c r="MNO135" s="231"/>
      <c r="MNP135" s="231"/>
      <c r="MNQ135" s="231"/>
      <c r="MNR135" s="231"/>
      <c r="MNS135" s="231"/>
      <c r="MNT135" s="231"/>
      <c r="MNU135" s="231"/>
      <c r="MNV135" s="231"/>
      <c r="MNW135" s="231"/>
      <c r="MNX135" s="231"/>
      <c r="MNY135" s="231"/>
      <c r="MNZ135" s="231"/>
      <c r="MOA135" s="231"/>
      <c r="MOB135" s="231"/>
      <c r="MOC135" s="231"/>
      <c r="MOD135" s="231"/>
      <c r="MOE135" s="231"/>
      <c r="MOF135" s="231"/>
      <c r="MOG135" s="231"/>
      <c r="MOH135" s="231"/>
      <c r="MOI135" s="231"/>
      <c r="MOJ135" s="231"/>
      <c r="MOK135" s="231"/>
      <c r="MOL135" s="231"/>
      <c r="MOM135" s="231"/>
      <c r="MON135" s="231"/>
      <c r="MOO135" s="231"/>
      <c r="MOP135" s="231"/>
      <c r="MOQ135" s="231"/>
      <c r="MOR135" s="231"/>
      <c r="MOS135" s="231"/>
      <c r="MOT135" s="231"/>
      <c r="MOU135" s="231"/>
      <c r="MOV135" s="231"/>
      <c r="MOW135" s="231"/>
      <c r="MOX135" s="231"/>
      <c r="MOY135" s="231"/>
      <c r="MOZ135" s="231"/>
      <c r="MPA135" s="231"/>
      <c r="MPB135" s="231"/>
      <c r="MPC135" s="231"/>
      <c r="MPD135" s="231"/>
      <c r="MPE135" s="231"/>
      <c r="MPF135" s="231"/>
      <c r="MPG135" s="231"/>
      <c r="MPH135" s="231"/>
      <c r="MPI135" s="231"/>
      <c r="MPJ135" s="231"/>
      <c r="MPK135" s="231"/>
      <c r="MPL135" s="231"/>
      <c r="MPM135" s="231"/>
      <c r="MPN135" s="231"/>
      <c r="MPO135" s="231"/>
      <c r="MPP135" s="231"/>
      <c r="MPQ135" s="231"/>
      <c r="MPR135" s="231"/>
      <c r="MPS135" s="231"/>
      <c r="MPT135" s="231"/>
      <c r="MPU135" s="231"/>
      <c r="MPV135" s="231"/>
      <c r="MPW135" s="231"/>
      <c r="MPX135" s="231"/>
      <c r="MPY135" s="231"/>
      <c r="MPZ135" s="231"/>
      <c r="MQA135" s="231"/>
      <c r="MQB135" s="231"/>
      <c r="MQC135" s="231"/>
      <c r="MQD135" s="231"/>
      <c r="MQE135" s="231"/>
      <c r="MQF135" s="231"/>
      <c r="MQG135" s="231"/>
      <c r="MQH135" s="231"/>
      <c r="MQI135" s="231"/>
      <c r="MQJ135" s="231"/>
      <c r="MQK135" s="231"/>
      <c r="MQL135" s="231"/>
      <c r="MQM135" s="231"/>
      <c r="MQN135" s="231"/>
      <c r="MQO135" s="231"/>
      <c r="MQP135" s="231"/>
      <c r="MQQ135" s="231"/>
      <c r="MQR135" s="231"/>
      <c r="MQS135" s="231"/>
      <c r="MQT135" s="231"/>
      <c r="MQU135" s="231"/>
      <c r="MQV135" s="231"/>
      <c r="MQW135" s="231"/>
      <c r="MQX135" s="231"/>
      <c r="MQY135" s="231"/>
      <c r="MQZ135" s="231"/>
      <c r="MRA135" s="231"/>
      <c r="MRB135" s="231"/>
      <c r="MRC135" s="231"/>
      <c r="MRD135" s="231"/>
      <c r="MRE135" s="231"/>
      <c r="MRF135" s="231"/>
      <c r="MRG135" s="231"/>
      <c r="MRH135" s="231"/>
      <c r="MRI135" s="231"/>
      <c r="MRJ135" s="231"/>
      <c r="MRK135" s="231"/>
      <c r="MRL135" s="231"/>
      <c r="MRM135" s="231"/>
      <c r="MRN135" s="231"/>
      <c r="MRO135" s="231"/>
      <c r="MRP135" s="231"/>
      <c r="MRQ135" s="231"/>
      <c r="MRR135" s="231"/>
      <c r="MRS135" s="231"/>
      <c r="MRT135" s="231"/>
      <c r="MRU135" s="231"/>
      <c r="MRV135" s="231"/>
      <c r="MRW135" s="231"/>
      <c r="MRX135" s="231"/>
      <c r="MRY135" s="231"/>
      <c r="MRZ135" s="231"/>
      <c r="MSA135" s="231"/>
      <c r="MSB135" s="231"/>
      <c r="MSC135" s="231"/>
      <c r="MSD135" s="231"/>
      <c r="MSE135" s="231"/>
      <c r="MSF135" s="231"/>
      <c r="MSG135" s="231"/>
      <c r="MSH135" s="231"/>
      <c r="MSI135" s="231"/>
      <c r="MSJ135" s="231"/>
      <c r="MSK135" s="231"/>
      <c r="MSL135" s="231"/>
      <c r="MSM135" s="231"/>
      <c r="MSN135" s="231"/>
      <c r="MSO135" s="231"/>
      <c r="MSP135" s="231"/>
      <c r="MSQ135" s="231"/>
      <c r="MSR135" s="231"/>
      <c r="MSS135" s="231"/>
      <c r="MST135" s="231"/>
      <c r="MSU135" s="231"/>
      <c r="MSV135" s="231"/>
      <c r="MSW135" s="231"/>
      <c r="MSX135" s="231"/>
      <c r="MSY135" s="231"/>
      <c r="MSZ135" s="231"/>
      <c r="MTA135" s="231"/>
      <c r="MTB135" s="231"/>
      <c r="MTC135" s="231"/>
      <c r="MTD135" s="231"/>
      <c r="MTE135" s="231"/>
      <c r="MTF135" s="231"/>
      <c r="MTG135" s="231"/>
      <c r="MTH135" s="231"/>
      <c r="MTI135" s="231"/>
      <c r="MTJ135" s="231"/>
      <c r="MTK135" s="231"/>
      <c r="MTL135" s="231"/>
      <c r="MTM135" s="231"/>
      <c r="MTN135" s="231"/>
      <c r="MTO135" s="231"/>
      <c r="MTP135" s="231"/>
      <c r="MTQ135" s="231"/>
      <c r="MTR135" s="231"/>
      <c r="MTS135" s="231"/>
      <c r="MTT135" s="231"/>
      <c r="MTU135" s="231"/>
      <c r="MTV135" s="231"/>
      <c r="MTW135" s="231"/>
      <c r="MTX135" s="231"/>
      <c r="MTY135" s="231"/>
      <c r="MTZ135" s="231"/>
      <c r="MUA135" s="231"/>
      <c r="MUB135" s="231"/>
      <c r="MUC135" s="231"/>
      <c r="MUD135" s="231"/>
      <c r="MUE135" s="231"/>
      <c r="MUF135" s="231"/>
      <c r="MUG135" s="231"/>
      <c r="MUH135" s="231"/>
      <c r="MUI135" s="231"/>
      <c r="MUJ135" s="231"/>
      <c r="MUK135" s="231"/>
      <c r="MUL135" s="231"/>
      <c r="MUM135" s="231"/>
      <c r="MUN135" s="231"/>
      <c r="MUO135" s="231"/>
      <c r="MUP135" s="231"/>
      <c r="MUQ135" s="231"/>
      <c r="MUR135" s="231"/>
      <c r="MUS135" s="231"/>
      <c r="MUT135" s="231"/>
      <c r="MUU135" s="231"/>
      <c r="MUV135" s="231"/>
      <c r="MUW135" s="231"/>
      <c r="MUX135" s="231"/>
      <c r="MUY135" s="231"/>
      <c r="MUZ135" s="231"/>
      <c r="MVA135" s="231"/>
      <c r="MVB135" s="231"/>
      <c r="MVC135" s="231"/>
      <c r="MVD135" s="231"/>
      <c r="MVE135" s="231"/>
      <c r="MVF135" s="231"/>
      <c r="MVG135" s="231"/>
      <c r="MVH135" s="231"/>
      <c r="MVI135" s="231"/>
      <c r="MVJ135" s="231"/>
      <c r="MVK135" s="231"/>
      <c r="MVL135" s="231"/>
      <c r="MVM135" s="231"/>
      <c r="MVN135" s="231"/>
      <c r="MVO135" s="231"/>
      <c r="MVP135" s="231"/>
      <c r="MVQ135" s="231"/>
      <c r="MVR135" s="231"/>
      <c r="MVS135" s="231"/>
      <c r="MVT135" s="231"/>
      <c r="MVU135" s="231"/>
      <c r="MVV135" s="231"/>
      <c r="MVW135" s="231"/>
      <c r="MVX135" s="231"/>
      <c r="MVY135" s="231"/>
      <c r="MVZ135" s="231"/>
      <c r="MWA135" s="231"/>
      <c r="MWB135" s="231"/>
      <c r="MWC135" s="231"/>
      <c r="MWD135" s="231"/>
      <c r="MWE135" s="231"/>
      <c r="MWF135" s="231"/>
      <c r="MWG135" s="231"/>
      <c r="MWH135" s="231"/>
      <c r="MWI135" s="231"/>
      <c r="MWJ135" s="231"/>
      <c r="MWK135" s="231"/>
      <c r="MWL135" s="231"/>
      <c r="MWM135" s="231"/>
      <c r="MWN135" s="231"/>
      <c r="MWO135" s="231"/>
      <c r="MWP135" s="231"/>
      <c r="MWQ135" s="231"/>
      <c r="MWR135" s="231"/>
      <c r="MWS135" s="231"/>
      <c r="MWT135" s="231"/>
      <c r="MWU135" s="231"/>
      <c r="MWV135" s="231"/>
      <c r="MWW135" s="231"/>
      <c r="MWX135" s="231"/>
      <c r="MWY135" s="231"/>
      <c r="MWZ135" s="231"/>
      <c r="MXA135" s="231"/>
      <c r="MXB135" s="231"/>
      <c r="MXC135" s="231"/>
      <c r="MXD135" s="231"/>
      <c r="MXE135" s="231"/>
      <c r="MXF135" s="231"/>
      <c r="MXG135" s="231"/>
      <c r="MXH135" s="231"/>
      <c r="MXI135" s="231"/>
      <c r="MXJ135" s="231"/>
      <c r="MXK135" s="231"/>
      <c r="MXL135" s="231"/>
      <c r="MXM135" s="231"/>
      <c r="MXN135" s="231"/>
      <c r="MXO135" s="231"/>
      <c r="MXP135" s="231"/>
      <c r="MXQ135" s="231"/>
      <c r="MXR135" s="231"/>
      <c r="MXS135" s="231"/>
      <c r="MXT135" s="231"/>
      <c r="MXU135" s="231"/>
      <c r="MXV135" s="231"/>
      <c r="MXW135" s="231"/>
      <c r="MXX135" s="231"/>
      <c r="MXY135" s="231"/>
      <c r="MXZ135" s="231"/>
      <c r="MYA135" s="231"/>
      <c r="MYB135" s="231"/>
      <c r="MYC135" s="231"/>
      <c r="MYD135" s="231"/>
      <c r="MYE135" s="231"/>
      <c r="MYF135" s="231"/>
      <c r="MYG135" s="231"/>
      <c r="MYH135" s="231"/>
      <c r="MYI135" s="231"/>
      <c r="MYJ135" s="231"/>
      <c r="MYK135" s="231"/>
      <c r="MYL135" s="231"/>
      <c r="MYM135" s="231"/>
      <c r="MYN135" s="231"/>
      <c r="MYO135" s="231"/>
      <c r="MYP135" s="231"/>
      <c r="MYQ135" s="231"/>
      <c r="MYR135" s="231"/>
      <c r="MYS135" s="231"/>
      <c r="MYT135" s="231"/>
      <c r="MYU135" s="231"/>
      <c r="MYV135" s="231"/>
      <c r="MYW135" s="231"/>
      <c r="MYX135" s="231"/>
      <c r="MYY135" s="231"/>
      <c r="MYZ135" s="231"/>
      <c r="MZA135" s="231"/>
      <c r="MZB135" s="231"/>
      <c r="MZC135" s="231"/>
      <c r="MZD135" s="231"/>
      <c r="MZE135" s="231"/>
      <c r="MZF135" s="231"/>
      <c r="MZG135" s="231"/>
      <c r="MZH135" s="231"/>
      <c r="MZI135" s="231"/>
      <c r="MZJ135" s="231"/>
      <c r="MZK135" s="231"/>
      <c r="MZL135" s="231"/>
      <c r="MZM135" s="231"/>
      <c r="MZN135" s="231"/>
      <c r="MZO135" s="231"/>
      <c r="MZP135" s="231"/>
      <c r="MZQ135" s="231"/>
      <c r="MZR135" s="231"/>
      <c r="MZS135" s="231"/>
      <c r="MZT135" s="231"/>
      <c r="MZU135" s="231"/>
      <c r="MZV135" s="231"/>
      <c r="MZW135" s="231"/>
      <c r="MZX135" s="231"/>
      <c r="MZY135" s="231"/>
      <c r="MZZ135" s="231"/>
      <c r="NAA135" s="231"/>
      <c r="NAB135" s="231"/>
      <c r="NAC135" s="231"/>
      <c r="NAD135" s="231"/>
      <c r="NAE135" s="231"/>
      <c r="NAF135" s="231"/>
      <c r="NAG135" s="231"/>
      <c r="NAH135" s="231"/>
      <c r="NAI135" s="231"/>
      <c r="NAJ135" s="231"/>
      <c r="NAK135" s="231"/>
      <c r="NAL135" s="231"/>
      <c r="NAM135" s="231"/>
      <c r="NAN135" s="231"/>
      <c r="NAO135" s="231"/>
      <c r="NAP135" s="231"/>
      <c r="NAQ135" s="231"/>
      <c r="NAR135" s="231"/>
      <c r="NAS135" s="231"/>
      <c r="NAT135" s="231"/>
      <c r="NAU135" s="231"/>
      <c r="NAV135" s="231"/>
      <c r="NAW135" s="231"/>
      <c r="NAX135" s="231"/>
      <c r="NAY135" s="231"/>
      <c r="NAZ135" s="231"/>
      <c r="NBA135" s="231"/>
      <c r="NBB135" s="231"/>
      <c r="NBC135" s="231"/>
      <c r="NBD135" s="231"/>
      <c r="NBE135" s="231"/>
      <c r="NBF135" s="231"/>
      <c r="NBG135" s="231"/>
      <c r="NBH135" s="231"/>
      <c r="NBI135" s="231"/>
      <c r="NBJ135" s="231"/>
      <c r="NBK135" s="231"/>
      <c r="NBL135" s="231"/>
      <c r="NBM135" s="231"/>
      <c r="NBN135" s="231"/>
      <c r="NBO135" s="231"/>
      <c r="NBP135" s="231"/>
      <c r="NBQ135" s="231"/>
      <c r="NBR135" s="231"/>
      <c r="NBS135" s="231"/>
      <c r="NBT135" s="231"/>
      <c r="NBU135" s="231"/>
      <c r="NBV135" s="231"/>
      <c r="NBW135" s="231"/>
      <c r="NBX135" s="231"/>
      <c r="NBY135" s="231"/>
      <c r="NBZ135" s="231"/>
      <c r="NCA135" s="231"/>
      <c r="NCB135" s="231"/>
      <c r="NCC135" s="231"/>
      <c r="NCD135" s="231"/>
      <c r="NCE135" s="231"/>
      <c r="NCF135" s="231"/>
      <c r="NCG135" s="231"/>
      <c r="NCH135" s="231"/>
      <c r="NCI135" s="231"/>
      <c r="NCJ135" s="231"/>
      <c r="NCK135" s="231"/>
      <c r="NCL135" s="231"/>
      <c r="NCM135" s="231"/>
      <c r="NCN135" s="231"/>
      <c r="NCO135" s="231"/>
      <c r="NCP135" s="231"/>
      <c r="NCQ135" s="231"/>
      <c r="NCR135" s="231"/>
      <c r="NCS135" s="231"/>
      <c r="NCT135" s="231"/>
      <c r="NCU135" s="231"/>
      <c r="NCV135" s="231"/>
      <c r="NCW135" s="231"/>
      <c r="NCX135" s="231"/>
      <c r="NCY135" s="231"/>
      <c r="NCZ135" s="231"/>
      <c r="NDA135" s="231"/>
      <c r="NDB135" s="231"/>
      <c r="NDC135" s="231"/>
      <c r="NDD135" s="231"/>
      <c r="NDE135" s="231"/>
      <c r="NDF135" s="231"/>
      <c r="NDG135" s="231"/>
      <c r="NDH135" s="231"/>
      <c r="NDI135" s="231"/>
      <c r="NDJ135" s="231"/>
      <c r="NDK135" s="231"/>
      <c r="NDL135" s="231"/>
      <c r="NDM135" s="231"/>
      <c r="NDN135" s="231"/>
      <c r="NDO135" s="231"/>
      <c r="NDP135" s="231"/>
      <c r="NDQ135" s="231"/>
      <c r="NDR135" s="231"/>
      <c r="NDS135" s="231"/>
      <c r="NDT135" s="231"/>
      <c r="NDU135" s="231"/>
      <c r="NDV135" s="231"/>
      <c r="NDW135" s="231"/>
      <c r="NDX135" s="231"/>
      <c r="NDY135" s="231"/>
      <c r="NDZ135" s="231"/>
      <c r="NEA135" s="231"/>
      <c r="NEB135" s="231"/>
      <c r="NEC135" s="231"/>
      <c r="NED135" s="231"/>
      <c r="NEE135" s="231"/>
      <c r="NEF135" s="231"/>
      <c r="NEG135" s="231"/>
      <c r="NEH135" s="231"/>
      <c r="NEI135" s="231"/>
      <c r="NEJ135" s="231"/>
      <c r="NEK135" s="231"/>
      <c r="NEL135" s="231"/>
      <c r="NEM135" s="231"/>
      <c r="NEN135" s="231"/>
      <c r="NEO135" s="231"/>
      <c r="NEP135" s="231"/>
      <c r="NEQ135" s="231"/>
      <c r="NER135" s="231"/>
      <c r="NES135" s="231"/>
      <c r="NET135" s="231"/>
      <c r="NEU135" s="231"/>
      <c r="NEV135" s="231"/>
      <c r="NEW135" s="231"/>
      <c r="NEX135" s="231"/>
      <c r="NEY135" s="231"/>
      <c r="NEZ135" s="231"/>
      <c r="NFA135" s="231"/>
      <c r="NFB135" s="231"/>
      <c r="NFC135" s="231"/>
      <c r="NFD135" s="231"/>
      <c r="NFE135" s="231"/>
      <c r="NFF135" s="231"/>
      <c r="NFG135" s="231"/>
      <c r="NFH135" s="231"/>
      <c r="NFI135" s="231"/>
      <c r="NFJ135" s="231"/>
      <c r="NFK135" s="231"/>
      <c r="NFL135" s="231"/>
      <c r="NFM135" s="231"/>
      <c r="NFN135" s="231"/>
      <c r="NFO135" s="231"/>
      <c r="NFP135" s="231"/>
      <c r="NFQ135" s="231"/>
      <c r="NFR135" s="231"/>
      <c r="NFS135" s="231"/>
      <c r="NFT135" s="231"/>
      <c r="NFU135" s="231"/>
      <c r="NFV135" s="231"/>
      <c r="NFW135" s="231"/>
      <c r="NFX135" s="231"/>
      <c r="NFY135" s="231"/>
      <c r="NFZ135" s="231"/>
      <c r="NGA135" s="231"/>
      <c r="NGB135" s="231"/>
      <c r="NGC135" s="231"/>
      <c r="NGD135" s="231"/>
      <c r="NGE135" s="231"/>
      <c r="NGF135" s="231"/>
      <c r="NGG135" s="231"/>
      <c r="NGH135" s="231"/>
      <c r="NGI135" s="231"/>
      <c r="NGJ135" s="231"/>
      <c r="NGK135" s="231"/>
      <c r="NGL135" s="231"/>
      <c r="NGM135" s="231"/>
      <c r="NGN135" s="231"/>
      <c r="NGO135" s="231"/>
      <c r="NGP135" s="231"/>
      <c r="NGQ135" s="231"/>
      <c r="NGR135" s="231"/>
      <c r="NGS135" s="231"/>
      <c r="NGT135" s="231"/>
      <c r="NGU135" s="231"/>
      <c r="NGV135" s="231"/>
      <c r="NGW135" s="231"/>
      <c r="NGX135" s="231"/>
      <c r="NGY135" s="231"/>
      <c r="NGZ135" s="231"/>
      <c r="NHA135" s="231"/>
      <c r="NHB135" s="231"/>
      <c r="NHC135" s="231"/>
      <c r="NHD135" s="231"/>
      <c r="NHE135" s="231"/>
      <c r="NHF135" s="231"/>
      <c r="NHG135" s="231"/>
      <c r="NHH135" s="231"/>
      <c r="NHI135" s="231"/>
      <c r="NHJ135" s="231"/>
      <c r="NHK135" s="231"/>
      <c r="NHL135" s="231"/>
      <c r="NHM135" s="231"/>
      <c r="NHN135" s="231"/>
      <c r="NHO135" s="231"/>
      <c r="NHP135" s="231"/>
      <c r="NHQ135" s="231"/>
      <c r="NHR135" s="231"/>
      <c r="NHS135" s="231"/>
      <c r="NHT135" s="231"/>
      <c r="NHU135" s="231"/>
      <c r="NHV135" s="231"/>
      <c r="NHW135" s="231"/>
      <c r="NHX135" s="231"/>
      <c r="NHY135" s="231"/>
      <c r="NHZ135" s="231"/>
      <c r="NIA135" s="231"/>
      <c r="NIB135" s="231"/>
      <c r="NIC135" s="231"/>
      <c r="NID135" s="231"/>
      <c r="NIE135" s="231"/>
      <c r="NIF135" s="231"/>
      <c r="NIG135" s="231"/>
      <c r="NIH135" s="231"/>
      <c r="NII135" s="231"/>
      <c r="NIJ135" s="231"/>
      <c r="NIK135" s="231"/>
      <c r="NIL135" s="231"/>
      <c r="NIM135" s="231"/>
      <c r="NIN135" s="231"/>
      <c r="NIO135" s="231"/>
      <c r="NIP135" s="231"/>
      <c r="NIQ135" s="231"/>
      <c r="NIR135" s="231"/>
      <c r="NIS135" s="231"/>
      <c r="NIT135" s="231"/>
      <c r="NIU135" s="231"/>
      <c r="NIV135" s="231"/>
      <c r="NIW135" s="231"/>
      <c r="NIX135" s="231"/>
      <c r="NIY135" s="231"/>
      <c r="NIZ135" s="231"/>
      <c r="NJA135" s="231"/>
      <c r="NJB135" s="231"/>
      <c r="NJC135" s="231"/>
      <c r="NJD135" s="231"/>
      <c r="NJE135" s="231"/>
      <c r="NJF135" s="231"/>
      <c r="NJG135" s="231"/>
      <c r="NJH135" s="231"/>
      <c r="NJI135" s="231"/>
      <c r="NJJ135" s="231"/>
      <c r="NJK135" s="231"/>
      <c r="NJL135" s="231"/>
      <c r="NJM135" s="231"/>
      <c r="NJN135" s="231"/>
      <c r="NJO135" s="231"/>
      <c r="NJP135" s="231"/>
      <c r="NJQ135" s="231"/>
      <c r="NJR135" s="231"/>
      <c r="NJS135" s="231"/>
      <c r="NJT135" s="231"/>
      <c r="NJU135" s="231"/>
      <c r="NJV135" s="231"/>
      <c r="NJW135" s="231"/>
      <c r="NJX135" s="231"/>
      <c r="NJY135" s="231"/>
      <c r="NJZ135" s="231"/>
      <c r="NKA135" s="231"/>
      <c r="NKB135" s="231"/>
      <c r="NKC135" s="231"/>
      <c r="NKD135" s="231"/>
      <c r="NKE135" s="231"/>
      <c r="NKF135" s="231"/>
      <c r="NKG135" s="231"/>
      <c r="NKH135" s="231"/>
      <c r="NKI135" s="231"/>
      <c r="NKJ135" s="231"/>
      <c r="NKK135" s="231"/>
      <c r="NKL135" s="231"/>
      <c r="NKM135" s="231"/>
      <c r="NKN135" s="231"/>
      <c r="NKO135" s="231"/>
      <c r="NKP135" s="231"/>
      <c r="NKQ135" s="231"/>
      <c r="NKR135" s="231"/>
      <c r="NKS135" s="231"/>
      <c r="NKT135" s="231"/>
      <c r="NKU135" s="231"/>
      <c r="NKV135" s="231"/>
      <c r="NKW135" s="231"/>
      <c r="NKX135" s="231"/>
      <c r="NKY135" s="231"/>
      <c r="NKZ135" s="231"/>
      <c r="NLA135" s="231"/>
      <c r="NLB135" s="231"/>
      <c r="NLC135" s="231"/>
      <c r="NLD135" s="231"/>
      <c r="NLE135" s="231"/>
      <c r="NLF135" s="231"/>
      <c r="NLG135" s="231"/>
      <c r="NLH135" s="231"/>
      <c r="NLI135" s="231"/>
      <c r="NLJ135" s="231"/>
      <c r="NLK135" s="231"/>
      <c r="NLL135" s="231"/>
      <c r="NLM135" s="231"/>
      <c r="NLN135" s="231"/>
      <c r="NLO135" s="231"/>
      <c r="NLP135" s="231"/>
      <c r="NLQ135" s="231"/>
      <c r="NLR135" s="231"/>
      <c r="NLS135" s="231"/>
      <c r="NLT135" s="231"/>
      <c r="NLU135" s="231"/>
      <c r="NLV135" s="231"/>
      <c r="NLW135" s="231"/>
      <c r="NLX135" s="231"/>
      <c r="NLY135" s="231"/>
      <c r="NLZ135" s="231"/>
      <c r="NMA135" s="231"/>
      <c r="NMB135" s="231"/>
      <c r="NMC135" s="231"/>
      <c r="NMD135" s="231"/>
      <c r="NME135" s="231"/>
      <c r="NMF135" s="231"/>
      <c r="NMG135" s="231"/>
      <c r="NMH135" s="231"/>
      <c r="NMI135" s="231"/>
      <c r="NMJ135" s="231"/>
      <c r="NMK135" s="231"/>
      <c r="NML135" s="231"/>
      <c r="NMM135" s="231"/>
      <c r="NMN135" s="231"/>
      <c r="NMO135" s="231"/>
      <c r="NMP135" s="231"/>
      <c r="NMQ135" s="231"/>
      <c r="NMR135" s="231"/>
      <c r="NMS135" s="231"/>
      <c r="NMT135" s="231"/>
      <c r="NMU135" s="231"/>
      <c r="NMV135" s="231"/>
      <c r="NMW135" s="231"/>
      <c r="NMX135" s="231"/>
      <c r="NMY135" s="231"/>
      <c r="NMZ135" s="231"/>
      <c r="NNA135" s="231"/>
      <c r="NNB135" s="231"/>
      <c r="NNC135" s="231"/>
      <c r="NND135" s="231"/>
      <c r="NNE135" s="231"/>
      <c r="NNF135" s="231"/>
      <c r="NNG135" s="231"/>
      <c r="NNH135" s="231"/>
      <c r="NNI135" s="231"/>
      <c r="NNJ135" s="231"/>
      <c r="NNK135" s="231"/>
      <c r="NNL135" s="231"/>
      <c r="NNM135" s="231"/>
      <c r="NNN135" s="231"/>
      <c r="NNO135" s="231"/>
      <c r="NNP135" s="231"/>
      <c r="NNQ135" s="231"/>
      <c r="NNR135" s="231"/>
      <c r="NNS135" s="231"/>
      <c r="NNT135" s="231"/>
      <c r="NNU135" s="231"/>
      <c r="NNV135" s="231"/>
      <c r="NNW135" s="231"/>
      <c r="NNX135" s="231"/>
      <c r="NNY135" s="231"/>
      <c r="NNZ135" s="231"/>
      <c r="NOA135" s="231"/>
      <c r="NOB135" s="231"/>
      <c r="NOC135" s="231"/>
      <c r="NOD135" s="231"/>
      <c r="NOE135" s="231"/>
      <c r="NOF135" s="231"/>
      <c r="NOG135" s="231"/>
      <c r="NOH135" s="231"/>
      <c r="NOI135" s="231"/>
      <c r="NOJ135" s="231"/>
      <c r="NOK135" s="231"/>
      <c r="NOL135" s="231"/>
      <c r="NOM135" s="231"/>
      <c r="NON135" s="231"/>
      <c r="NOO135" s="231"/>
      <c r="NOP135" s="231"/>
      <c r="NOQ135" s="231"/>
      <c r="NOR135" s="231"/>
      <c r="NOS135" s="231"/>
      <c r="NOT135" s="231"/>
      <c r="NOU135" s="231"/>
      <c r="NOV135" s="231"/>
      <c r="NOW135" s="231"/>
      <c r="NOX135" s="231"/>
      <c r="NOY135" s="231"/>
      <c r="NOZ135" s="231"/>
      <c r="NPA135" s="231"/>
      <c r="NPB135" s="231"/>
      <c r="NPC135" s="231"/>
      <c r="NPD135" s="231"/>
      <c r="NPE135" s="231"/>
      <c r="NPF135" s="231"/>
      <c r="NPG135" s="231"/>
      <c r="NPH135" s="231"/>
      <c r="NPI135" s="231"/>
      <c r="NPJ135" s="231"/>
      <c r="NPK135" s="231"/>
      <c r="NPL135" s="231"/>
      <c r="NPM135" s="231"/>
      <c r="NPN135" s="231"/>
      <c r="NPO135" s="231"/>
      <c r="NPP135" s="231"/>
      <c r="NPQ135" s="231"/>
      <c r="NPR135" s="231"/>
      <c r="NPS135" s="231"/>
      <c r="NPT135" s="231"/>
      <c r="NPU135" s="231"/>
      <c r="NPV135" s="231"/>
      <c r="NPW135" s="231"/>
      <c r="NPX135" s="231"/>
      <c r="NPY135" s="231"/>
      <c r="NPZ135" s="231"/>
      <c r="NQA135" s="231"/>
      <c r="NQB135" s="231"/>
      <c r="NQC135" s="231"/>
      <c r="NQD135" s="231"/>
      <c r="NQE135" s="231"/>
      <c r="NQF135" s="231"/>
      <c r="NQG135" s="231"/>
      <c r="NQH135" s="231"/>
      <c r="NQI135" s="231"/>
      <c r="NQJ135" s="231"/>
      <c r="NQK135" s="231"/>
      <c r="NQL135" s="231"/>
      <c r="NQM135" s="231"/>
      <c r="NQN135" s="231"/>
      <c r="NQO135" s="231"/>
      <c r="NQP135" s="231"/>
      <c r="NQQ135" s="231"/>
      <c r="NQR135" s="231"/>
      <c r="NQS135" s="231"/>
      <c r="NQT135" s="231"/>
      <c r="NQU135" s="231"/>
      <c r="NQV135" s="231"/>
      <c r="NQW135" s="231"/>
      <c r="NQX135" s="231"/>
      <c r="NQY135" s="231"/>
      <c r="NQZ135" s="231"/>
      <c r="NRA135" s="231"/>
      <c r="NRB135" s="231"/>
      <c r="NRC135" s="231"/>
      <c r="NRD135" s="231"/>
      <c r="NRE135" s="231"/>
      <c r="NRF135" s="231"/>
      <c r="NRG135" s="231"/>
      <c r="NRH135" s="231"/>
      <c r="NRI135" s="231"/>
      <c r="NRJ135" s="231"/>
      <c r="NRK135" s="231"/>
      <c r="NRL135" s="231"/>
      <c r="NRM135" s="231"/>
      <c r="NRN135" s="231"/>
      <c r="NRO135" s="231"/>
      <c r="NRP135" s="231"/>
      <c r="NRQ135" s="231"/>
      <c r="NRR135" s="231"/>
      <c r="NRS135" s="231"/>
      <c r="NRT135" s="231"/>
      <c r="NRU135" s="231"/>
      <c r="NRV135" s="231"/>
      <c r="NRW135" s="231"/>
      <c r="NRX135" s="231"/>
      <c r="NRY135" s="231"/>
      <c r="NRZ135" s="231"/>
      <c r="NSA135" s="231"/>
      <c r="NSB135" s="231"/>
      <c r="NSC135" s="231"/>
      <c r="NSD135" s="231"/>
      <c r="NSE135" s="231"/>
      <c r="NSF135" s="231"/>
      <c r="NSG135" s="231"/>
      <c r="NSH135" s="231"/>
      <c r="NSI135" s="231"/>
      <c r="NSJ135" s="231"/>
      <c r="NSK135" s="231"/>
      <c r="NSL135" s="231"/>
      <c r="NSM135" s="231"/>
      <c r="NSN135" s="231"/>
      <c r="NSO135" s="231"/>
      <c r="NSP135" s="231"/>
      <c r="NSQ135" s="231"/>
      <c r="NSR135" s="231"/>
      <c r="NSS135" s="231"/>
      <c r="NST135" s="231"/>
      <c r="NSU135" s="231"/>
      <c r="NSV135" s="231"/>
      <c r="NSW135" s="231"/>
      <c r="NSX135" s="231"/>
      <c r="NSY135" s="231"/>
      <c r="NSZ135" s="231"/>
      <c r="NTA135" s="231"/>
      <c r="NTB135" s="231"/>
      <c r="NTC135" s="231"/>
      <c r="NTD135" s="231"/>
      <c r="NTE135" s="231"/>
      <c r="NTF135" s="231"/>
      <c r="NTG135" s="231"/>
      <c r="NTH135" s="231"/>
      <c r="NTI135" s="231"/>
      <c r="NTJ135" s="231"/>
      <c r="NTK135" s="231"/>
      <c r="NTL135" s="231"/>
      <c r="NTM135" s="231"/>
      <c r="NTN135" s="231"/>
      <c r="NTO135" s="231"/>
      <c r="NTP135" s="231"/>
      <c r="NTQ135" s="231"/>
      <c r="NTR135" s="231"/>
      <c r="NTS135" s="231"/>
      <c r="NTT135" s="231"/>
      <c r="NTU135" s="231"/>
      <c r="NTV135" s="231"/>
      <c r="NTW135" s="231"/>
      <c r="NTX135" s="231"/>
      <c r="NTY135" s="231"/>
      <c r="NTZ135" s="231"/>
      <c r="NUA135" s="231"/>
      <c r="NUB135" s="231"/>
      <c r="NUC135" s="231"/>
      <c r="NUD135" s="231"/>
      <c r="NUE135" s="231"/>
      <c r="NUF135" s="231"/>
      <c r="NUG135" s="231"/>
      <c r="NUH135" s="231"/>
      <c r="NUI135" s="231"/>
      <c r="NUJ135" s="231"/>
      <c r="NUK135" s="231"/>
      <c r="NUL135" s="231"/>
      <c r="NUM135" s="231"/>
      <c r="NUN135" s="231"/>
      <c r="NUO135" s="231"/>
      <c r="NUP135" s="231"/>
      <c r="NUQ135" s="231"/>
      <c r="NUR135" s="231"/>
      <c r="NUS135" s="231"/>
      <c r="NUT135" s="231"/>
      <c r="NUU135" s="231"/>
      <c r="NUV135" s="231"/>
      <c r="NUW135" s="231"/>
      <c r="NUX135" s="231"/>
      <c r="NUY135" s="231"/>
      <c r="NUZ135" s="231"/>
      <c r="NVA135" s="231"/>
      <c r="NVB135" s="231"/>
      <c r="NVC135" s="231"/>
      <c r="NVD135" s="231"/>
      <c r="NVE135" s="231"/>
      <c r="NVF135" s="231"/>
      <c r="NVG135" s="231"/>
      <c r="NVH135" s="231"/>
      <c r="NVI135" s="231"/>
      <c r="NVJ135" s="231"/>
      <c r="NVK135" s="231"/>
      <c r="NVL135" s="231"/>
      <c r="NVM135" s="231"/>
      <c r="NVN135" s="231"/>
      <c r="NVO135" s="231"/>
      <c r="NVP135" s="231"/>
      <c r="NVQ135" s="231"/>
      <c r="NVR135" s="231"/>
      <c r="NVS135" s="231"/>
      <c r="NVT135" s="231"/>
      <c r="NVU135" s="231"/>
      <c r="NVV135" s="231"/>
      <c r="NVW135" s="231"/>
      <c r="NVX135" s="231"/>
      <c r="NVY135" s="231"/>
      <c r="NVZ135" s="231"/>
      <c r="NWA135" s="231"/>
      <c r="NWB135" s="231"/>
      <c r="NWC135" s="231"/>
      <c r="NWD135" s="231"/>
      <c r="NWE135" s="231"/>
      <c r="NWF135" s="231"/>
      <c r="NWG135" s="231"/>
      <c r="NWH135" s="231"/>
      <c r="NWI135" s="231"/>
      <c r="NWJ135" s="231"/>
      <c r="NWK135" s="231"/>
      <c r="NWL135" s="231"/>
      <c r="NWM135" s="231"/>
      <c r="NWN135" s="231"/>
      <c r="NWO135" s="231"/>
      <c r="NWP135" s="231"/>
      <c r="NWQ135" s="231"/>
      <c r="NWR135" s="231"/>
      <c r="NWS135" s="231"/>
      <c r="NWT135" s="231"/>
      <c r="NWU135" s="231"/>
      <c r="NWV135" s="231"/>
      <c r="NWW135" s="231"/>
      <c r="NWX135" s="231"/>
      <c r="NWY135" s="231"/>
      <c r="NWZ135" s="231"/>
      <c r="NXA135" s="231"/>
      <c r="NXB135" s="231"/>
      <c r="NXC135" s="231"/>
      <c r="NXD135" s="231"/>
      <c r="NXE135" s="231"/>
      <c r="NXF135" s="231"/>
      <c r="NXG135" s="231"/>
      <c r="NXH135" s="231"/>
      <c r="NXI135" s="231"/>
      <c r="NXJ135" s="231"/>
      <c r="NXK135" s="231"/>
      <c r="NXL135" s="231"/>
      <c r="NXM135" s="231"/>
      <c r="NXN135" s="231"/>
      <c r="NXO135" s="231"/>
      <c r="NXP135" s="231"/>
      <c r="NXQ135" s="231"/>
      <c r="NXR135" s="231"/>
      <c r="NXS135" s="231"/>
      <c r="NXT135" s="231"/>
      <c r="NXU135" s="231"/>
      <c r="NXV135" s="231"/>
      <c r="NXW135" s="231"/>
      <c r="NXX135" s="231"/>
      <c r="NXY135" s="231"/>
      <c r="NXZ135" s="231"/>
      <c r="NYA135" s="231"/>
      <c r="NYB135" s="231"/>
      <c r="NYC135" s="231"/>
      <c r="NYD135" s="231"/>
      <c r="NYE135" s="231"/>
      <c r="NYF135" s="231"/>
      <c r="NYG135" s="231"/>
      <c r="NYH135" s="231"/>
      <c r="NYI135" s="231"/>
      <c r="NYJ135" s="231"/>
      <c r="NYK135" s="231"/>
      <c r="NYL135" s="231"/>
      <c r="NYM135" s="231"/>
      <c r="NYN135" s="231"/>
      <c r="NYO135" s="231"/>
      <c r="NYP135" s="231"/>
      <c r="NYQ135" s="231"/>
      <c r="NYR135" s="231"/>
      <c r="NYS135" s="231"/>
      <c r="NYT135" s="231"/>
      <c r="NYU135" s="231"/>
      <c r="NYV135" s="231"/>
      <c r="NYW135" s="231"/>
      <c r="NYX135" s="231"/>
      <c r="NYY135" s="231"/>
      <c r="NYZ135" s="231"/>
      <c r="NZA135" s="231"/>
      <c r="NZB135" s="231"/>
      <c r="NZC135" s="231"/>
      <c r="NZD135" s="231"/>
      <c r="NZE135" s="231"/>
      <c r="NZF135" s="231"/>
      <c r="NZG135" s="231"/>
      <c r="NZH135" s="231"/>
      <c r="NZI135" s="231"/>
      <c r="NZJ135" s="231"/>
      <c r="NZK135" s="231"/>
      <c r="NZL135" s="231"/>
      <c r="NZM135" s="231"/>
      <c r="NZN135" s="231"/>
      <c r="NZO135" s="231"/>
      <c r="NZP135" s="231"/>
      <c r="NZQ135" s="231"/>
      <c r="NZR135" s="231"/>
      <c r="NZS135" s="231"/>
      <c r="NZT135" s="231"/>
      <c r="NZU135" s="231"/>
      <c r="NZV135" s="231"/>
      <c r="NZW135" s="231"/>
      <c r="NZX135" s="231"/>
      <c r="NZY135" s="231"/>
      <c r="NZZ135" s="231"/>
      <c r="OAA135" s="231"/>
      <c r="OAB135" s="231"/>
      <c r="OAC135" s="231"/>
      <c r="OAD135" s="231"/>
      <c r="OAE135" s="231"/>
      <c r="OAF135" s="231"/>
      <c r="OAG135" s="231"/>
      <c r="OAH135" s="231"/>
      <c r="OAI135" s="231"/>
      <c r="OAJ135" s="231"/>
      <c r="OAK135" s="231"/>
      <c r="OAL135" s="231"/>
      <c r="OAM135" s="231"/>
      <c r="OAN135" s="231"/>
      <c r="OAO135" s="231"/>
      <c r="OAP135" s="231"/>
      <c r="OAQ135" s="231"/>
      <c r="OAR135" s="231"/>
      <c r="OAS135" s="231"/>
      <c r="OAT135" s="231"/>
      <c r="OAU135" s="231"/>
      <c r="OAV135" s="231"/>
      <c r="OAW135" s="231"/>
      <c r="OAX135" s="231"/>
      <c r="OAY135" s="231"/>
      <c r="OAZ135" s="231"/>
      <c r="OBA135" s="231"/>
      <c r="OBB135" s="231"/>
      <c r="OBC135" s="231"/>
      <c r="OBD135" s="231"/>
      <c r="OBE135" s="231"/>
      <c r="OBF135" s="231"/>
      <c r="OBG135" s="231"/>
      <c r="OBH135" s="231"/>
      <c r="OBI135" s="231"/>
      <c r="OBJ135" s="231"/>
      <c r="OBK135" s="231"/>
      <c r="OBL135" s="231"/>
      <c r="OBM135" s="231"/>
      <c r="OBN135" s="231"/>
      <c r="OBO135" s="231"/>
      <c r="OBP135" s="231"/>
      <c r="OBQ135" s="231"/>
      <c r="OBR135" s="231"/>
      <c r="OBS135" s="231"/>
      <c r="OBT135" s="231"/>
      <c r="OBU135" s="231"/>
      <c r="OBV135" s="231"/>
      <c r="OBW135" s="231"/>
      <c r="OBX135" s="231"/>
      <c r="OBY135" s="231"/>
      <c r="OBZ135" s="231"/>
      <c r="OCA135" s="231"/>
      <c r="OCB135" s="231"/>
      <c r="OCC135" s="231"/>
      <c r="OCD135" s="231"/>
      <c r="OCE135" s="231"/>
      <c r="OCF135" s="231"/>
      <c r="OCG135" s="231"/>
      <c r="OCH135" s="231"/>
      <c r="OCI135" s="231"/>
      <c r="OCJ135" s="231"/>
      <c r="OCK135" s="231"/>
      <c r="OCL135" s="231"/>
      <c r="OCM135" s="231"/>
      <c r="OCN135" s="231"/>
      <c r="OCO135" s="231"/>
      <c r="OCP135" s="231"/>
      <c r="OCQ135" s="231"/>
      <c r="OCR135" s="231"/>
      <c r="OCS135" s="231"/>
      <c r="OCT135" s="231"/>
      <c r="OCU135" s="231"/>
      <c r="OCV135" s="231"/>
      <c r="OCW135" s="231"/>
      <c r="OCX135" s="231"/>
      <c r="OCY135" s="231"/>
      <c r="OCZ135" s="231"/>
      <c r="ODA135" s="231"/>
      <c r="ODB135" s="231"/>
      <c r="ODC135" s="231"/>
      <c r="ODD135" s="231"/>
      <c r="ODE135" s="231"/>
      <c r="ODF135" s="231"/>
      <c r="ODG135" s="231"/>
      <c r="ODH135" s="231"/>
      <c r="ODI135" s="231"/>
      <c r="ODJ135" s="231"/>
      <c r="ODK135" s="231"/>
      <c r="ODL135" s="231"/>
      <c r="ODM135" s="231"/>
      <c r="ODN135" s="231"/>
      <c r="ODO135" s="231"/>
      <c r="ODP135" s="231"/>
      <c r="ODQ135" s="231"/>
      <c r="ODR135" s="231"/>
      <c r="ODS135" s="231"/>
      <c r="ODT135" s="231"/>
      <c r="ODU135" s="231"/>
      <c r="ODV135" s="231"/>
      <c r="ODW135" s="231"/>
      <c r="ODX135" s="231"/>
      <c r="ODY135" s="231"/>
      <c r="ODZ135" s="231"/>
      <c r="OEA135" s="231"/>
      <c r="OEB135" s="231"/>
      <c r="OEC135" s="231"/>
      <c r="OED135" s="231"/>
      <c r="OEE135" s="231"/>
      <c r="OEF135" s="231"/>
      <c r="OEG135" s="231"/>
      <c r="OEH135" s="231"/>
      <c r="OEI135" s="231"/>
      <c r="OEJ135" s="231"/>
      <c r="OEK135" s="231"/>
      <c r="OEL135" s="231"/>
      <c r="OEM135" s="231"/>
      <c r="OEN135" s="231"/>
      <c r="OEO135" s="231"/>
      <c r="OEP135" s="231"/>
      <c r="OEQ135" s="231"/>
      <c r="OER135" s="231"/>
      <c r="OES135" s="231"/>
      <c r="OET135" s="231"/>
      <c r="OEU135" s="231"/>
      <c r="OEV135" s="231"/>
      <c r="OEW135" s="231"/>
      <c r="OEX135" s="231"/>
      <c r="OEY135" s="231"/>
      <c r="OEZ135" s="231"/>
      <c r="OFA135" s="231"/>
      <c r="OFB135" s="231"/>
      <c r="OFC135" s="231"/>
      <c r="OFD135" s="231"/>
      <c r="OFE135" s="231"/>
      <c r="OFF135" s="231"/>
      <c r="OFG135" s="231"/>
      <c r="OFH135" s="231"/>
      <c r="OFI135" s="231"/>
      <c r="OFJ135" s="231"/>
      <c r="OFK135" s="231"/>
      <c r="OFL135" s="231"/>
      <c r="OFM135" s="231"/>
      <c r="OFN135" s="231"/>
      <c r="OFO135" s="231"/>
      <c r="OFP135" s="231"/>
      <c r="OFQ135" s="231"/>
      <c r="OFR135" s="231"/>
      <c r="OFS135" s="231"/>
      <c r="OFT135" s="231"/>
      <c r="OFU135" s="231"/>
      <c r="OFV135" s="231"/>
      <c r="OFW135" s="231"/>
      <c r="OFX135" s="231"/>
      <c r="OFY135" s="231"/>
      <c r="OFZ135" s="231"/>
      <c r="OGA135" s="231"/>
      <c r="OGB135" s="231"/>
      <c r="OGC135" s="231"/>
      <c r="OGD135" s="231"/>
      <c r="OGE135" s="231"/>
      <c r="OGF135" s="231"/>
      <c r="OGG135" s="231"/>
      <c r="OGH135" s="231"/>
      <c r="OGI135" s="231"/>
      <c r="OGJ135" s="231"/>
      <c r="OGK135" s="231"/>
      <c r="OGL135" s="231"/>
      <c r="OGM135" s="231"/>
      <c r="OGN135" s="231"/>
      <c r="OGO135" s="231"/>
      <c r="OGP135" s="231"/>
      <c r="OGQ135" s="231"/>
      <c r="OGR135" s="231"/>
      <c r="OGS135" s="231"/>
      <c r="OGT135" s="231"/>
      <c r="OGU135" s="231"/>
      <c r="OGV135" s="231"/>
      <c r="OGW135" s="231"/>
      <c r="OGX135" s="231"/>
      <c r="OGY135" s="231"/>
      <c r="OGZ135" s="231"/>
      <c r="OHA135" s="231"/>
      <c r="OHB135" s="231"/>
      <c r="OHC135" s="231"/>
      <c r="OHD135" s="231"/>
      <c r="OHE135" s="231"/>
      <c r="OHF135" s="231"/>
      <c r="OHG135" s="231"/>
      <c r="OHH135" s="231"/>
      <c r="OHI135" s="231"/>
      <c r="OHJ135" s="231"/>
      <c r="OHK135" s="231"/>
      <c r="OHL135" s="231"/>
      <c r="OHM135" s="231"/>
      <c r="OHN135" s="231"/>
      <c r="OHO135" s="231"/>
      <c r="OHP135" s="231"/>
      <c r="OHQ135" s="231"/>
      <c r="OHR135" s="231"/>
      <c r="OHS135" s="231"/>
      <c r="OHT135" s="231"/>
      <c r="OHU135" s="231"/>
      <c r="OHV135" s="231"/>
      <c r="OHW135" s="231"/>
      <c r="OHX135" s="231"/>
      <c r="OHY135" s="231"/>
      <c r="OHZ135" s="231"/>
      <c r="OIA135" s="231"/>
      <c r="OIB135" s="231"/>
      <c r="OIC135" s="231"/>
      <c r="OID135" s="231"/>
      <c r="OIE135" s="231"/>
      <c r="OIF135" s="231"/>
      <c r="OIG135" s="231"/>
      <c r="OIH135" s="231"/>
      <c r="OII135" s="231"/>
      <c r="OIJ135" s="231"/>
      <c r="OIK135" s="231"/>
      <c r="OIL135" s="231"/>
      <c r="OIM135" s="231"/>
      <c r="OIN135" s="231"/>
      <c r="OIO135" s="231"/>
      <c r="OIP135" s="231"/>
      <c r="OIQ135" s="231"/>
      <c r="OIR135" s="231"/>
      <c r="OIS135" s="231"/>
      <c r="OIT135" s="231"/>
      <c r="OIU135" s="231"/>
      <c r="OIV135" s="231"/>
      <c r="OIW135" s="231"/>
      <c r="OIX135" s="231"/>
      <c r="OIY135" s="231"/>
      <c r="OIZ135" s="231"/>
      <c r="OJA135" s="231"/>
      <c r="OJB135" s="231"/>
      <c r="OJC135" s="231"/>
      <c r="OJD135" s="231"/>
      <c r="OJE135" s="231"/>
      <c r="OJF135" s="231"/>
      <c r="OJG135" s="231"/>
      <c r="OJH135" s="231"/>
      <c r="OJI135" s="231"/>
      <c r="OJJ135" s="231"/>
      <c r="OJK135" s="231"/>
      <c r="OJL135" s="231"/>
      <c r="OJM135" s="231"/>
      <c r="OJN135" s="231"/>
      <c r="OJO135" s="231"/>
      <c r="OJP135" s="231"/>
      <c r="OJQ135" s="231"/>
      <c r="OJR135" s="231"/>
      <c r="OJS135" s="231"/>
      <c r="OJT135" s="231"/>
      <c r="OJU135" s="231"/>
      <c r="OJV135" s="231"/>
      <c r="OJW135" s="231"/>
      <c r="OJX135" s="231"/>
      <c r="OJY135" s="231"/>
      <c r="OJZ135" s="231"/>
      <c r="OKA135" s="231"/>
      <c r="OKB135" s="231"/>
      <c r="OKC135" s="231"/>
      <c r="OKD135" s="231"/>
      <c r="OKE135" s="231"/>
      <c r="OKF135" s="231"/>
      <c r="OKG135" s="231"/>
      <c r="OKH135" s="231"/>
      <c r="OKI135" s="231"/>
      <c r="OKJ135" s="231"/>
      <c r="OKK135" s="231"/>
      <c r="OKL135" s="231"/>
      <c r="OKM135" s="231"/>
      <c r="OKN135" s="231"/>
      <c r="OKO135" s="231"/>
      <c r="OKP135" s="231"/>
      <c r="OKQ135" s="231"/>
      <c r="OKR135" s="231"/>
      <c r="OKS135" s="231"/>
      <c r="OKT135" s="231"/>
      <c r="OKU135" s="231"/>
      <c r="OKV135" s="231"/>
      <c r="OKW135" s="231"/>
      <c r="OKX135" s="231"/>
      <c r="OKY135" s="231"/>
      <c r="OKZ135" s="231"/>
      <c r="OLA135" s="231"/>
      <c r="OLB135" s="231"/>
      <c r="OLC135" s="231"/>
      <c r="OLD135" s="231"/>
      <c r="OLE135" s="231"/>
      <c r="OLF135" s="231"/>
      <c r="OLG135" s="231"/>
      <c r="OLH135" s="231"/>
      <c r="OLI135" s="231"/>
      <c r="OLJ135" s="231"/>
      <c r="OLK135" s="231"/>
      <c r="OLL135" s="231"/>
      <c r="OLM135" s="231"/>
      <c r="OLN135" s="231"/>
      <c r="OLO135" s="231"/>
      <c r="OLP135" s="231"/>
      <c r="OLQ135" s="231"/>
      <c r="OLR135" s="231"/>
      <c r="OLS135" s="231"/>
      <c r="OLT135" s="231"/>
      <c r="OLU135" s="231"/>
      <c r="OLV135" s="231"/>
      <c r="OLW135" s="231"/>
      <c r="OLX135" s="231"/>
      <c r="OLY135" s="231"/>
      <c r="OLZ135" s="231"/>
      <c r="OMA135" s="231"/>
      <c r="OMB135" s="231"/>
      <c r="OMC135" s="231"/>
      <c r="OMD135" s="231"/>
      <c r="OME135" s="231"/>
      <c r="OMF135" s="231"/>
      <c r="OMG135" s="231"/>
      <c r="OMH135" s="231"/>
      <c r="OMI135" s="231"/>
      <c r="OMJ135" s="231"/>
      <c r="OMK135" s="231"/>
      <c r="OML135" s="231"/>
      <c r="OMM135" s="231"/>
      <c r="OMN135" s="231"/>
      <c r="OMO135" s="231"/>
      <c r="OMP135" s="231"/>
      <c r="OMQ135" s="231"/>
      <c r="OMR135" s="231"/>
      <c r="OMS135" s="231"/>
      <c r="OMT135" s="231"/>
      <c r="OMU135" s="231"/>
      <c r="OMV135" s="231"/>
      <c r="OMW135" s="231"/>
      <c r="OMX135" s="231"/>
      <c r="OMY135" s="231"/>
      <c r="OMZ135" s="231"/>
      <c r="ONA135" s="231"/>
      <c r="ONB135" s="231"/>
      <c r="ONC135" s="231"/>
      <c r="OND135" s="231"/>
      <c r="ONE135" s="231"/>
      <c r="ONF135" s="231"/>
      <c r="ONG135" s="231"/>
      <c r="ONH135" s="231"/>
      <c r="ONI135" s="231"/>
      <c r="ONJ135" s="231"/>
      <c r="ONK135" s="231"/>
      <c r="ONL135" s="231"/>
      <c r="ONM135" s="231"/>
      <c r="ONN135" s="231"/>
      <c r="ONO135" s="231"/>
      <c r="ONP135" s="231"/>
      <c r="ONQ135" s="231"/>
      <c r="ONR135" s="231"/>
      <c r="ONS135" s="231"/>
      <c r="ONT135" s="231"/>
      <c r="ONU135" s="231"/>
      <c r="ONV135" s="231"/>
      <c r="ONW135" s="231"/>
      <c r="ONX135" s="231"/>
      <c r="ONY135" s="231"/>
      <c r="ONZ135" s="231"/>
      <c r="OOA135" s="231"/>
      <c r="OOB135" s="231"/>
      <c r="OOC135" s="231"/>
      <c r="OOD135" s="231"/>
      <c r="OOE135" s="231"/>
      <c r="OOF135" s="231"/>
      <c r="OOG135" s="231"/>
      <c r="OOH135" s="231"/>
      <c r="OOI135" s="231"/>
      <c r="OOJ135" s="231"/>
      <c r="OOK135" s="231"/>
      <c r="OOL135" s="231"/>
      <c r="OOM135" s="231"/>
      <c r="OON135" s="231"/>
      <c r="OOO135" s="231"/>
      <c r="OOP135" s="231"/>
      <c r="OOQ135" s="231"/>
      <c r="OOR135" s="231"/>
      <c r="OOS135" s="231"/>
      <c r="OOT135" s="231"/>
      <c r="OOU135" s="231"/>
      <c r="OOV135" s="231"/>
      <c r="OOW135" s="231"/>
      <c r="OOX135" s="231"/>
      <c r="OOY135" s="231"/>
      <c r="OOZ135" s="231"/>
      <c r="OPA135" s="231"/>
      <c r="OPB135" s="231"/>
      <c r="OPC135" s="231"/>
      <c r="OPD135" s="231"/>
      <c r="OPE135" s="231"/>
      <c r="OPF135" s="231"/>
      <c r="OPG135" s="231"/>
      <c r="OPH135" s="231"/>
      <c r="OPI135" s="231"/>
      <c r="OPJ135" s="231"/>
      <c r="OPK135" s="231"/>
      <c r="OPL135" s="231"/>
      <c r="OPM135" s="231"/>
      <c r="OPN135" s="231"/>
      <c r="OPO135" s="231"/>
      <c r="OPP135" s="231"/>
      <c r="OPQ135" s="231"/>
      <c r="OPR135" s="231"/>
      <c r="OPS135" s="231"/>
      <c r="OPT135" s="231"/>
      <c r="OPU135" s="231"/>
      <c r="OPV135" s="231"/>
      <c r="OPW135" s="231"/>
      <c r="OPX135" s="231"/>
      <c r="OPY135" s="231"/>
      <c r="OPZ135" s="231"/>
      <c r="OQA135" s="231"/>
      <c r="OQB135" s="231"/>
      <c r="OQC135" s="231"/>
      <c r="OQD135" s="231"/>
      <c r="OQE135" s="231"/>
      <c r="OQF135" s="231"/>
      <c r="OQG135" s="231"/>
      <c r="OQH135" s="231"/>
      <c r="OQI135" s="231"/>
      <c r="OQJ135" s="231"/>
      <c r="OQK135" s="231"/>
      <c r="OQL135" s="231"/>
      <c r="OQM135" s="231"/>
      <c r="OQN135" s="231"/>
      <c r="OQO135" s="231"/>
      <c r="OQP135" s="231"/>
      <c r="OQQ135" s="231"/>
      <c r="OQR135" s="231"/>
      <c r="OQS135" s="231"/>
      <c r="OQT135" s="231"/>
      <c r="OQU135" s="231"/>
      <c r="OQV135" s="231"/>
      <c r="OQW135" s="231"/>
      <c r="OQX135" s="231"/>
      <c r="OQY135" s="231"/>
      <c r="OQZ135" s="231"/>
      <c r="ORA135" s="231"/>
      <c r="ORB135" s="231"/>
      <c r="ORC135" s="231"/>
      <c r="ORD135" s="231"/>
      <c r="ORE135" s="231"/>
      <c r="ORF135" s="231"/>
      <c r="ORG135" s="231"/>
      <c r="ORH135" s="231"/>
      <c r="ORI135" s="231"/>
      <c r="ORJ135" s="231"/>
      <c r="ORK135" s="231"/>
      <c r="ORL135" s="231"/>
      <c r="ORM135" s="231"/>
      <c r="ORN135" s="231"/>
      <c r="ORO135" s="231"/>
      <c r="ORP135" s="231"/>
      <c r="ORQ135" s="231"/>
      <c r="ORR135" s="231"/>
      <c r="ORS135" s="231"/>
      <c r="ORT135" s="231"/>
      <c r="ORU135" s="231"/>
      <c r="ORV135" s="231"/>
      <c r="ORW135" s="231"/>
      <c r="ORX135" s="231"/>
      <c r="ORY135" s="231"/>
      <c r="ORZ135" s="231"/>
      <c r="OSA135" s="231"/>
      <c r="OSB135" s="231"/>
      <c r="OSC135" s="231"/>
      <c r="OSD135" s="231"/>
      <c r="OSE135" s="231"/>
      <c r="OSF135" s="231"/>
      <c r="OSG135" s="231"/>
      <c r="OSH135" s="231"/>
      <c r="OSI135" s="231"/>
      <c r="OSJ135" s="231"/>
      <c r="OSK135" s="231"/>
      <c r="OSL135" s="231"/>
      <c r="OSM135" s="231"/>
      <c r="OSN135" s="231"/>
      <c r="OSO135" s="231"/>
      <c r="OSP135" s="231"/>
      <c r="OSQ135" s="231"/>
      <c r="OSR135" s="231"/>
      <c r="OSS135" s="231"/>
      <c r="OST135" s="231"/>
      <c r="OSU135" s="231"/>
      <c r="OSV135" s="231"/>
      <c r="OSW135" s="231"/>
      <c r="OSX135" s="231"/>
      <c r="OSY135" s="231"/>
      <c r="OSZ135" s="231"/>
      <c r="OTA135" s="231"/>
      <c r="OTB135" s="231"/>
      <c r="OTC135" s="231"/>
      <c r="OTD135" s="231"/>
      <c r="OTE135" s="231"/>
      <c r="OTF135" s="231"/>
      <c r="OTG135" s="231"/>
      <c r="OTH135" s="231"/>
      <c r="OTI135" s="231"/>
      <c r="OTJ135" s="231"/>
      <c r="OTK135" s="231"/>
      <c r="OTL135" s="231"/>
      <c r="OTM135" s="231"/>
      <c r="OTN135" s="231"/>
      <c r="OTO135" s="231"/>
      <c r="OTP135" s="231"/>
      <c r="OTQ135" s="231"/>
      <c r="OTR135" s="231"/>
      <c r="OTS135" s="231"/>
      <c r="OTT135" s="231"/>
      <c r="OTU135" s="231"/>
      <c r="OTV135" s="231"/>
      <c r="OTW135" s="231"/>
      <c r="OTX135" s="231"/>
      <c r="OTY135" s="231"/>
      <c r="OTZ135" s="231"/>
      <c r="OUA135" s="231"/>
      <c r="OUB135" s="231"/>
      <c r="OUC135" s="231"/>
      <c r="OUD135" s="231"/>
      <c r="OUE135" s="231"/>
      <c r="OUF135" s="231"/>
      <c r="OUG135" s="231"/>
      <c r="OUH135" s="231"/>
      <c r="OUI135" s="231"/>
      <c r="OUJ135" s="231"/>
      <c r="OUK135" s="231"/>
      <c r="OUL135" s="231"/>
      <c r="OUM135" s="231"/>
      <c r="OUN135" s="231"/>
      <c r="OUO135" s="231"/>
      <c r="OUP135" s="231"/>
      <c r="OUQ135" s="231"/>
      <c r="OUR135" s="231"/>
      <c r="OUS135" s="231"/>
      <c r="OUT135" s="231"/>
      <c r="OUU135" s="231"/>
      <c r="OUV135" s="231"/>
      <c r="OUW135" s="231"/>
      <c r="OUX135" s="231"/>
      <c r="OUY135" s="231"/>
      <c r="OUZ135" s="231"/>
      <c r="OVA135" s="231"/>
      <c r="OVB135" s="231"/>
      <c r="OVC135" s="231"/>
      <c r="OVD135" s="231"/>
      <c r="OVE135" s="231"/>
      <c r="OVF135" s="231"/>
      <c r="OVG135" s="231"/>
      <c r="OVH135" s="231"/>
      <c r="OVI135" s="231"/>
      <c r="OVJ135" s="231"/>
      <c r="OVK135" s="231"/>
      <c r="OVL135" s="231"/>
      <c r="OVM135" s="231"/>
      <c r="OVN135" s="231"/>
      <c r="OVO135" s="231"/>
      <c r="OVP135" s="231"/>
      <c r="OVQ135" s="231"/>
      <c r="OVR135" s="231"/>
      <c r="OVS135" s="231"/>
      <c r="OVT135" s="231"/>
      <c r="OVU135" s="231"/>
      <c r="OVV135" s="231"/>
      <c r="OVW135" s="231"/>
      <c r="OVX135" s="231"/>
      <c r="OVY135" s="231"/>
      <c r="OVZ135" s="231"/>
      <c r="OWA135" s="231"/>
      <c r="OWB135" s="231"/>
      <c r="OWC135" s="231"/>
      <c r="OWD135" s="231"/>
      <c r="OWE135" s="231"/>
      <c r="OWF135" s="231"/>
      <c r="OWG135" s="231"/>
      <c r="OWH135" s="231"/>
      <c r="OWI135" s="231"/>
      <c r="OWJ135" s="231"/>
      <c r="OWK135" s="231"/>
      <c r="OWL135" s="231"/>
      <c r="OWM135" s="231"/>
      <c r="OWN135" s="231"/>
      <c r="OWO135" s="231"/>
      <c r="OWP135" s="231"/>
      <c r="OWQ135" s="231"/>
      <c r="OWR135" s="231"/>
      <c r="OWS135" s="231"/>
      <c r="OWT135" s="231"/>
      <c r="OWU135" s="231"/>
      <c r="OWV135" s="231"/>
      <c r="OWW135" s="231"/>
      <c r="OWX135" s="231"/>
      <c r="OWY135" s="231"/>
      <c r="OWZ135" s="231"/>
      <c r="OXA135" s="231"/>
      <c r="OXB135" s="231"/>
      <c r="OXC135" s="231"/>
      <c r="OXD135" s="231"/>
      <c r="OXE135" s="231"/>
      <c r="OXF135" s="231"/>
      <c r="OXG135" s="231"/>
      <c r="OXH135" s="231"/>
      <c r="OXI135" s="231"/>
      <c r="OXJ135" s="231"/>
      <c r="OXK135" s="231"/>
      <c r="OXL135" s="231"/>
      <c r="OXM135" s="231"/>
      <c r="OXN135" s="231"/>
      <c r="OXO135" s="231"/>
      <c r="OXP135" s="231"/>
      <c r="OXQ135" s="231"/>
      <c r="OXR135" s="231"/>
      <c r="OXS135" s="231"/>
      <c r="OXT135" s="231"/>
      <c r="OXU135" s="231"/>
      <c r="OXV135" s="231"/>
      <c r="OXW135" s="231"/>
      <c r="OXX135" s="231"/>
      <c r="OXY135" s="231"/>
      <c r="OXZ135" s="231"/>
      <c r="OYA135" s="231"/>
      <c r="OYB135" s="231"/>
      <c r="OYC135" s="231"/>
      <c r="OYD135" s="231"/>
      <c r="OYE135" s="231"/>
      <c r="OYF135" s="231"/>
      <c r="OYG135" s="231"/>
      <c r="OYH135" s="231"/>
      <c r="OYI135" s="231"/>
      <c r="OYJ135" s="231"/>
      <c r="OYK135" s="231"/>
      <c r="OYL135" s="231"/>
      <c r="OYM135" s="231"/>
      <c r="OYN135" s="231"/>
      <c r="OYO135" s="231"/>
      <c r="OYP135" s="231"/>
      <c r="OYQ135" s="231"/>
      <c r="OYR135" s="231"/>
      <c r="OYS135" s="231"/>
      <c r="OYT135" s="231"/>
      <c r="OYU135" s="231"/>
      <c r="OYV135" s="231"/>
      <c r="OYW135" s="231"/>
      <c r="OYX135" s="231"/>
      <c r="OYY135" s="231"/>
      <c r="OYZ135" s="231"/>
      <c r="OZA135" s="231"/>
      <c r="OZB135" s="231"/>
      <c r="OZC135" s="231"/>
      <c r="OZD135" s="231"/>
      <c r="OZE135" s="231"/>
      <c r="OZF135" s="231"/>
      <c r="OZG135" s="231"/>
      <c r="OZH135" s="231"/>
      <c r="OZI135" s="231"/>
      <c r="OZJ135" s="231"/>
      <c r="OZK135" s="231"/>
      <c r="OZL135" s="231"/>
      <c r="OZM135" s="231"/>
      <c r="OZN135" s="231"/>
      <c r="OZO135" s="231"/>
      <c r="OZP135" s="231"/>
      <c r="OZQ135" s="231"/>
      <c r="OZR135" s="231"/>
      <c r="OZS135" s="231"/>
      <c r="OZT135" s="231"/>
      <c r="OZU135" s="231"/>
      <c r="OZV135" s="231"/>
      <c r="OZW135" s="231"/>
      <c r="OZX135" s="231"/>
      <c r="OZY135" s="231"/>
      <c r="OZZ135" s="231"/>
      <c r="PAA135" s="231"/>
      <c r="PAB135" s="231"/>
      <c r="PAC135" s="231"/>
      <c r="PAD135" s="231"/>
      <c r="PAE135" s="231"/>
      <c r="PAF135" s="231"/>
      <c r="PAG135" s="231"/>
      <c r="PAH135" s="231"/>
      <c r="PAI135" s="231"/>
      <c r="PAJ135" s="231"/>
      <c r="PAK135" s="231"/>
      <c r="PAL135" s="231"/>
      <c r="PAM135" s="231"/>
      <c r="PAN135" s="231"/>
      <c r="PAO135" s="231"/>
      <c r="PAP135" s="231"/>
      <c r="PAQ135" s="231"/>
      <c r="PAR135" s="231"/>
      <c r="PAS135" s="231"/>
      <c r="PAT135" s="231"/>
      <c r="PAU135" s="231"/>
      <c r="PAV135" s="231"/>
      <c r="PAW135" s="231"/>
      <c r="PAX135" s="231"/>
      <c r="PAY135" s="231"/>
      <c r="PAZ135" s="231"/>
      <c r="PBA135" s="231"/>
      <c r="PBB135" s="231"/>
      <c r="PBC135" s="231"/>
      <c r="PBD135" s="231"/>
      <c r="PBE135" s="231"/>
      <c r="PBF135" s="231"/>
      <c r="PBG135" s="231"/>
      <c r="PBH135" s="231"/>
      <c r="PBI135" s="231"/>
      <c r="PBJ135" s="231"/>
      <c r="PBK135" s="231"/>
      <c r="PBL135" s="231"/>
      <c r="PBM135" s="231"/>
      <c r="PBN135" s="231"/>
      <c r="PBO135" s="231"/>
      <c r="PBP135" s="231"/>
      <c r="PBQ135" s="231"/>
      <c r="PBR135" s="231"/>
      <c r="PBS135" s="231"/>
      <c r="PBT135" s="231"/>
      <c r="PBU135" s="231"/>
      <c r="PBV135" s="231"/>
      <c r="PBW135" s="231"/>
      <c r="PBX135" s="231"/>
      <c r="PBY135" s="231"/>
      <c r="PBZ135" s="231"/>
      <c r="PCA135" s="231"/>
      <c r="PCB135" s="231"/>
      <c r="PCC135" s="231"/>
      <c r="PCD135" s="231"/>
      <c r="PCE135" s="231"/>
      <c r="PCF135" s="231"/>
      <c r="PCG135" s="231"/>
      <c r="PCH135" s="231"/>
      <c r="PCI135" s="231"/>
      <c r="PCJ135" s="231"/>
      <c r="PCK135" s="231"/>
      <c r="PCL135" s="231"/>
      <c r="PCM135" s="231"/>
      <c r="PCN135" s="231"/>
      <c r="PCO135" s="231"/>
      <c r="PCP135" s="231"/>
      <c r="PCQ135" s="231"/>
      <c r="PCR135" s="231"/>
      <c r="PCS135" s="231"/>
      <c r="PCT135" s="231"/>
      <c r="PCU135" s="231"/>
      <c r="PCV135" s="231"/>
      <c r="PCW135" s="231"/>
      <c r="PCX135" s="231"/>
      <c r="PCY135" s="231"/>
      <c r="PCZ135" s="231"/>
      <c r="PDA135" s="231"/>
      <c r="PDB135" s="231"/>
      <c r="PDC135" s="231"/>
      <c r="PDD135" s="231"/>
      <c r="PDE135" s="231"/>
      <c r="PDF135" s="231"/>
      <c r="PDG135" s="231"/>
      <c r="PDH135" s="231"/>
      <c r="PDI135" s="231"/>
      <c r="PDJ135" s="231"/>
      <c r="PDK135" s="231"/>
      <c r="PDL135" s="231"/>
      <c r="PDM135" s="231"/>
      <c r="PDN135" s="231"/>
      <c r="PDO135" s="231"/>
      <c r="PDP135" s="231"/>
      <c r="PDQ135" s="231"/>
      <c r="PDR135" s="231"/>
      <c r="PDS135" s="231"/>
      <c r="PDT135" s="231"/>
      <c r="PDU135" s="231"/>
      <c r="PDV135" s="231"/>
      <c r="PDW135" s="231"/>
      <c r="PDX135" s="231"/>
      <c r="PDY135" s="231"/>
      <c r="PDZ135" s="231"/>
      <c r="PEA135" s="231"/>
      <c r="PEB135" s="231"/>
      <c r="PEC135" s="231"/>
      <c r="PED135" s="231"/>
      <c r="PEE135" s="231"/>
      <c r="PEF135" s="231"/>
      <c r="PEG135" s="231"/>
      <c r="PEH135" s="231"/>
      <c r="PEI135" s="231"/>
      <c r="PEJ135" s="231"/>
      <c r="PEK135" s="231"/>
      <c r="PEL135" s="231"/>
      <c r="PEM135" s="231"/>
      <c r="PEN135" s="231"/>
      <c r="PEO135" s="231"/>
      <c r="PEP135" s="231"/>
      <c r="PEQ135" s="231"/>
      <c r="PER135" s="231"/>
      <c r="PES135" s="231"/>
      <c r="PET135" s="231"/>
      <c r="PEU135" s="231"/>
      <c r="PEV135" s="231"/>
      <c r="PEW135" s="231"/>
      <c r="PEX135" s="231"/>
      <c r="PEY135" s="231"/>
      <c r="PEZ135" s="231"/>
      <c r="PFA135" s="231"/>
      <c r="PFB135" s="231"/>
      <c r="PFC135" s="231"/>
      <c r="PFD135" s="231"/>
      <c r="PFE135" s="231"/>
      <c r="PFF135" s="231"/>
      <c r="PFG135" s="231"/>
      <c r="PFH135" s="231"/>
      <c r="PFI135" s="231"/>
      <c r="PFJ135" s="231"/>
      <c r="PFK135" s="231"/>
      <c r="PFL135" s="231"/>
      <c r="PFM135" s="231"/>
      <c r="PFN135" s="231"/>
      <c r="PFO135" s="231"/>
      <c r="PFP135" s="231"/>
      <c r="PFQ135" s="231"/>
      <c r="PFR135" s="231"/>
      <c r="PFS135" s="231"/>
      <c r="PFT135" s="231"/>
      <c r="PFU135" s="231"/>
      <c r="PFV135" s="231"/>
      <c r="PFW135" s="231"/>
      <c r="PFX135" s="231"/>
      <c r="PFY135" s="231"/>
      <c r="PFZ135" s="231"/>
      <c r="PGA135" s="231"/>
      <c r="PGB135" s="231"/>
      <c r="PGC135" s="231"/>
      <c r="PGD135" s="231"/>
      <c r="PGE135" s="231"/>
      <c r="PGF135" s="231"/>
      <c r="PGG135" s="231"/>
      <c r="PGH135" s="231"/>
      <c r="PGI135" s="231"/>
      <c r="PGJ135" s="231"/>
      <c r="PGK135" s="231"/>
      <c r="PGL135" s="231"/>
      <c r="PGM135" s="231"/>
      <c r="PGN135" s="231"/>
      <c r="PGO135" s="231"/>
      <c r="PGP135" s="231"/>
      <c r="PGQ135" s="231"/>
      <c r="PGR135" s="231"/>
      <c r="PGS135" s="231"/>
      <c r="PGT135" s="231"/>
      <c r="PGU135" s="231"/>
      <c r="PGV135" s="231"/>
      <c r="PGW135" s="231"/>
      <c r="PGX135" s="231"/>
      <c r="PGY135" s="231"/>
      <c r="PGZ135" s="231"/>
      <c r="PHA135" s="231"/>
      <c r="PHB135" s="231"/>
      <c r="PHC135" s="231"/>
      <c r="PHD135" s="231"/>
      <c r="PHE135" s="231"/>
      <c r="PHF135" s="231"/>
      <c r="PHG135" s="231"/>
      <c r="PHH135" s="231"/>
      <c r="PHI135" s="231"/>
      <c r="PHJ135" s="231"/>
      <c r="PHK135" s="231"/>
      <c r="PHL135" s="231"/>
      <c r="PHM135" s="231"/>
      <c r="PHN135" s="231"/>
      <c r="PHO135" s="231"/>
      <c r="PHP135" s="231"/>
      <c r="PHQ135" s="231"/>
      <c r="PHR135" s="231"/>
      <c r="PHS135" s="231"/>
      <c r="PHT135" s="231"/>
      <c r="PHU135" s="231"/>
      <c r="PHV135" s="231"/>
      <c r="PHW135" s="231"/>
      <c r="PHX135" s="231"/>
      <c r="PHY135" s="231"/>
      <c r="PHZ135" s="231"/>
      <c r="PIA135" s="231"/>
      <c r="PIB135" s="231"/>
      <c r="PIC135" s="231"/>
      <c r="PID135" s="231"/>
      <c r="PIE135" s="231"/>
      <c r="PIF135" s="231"/>
      <c r="PIG135" s="231"/>
      <c r="PIH135" s="231"/>
      <c r="PII135" s="231"/>
      <c r="PIJ135" s="231"/>
      <c r="PIK135" s="231"/>
      <c r="PIL135" s="231"/>
      <c r="PIM135" s="231"/>
      <c r="PIN135" s="231"/>
      <c r="PIO135" s="231"/>
      <c r="PIP135" s="231"/>
      <c r="PIQ135" s="231"/>
      <c r="PIR135" s="231"/>
      <c r="PIS135" s="231"/>
      <c r="PIT135" s="231"/>
      <c r="PIU135" s="231"/>
      <c r="PIV135" s="231"/>
      <c r="PIW135" s="231"/>
      <c r="PIX135" s="231"/>
      <c r="PIY135" s="231"/>
      <c r="PIZ135" s="231"/>
      <c r="PJA135" s="231"/>
      <c r="PJB135" s="231"/>
      <c r="PJC135" s="231"/>
      <c r="PJD135" s="231"/>
      <c r="PJE135" s="231"/>
      <c r="PJF135" s="231"/>
      <c r="PJG135" s="231"/>
      <c r="PJH135" s="231"/>
      <c r="PJI135" s="231"/>
      <c r="PJJ135" s="231"/>
      <c r="PJK135" s="231"/>
      <c r="PJL135" s="231"/>
      <c r="PJM135" s="231"/>
      <c r="PJN135" s="231"/>
      <c r="PJO135" s="231"/>
      <c r="PJP135" s="231"/>
      <c r="PJQ135" s="231"/>
      <c r="PJR135" s="231"/>
      <c r="PJS135" s="231"/>
      <c r="PJT135" s="231"/>
      <c r="PJU135" s="231"/>
      <c r="PJV135" s="231"/>
      <c r="PJW135" s="231"/>
      <c r="PJX135" s="231"/>
      <c r="PJY135" s="231"/>
      <c r="PJZ135" s="231"/>
      <c r="PKA135" s="231"/>
      <c r="PKB135" s="231"/>
      <c r="PKC135" s="231"/>
      <c r="PKD135" s="231"/>
      <c r="PKE135" s="231"/>
      <c r="PKF135" s="231"/>
      <c r="PKG135" s="231"/>
      <c r="PKH135" s="231"/>
      <c r="PKI135" s="231"/>
      <c r="PKJ135" s="231"/>
      <c r="PKK135" s="231"/>
      <c r="PKL135" s="231"/>
      <c r="PKM135" s="231"/>
      <c r="PKN135" s="231"/>
      <c r="PKO135" s="231"/>
      <c r="PKP135" s="231"/>
      <c r="PKQ135" s="231"/>
      <c r="PKR135" s="231"/>
      <c r="PKS135" s="231"/>
      <c r="PKT135" s="231"/>
      <c r="PKU135" s="231"/>
      <c r="PKV135" s="231"/>
      <c r="PKW135" s="231"/>
      <c r="PKX135" s="231"/>
      <c r="PKY135" s="231"/>
      <c r="PKZ135" s="231"/>
      <c r="PLA135" s="231"/>
      <c r="PLB135" s="231"/>
      <c r="PLC135" s="231"/>
      <c r="PLD135" s="231"/>
      <c r="PLE135" s="231"/>
      <c r="PLF135" s="231"/>
      <c r="PLG135" s="231"/>
      <c r="PLH135" s="231"/>
      <c r="PLI135" s="231"/>
      <c r="PLJ135" s="231"/>
      <c r="PLK135" s="231"/>
      <c r="PLL135" s="231"/>
      <c r="PLM135" s="231"/>
      <c r="PLN135" s="231"/>
      <c r="PLO135" s="231"/>
      <c r="PLP135" s="231"/>
      <c r="PLQ135" s="231"/>
      <c r="PLR135" s="231"/>
      <c r="PLS135" s="231"/>
      <c r="PLT135" s="231"/>
      <c r="PLU135" s="231"/>
      <c r="PLV135" s="231"/>
      <c r="PLW135" s="231"/>
      <c r="PLX135" s="231"/>
      <c r="PLY135" s="231"/>
      <c r="PLZ135" s="231"/>
      <c r="PMA135" s="231"/>
      <c r="PMB135" s="231"/>
      <c r="PMC135" s="231"/>
      <c r="PMD135" s="231"/>
      <c r="PME135" s="231"/>
      <c r="PMF135" s="231"/>
      <c r="PMG135" s="231"/>
      <c r="PMH135" s="231"/>
      <c r="PMI135" s="231"/>
      <c r="PMJ135" s="231"/>
      <c r="PMK135" s="231"/>
      <c r="PML135" s="231"/>
      <c r="PMM135" s="231"/>
      <c r="PMN135" s="231"/>
      <c r="PMO135" s="231"/>
      <c r="PMP135" s="231"/>
      <c r="PMQ135" s="231"/>
      <c r="PMR135" s="231"/>
      <c r="PMS135" s="231"/>
      <c r="PMT135" s="231"/>
      <c r="PMU135" s="231"/>
      <c r="PMV135" s="231"/>
      <c r="PMW135" s="231"/>
      <c r="PMX135" s="231"/>
      <c r="PMY135" s="231"/>
      <c r="PMZ135" s="231"/>
      <c r="PNA135" s="231"/>
      <c r="PNB135" s="231"/>
      <c r="PNC135" s="231"/>
      <c r="PND135" s="231"/>
      <c r="PNE135" s="231"/>
      <c r="PNF135" s="231"/>
      <c r="PNG135" s="231"/>
      <c r="PNH135" s="231"/>
      <c r="PNI135" s="231"/>
      <c r="PNJ135" s="231"/>
      <c r="PNK135" s="231"/>
      <c r="PNL135" s="231"/>
      <c r="PNM135" s="231"/>
      <c r="PNN135" s="231"/>
      <c r="PNO135" s="231"/>
      <c r="PNP135" s="231"/>
      <c r="PNQ135" s="231"/>
      <c r="PNR135" s="231"/>
      <c r="PNS135" s="231"/>
      <c r="PNT135" s="231"/>
      <c r="PNU135" s="231"/>
      <c r="PNV135" s="231"/>
      <c r="PNW135" s="231"/>
      <c r="PNX135" s="231"/>
      <c r="PNY135" s="231"/>
      <c r="PNZ135" s="231"/>
      <c r="POA135" s="231"/>
      <c r="POB135" s="231"/>
      <c r="POC135" s="231"/>
      <c r="POD135" s="231"/>
      <c r="POE135" s="231"/>
      <c r="POF135" s="231"/>
      <c r="POG135" s="231"/>
      <c r="POH135" s="231"/>
      <c r="POI135" s="231"/>
      <c r="POJ135" s="231"/>
      <c r="POK135" s="231"/>
      <c r="POL135" s="231"/>
      <c r="POM135" s="231"/>
      <c r="PON135" s="231"/>
      <c r="POO135" s="231"/>
      <c r="POP135" s="231"/>
      <c r="POQ135" s="231"/>
      <c r="POR135" s="231"/>
      <c r="POS135" s="231"/>
      <c r="POT135" s="231"/>
      <c r="POU135" s="231"/>
      <c r="POV135" s="231"/>
      <c r="POW135" s="231"/>
      <c r="POX135" s="231"/>
      <c r="POY135" s="231"/>
      <c r="POZ135" s="231"/>
      <c r="PPA135" s="231"/>
      <c r="PPB135" s="231"/>
      <c r="PPC135" s="231"/>
      <c r="PPD135" s="231"/>
      <c r="PPE135" s="231"/>
      <c r="PPF135" s="231"/>
      <c r="PPG135" s="231"/>
      <c r="PPH135" s="231"/>
      <c r="PPI135" s="231"/>
      <c r="PPJ135" s="231"/>
      <c r="PPK135" s="231"/>
      <c r="PPL135" s="231"/>
      <c r="PPM135" s="231"/>
      <c r="PPN135" s="231"/>
      <c r="PPO135" s="231"/>
      <c r="PPP135" s="231"/>
      <c r="PPQ135" s="231"/>
      <c r="PPR135" s="231"/>
      <c r="PPS135" s="231"/>
      <c r="PPT135" s="231"/>
      <c r="PPU135" s="231"/>
      <c r="PPV135" s="231"/>
      <c r="PPW135" s="231"/>
      <c r="PPX135" s="231"/>
      <c r="PPY135" s="231"/>
      <c r="PPZ135" s="231"/>
      <c r="PQA135" s="231"/>
      <c r="PQB135" s="231"/>
      <c r="PQC135" s="231"/>
      <c r="PQD135" s="231"/>
      <c r="PQE135" s="231"/>
      <c r="PQF135" s="231"/>
      <c r="PQG135" s="231"/>
      <c r="PQH135" s="231"/>
      <c r="PQI135" s="231"/>
      <c r="PQJ135" s="231"/>
      <c r="PQK135" s="231"/>
      <c r="PQL135" s="231"/>
      <c r="PQM135" s="231"/>
      <c r="PQN135" s="231"/>
      <c r="PQO135" s="231"/>
      <c r="PQP135" s="231"/>
      <c r="PQQ135" s="231"/>
      <c r="PQR135" s="231"/>
      <c r="PQS135" s="231"/>
      <c r="PQT135" s="231"/>
      <c r="PQU135" s="231"/>
      <c r="PQV135" s="231"/>
      <c r="PQW135" s="231"/>
      <c r="PQX135" s="231"/>
      <c r="PQY135" s="231"/>
      <c r="PQZ135" s="231"/>
      <c r="PRA135" s="231"/>
      <c r="PRB135" s="231"/>
      <c r="PRC135" s="231"/>
      <c r="PRD135" s="231"/>
      <c r="PRE135" s="231"/>
      <c r="PRF135" s="231"/>
      <c r="PRG135" s="231"/>
      <c r="PRH135" s="231"/>
      <c r="PRI135" s="231"/>
      <c r="PRJ135" s="231"/>
      <c r="PRK135" s="231"/>
      <c r="PRL135" s="231"/>
      <c r="PRM135" s="231"/>
      <c r="PRN135" s="231"/>
      <c r="PRO135" s="231"/>
      <c r="PRP135" s="231"/>
      <c r="PRQ135" s="231"/>
      <c r="PRR135" s="231"/>
      <c r="PRS135" s="231"/>
      <c r="PRT135" s="231"/>
      <c r="PRU135" s="231"/>
      <c r="PRV135" s="231"/>
      <c r="PRW135" s="231"/>
      <c r="PRX135" s="231"/>
      <c r="PRY135" s="231"/>
      <c r="PRZ135" s="231"/>
      <c r="PSA135" s="231"/>
      <c r="PSB135" s="231"/>
      <c r="PSC135" s="231"/>
      <c r="PSD135" s="231"/>
      <c r="PSE135" s="231"/>
      <c r="PSF135" s="231"/>
      <c r="PSG135" s="231"/>
      <c r="PSH135" s="231"/>
      <c r="PSI135" s="231"/>
      <c r="PSJ135" s="231"/>
      <c r="PSK135" s="231"/>
      <c r="PSL135" s="231"/>
      <c r="PSM135" s="231"/>
      <c r="PSN135" s="231"/>
      <c r="PSO135" s="231"/>
      <c r="PSP135" s="231"/>
      <c r="PSQ135" s="231"/>
      <c r="PSR135" s="231"/>
      <c r="PSS135" s="231"/>
      <c r="PST135" s="231"/>
      <c r="PSU135" s="231"/>
      <c r="PSV135" s="231"/>
      <c r="PSW135" s="231"/>
      <c r="PSX135" s="231"/>
      <c r="PSY135" s="231"/>
      <c r="PSZ135" s="231"/>
      <c r="PTA135" s="231"/>
      <c r="PTB135" s="231"/>
      <c r="PTC135" s="231"/>
      <c r="PTD135" s="231"/>
      <c r="PTE135" s="231"/>
      <c r="PTF135" s="231"/>
      <c r="PTG135" s="231"/>
      <c r="PTH135" s="231"/>
      <c r="PTI135" s="231"/>
      <c r="PTJ135" s="231"/>
      <c r="PTK135" s="231"/>
      <c r="PTL135" s="231"/>
      <c r="PTM135" s="231"/>
      <c r="PTN135" s="231"/>
      <c r="PTO135" s="231"/>
      <c r="PTP135" s="231"/>
      <c r="PTQ135" s="231"/>
      <c r="PTR135" s="231"/>
      <c r="PTS135" s="231"/>
      <c r="PTT135" s="231"/>
      <c r="PTU135" s="231"/>
      <c r="PTV135" s="231"/>
      <c r="PTW135" s="231"/>
      <c r="PTX135" s="231"/>
      <c r="PTY135" s="231"/>
      <c r="PTZ135" s="231"/>
      <c r="PUA135" s="231"/>
      <c r="PUB135" s="231"/>
      <c r="PUC135" s="231"/>
      <c r="PUD135" s="231"/>
      <c r="PUE135" s="231"/>
      <c r="PUF135" s="231"/>
      <c r="PUG135" s="231"/>
      <c r="PUH135" s="231"/>
      <c r="PUI135" s="231"/>
      <c r="PUJ135" s="231"/>
      <c r="PUK135" s="231"/>
      <c r="PUL135" s="231"/>
      <c r="PUM135" s="231"/>
      <c r="PUN135" s="231"/>
      <c r="PUO135" s="231"/>
      <c r="PUP135" s="231"/>
      <c r="PUQ135" s="231"/>
      <c r="PUR135" s="231"/>
      <c r="PUS135" s="231"/>
      <c r="PUT135" s="231"/>
      <c r="PUU135" s="231"/>
      <c r="PUV135" s="231"/>
      <c r="PUW135" s="231"/>
      <c r="PUX135" s="231"/>
      <c r="PUY135" s="231"/>
      <c r="PUZ135" s="231"/>
      <c r="PVA135" s="231"/>
      <c r="PVB135" s="231"/>
      <c r="PVC135" s="231"/>
      <c r="PVD135" s="231"/>
      <c r="PVE135" s="231"/>
      <c r="PVF135" s="231"/>
      <c r="PVG135" s="231"/>
      <c r="PVH135" s="231"/>
      <c r="PVI135" s="231"/>
      <c r="PVJ135" s="231"/>
      <c r="PVK135" s="231"/>
      <c r="PVL135" s="231"/>
      <c r="PVM135" s="231"/>
      <c r="PVN135" s="231"/>
      <c r="PVO135" s="231"/>
      <c r="PVP135" s="231"/>
      <c r="PVQ135" s="231"/>
      <c r="PVR135" s="231"/>
      <c r="PVS135" s="231"/>
      <c r="PVT135" s="231"/>
      <c r="PVU135" s="231"/>
      <c r="PVV135" s="231"/>
      <c r="PVW135" s="231"/>
      <c r="PVX135" s="231"/>
      <c r="PVY135" s="231"/>
      <c r="PVZ135" s="231"/>
      <c r="PWA135" s="231"/>
      <c r="PWB135" s="231"/>
      <c r="PWC135" s="231"/>
      <c r="PWD135" s="231"/>
      <c r="PWE135" s="231"/>
      <c r="PWF135" s="231"/>
      <c r="PWG135" s="231"/>
      <c r="PWH135" s="231"/>
      <c r="PWI135" s="231"/>
      <c r="PWJ135" s="231"/>
      <c r="PWK135" s="231"/>
      <c r="PWL135" s="231"/>
      <c r="PWM135" s="231"/>
      <c r="PWN135" s="231"/>
      <c r="PWO135" s="231"/>
      <c r="PWP135" s="231"/>
      <c r="PWQ135" s="231"/>
      <c r="PWR135" s="231"/>
      <c r="PWS135" s="231"/>
      <c r="PWT135" s="231"/>
      <c r="PWU135" s="231"/>
      <c r="PWV135" s="231"/>
      <c r="PWW135" s="231"/>
      <c r="PWX135" s="231"/>
      <c r="PWY135" s="231"/>
      <c r="PWZ135" s="231"/>
      <c r="PXA135" s="231"/>
      <c r="PXB135" s="231"/>
      <c r="PXC135" s="231"/>
      <c r="PXD135" s="231"/>
      <c r="PXE135" s="231"/>
      <c r="PXF135" s="231"/>
      <c r="PXG135" s="231"/>
      <c r="PXH135" s="231"/>
      <c r="PXI135" s="231"/>
      <c r="PXJ135" s="231"/>
      <c r="PXK135" s="231"/>
      <c r="PXL135" s="231"/>
      <c r="PXM135" s="231"/>
      <c r="PXN135" s="231"/>
      <c r="PXO135" s="231"/>
      <c r="PXP135" s="231"/>
      <c r="PXQ135" s="231"/>
      <c r="PXR135" s="231"/>
      <c r="PXS135" s="231"/>
      <c r="PXT135" s="231"/>
      <c r="PXU135" s="231"/>
      <c r="PXV135" s="231"/>
      <c r="PXW135" s="231"/>
      <c r="PXX135" s="231"/>
      <c r="PXY135" s="231"/>
      <c r="PXZ135" s="231"/>
      <c r="PYA135" s="231"/>
      <c r="PYB135" s="231"/>
      <c r="PYC135" s="231"/>
      <c r="PYD135" s="231"/>
      <c r="PYE135" s="231"/>
      <c r="PYF135" s="231"/>
      <c r="PYG135" s="231"/>
      <c r="PYH135" s="231"/>
      <c r="PYI135" s="231"/>
      <c r="PYJ135" s="231"/>
      <c r="PYK135" s="231"/>
      <c r="PYL135" s="231"/>
      <c r="PYM135" s="231"/>
      <c r="PYN135" s="231"/>
      <c r="PYO135" s="231"/>
      <c r="PYP135" s="231"/>
      <c r="PYQ135" s="231"/>
      <c r="PYR135" s="231"/>
      <c r="PYS135" s="231"/>
      <c r="PYT135" s="231"/>
      <c r="PYU135" s="231"/>
      <c r="PYV135" s="231"/>
      <c r="PYW135" s="231"/>
      <c r="PYX135" s="231"/>
      <c r="PYY135" s="231"/>
      <c r="PYZ135" s="231"/>
      <c r="PZA135" s="231"/>
      <c r="PZB135" s="231"/>
      <c r="PZC135" s="231"/>
      <c r="PZD135" s="231"/>
      <c r="PZE135" s="231"/>
      <c r="PZF135" s="231"/>
      <c r="PZG135" s="231"/>
      <c r="PZH135" s="231"/>
      <c r="PZI135" s="231"/>
      <c r="PZJ135" s="231"/>
      <c r="PZK135" s="231"/>
      <c r="PZL135" s="231"/>
      <c r="PZM135" s="231"/>
      <c r="PZN135" s="231"/>
      <c r="PZO135" s="231"/>
      <c r="PZP135" s="231"/>
      <c r="PZQ135" s="231"/>
      <c r="PZR135" s="231"/>
      <c r="PZS135" s="231"/>
      <c r="PZT135" s="231"/>
      <c r="PZU135" s="231"/>
      <c r="PZV135" s="231"/>
      <c r="PZW135" s="231"/>
      <c r="PZX135" s="231"/>
      <c r="PZY135" s="231"/>
      <c r="PZZ135" s="231"/>
      <c r="QAA135" s="231"/>
      <c r="QAB135" s="231"/>
      <c r="QAC135" s="231"/>
      <c r="QAD135" s="231"/>
      <c r="QAE135" s="231"/>
      <c r="QAF135" s="231"/>
      <c r="QAG135" s="231"/>
      <c r="QAH135" s="231"/>
      <c r="QAI135" s="231"/>
      <c r="QAJ135" s="231"/>
      <c r="QAK135" s="231"/>
      <c r="QAL135" s="231"/>
      <c r="QAM135" s="231"/>
      <c r="QAN135" s="231"/>
      <c r="QAO135" s="231"/>
      <c r="QAP135" s="231"/>
      <c r="QAQ135" s="231"/>
      <c r="QAR135" s="231"/>
      <c r="QAS135" s="231"/>
      <c r="QAT135" s="231"/>
      <c r="QAU135" s="231"/>
      <c r="QAV135" s="231"/>
      <c r="QAW135" s="231"/>
      <c r="QAX135" s="231"/>
      <c r="QAY135" s="231"/>
      <c r="QAZ135" s="231"/>
      <c r="QBA135" s="231"/>
      <c r="QBB135" s="231"/>
      <c r="QBC135" s="231"/>
      <c r="QBD135" s="231"/>
      <c r="QBE135" s="231"/>
      <c r="QBF135" s="231"/>
      <c r="QBG135" s="231"/>
      <c r="QBH135" s="231"/>
      <c r="QBI135" s="231"/>
      <c r="QBJ135" s="231"/>
      <c r="QBK135" s="231"/>
      <c r="QBL135" s="231"/>
      <c r="QBM135" s="231"/>
      <c r="QBN135" s="231"/>
      <c r="QBO135" s="231"/>
      <c r="QBP135" s="231"/>
      <c r="QBQ135" s="231"/>
      <c r="QBR135" s="231"/>
      <c r="QBS135" s="231"/>
      <c r="QBT135" s="231"/>
      <c r="QBU135" s="231"/>
      <c r="QBV135" s="231"/>
      <c r="QBW135" s="231"/>
      <c r="QBX135" s="231"/>
      <c r="QBY135" s="231"/>
      <c r="QBZ135" s="231"/>
      <c r="QCA135" s="231"/>
      <c r="QCB135" s="231"/>
      <c r="QCC135" s="231"/>
      <c r="QCD135" s="231"/>
      <c r="QCE135" s="231"/>
      <c r="QCF135" s="231"/>
      <c r="QCG135" s="231"/>
      <c r="QCH135" s="231"/>
      <c r="QCI135" s="231"/>
      <c r="QCJ135" s="231"/>
      <c r="QCK135" s="231"/>
      <c r="QCL135" s="231"/>
      <c r="QCM135" s="231"/>
      <c r="QCN135" s="231"/>
      <c r="QCO135" s="231"/>
      <c r="QCP135" s="231"/>
      <c r="QCQ135" s="231"/>
      <c r="QCR135" s="231"/>
      <c r="QCS135" s="231"/>
      <c r="QCT135" s="231"/>
      <c r="QCU135" s="231"/>
      <c r="QCV135" s="231"/>
      <c r="QCW135" s="231"/>
      <c r="QCX135" s="231"/>
      <c r="QCY135" s="231"/>
      <c r="QCZ135" s="231"/>
      <c r="QDA135" s="231"/>
      <c r="QDB135" s="231"/>
      <c r="QDC135" s="231"/>
      <c r="QDD135" s="231"/>
      <c r="QDE135" s="231"/>
      <c r="QDF135" s="231"/>
      <c r="QDG135" s="231"/>
      <c r="QDH135" s="231"/>
      <c r="QDI135" s="231"/>
      <c r="QDJ135" s="231"/>
      <c r="QDK135" s="231"/>
      <c r="QDL135" s="231"/>
      <c r="QDM135" s="231"/>
      <c r="QDN135" s="231"/>
      <c r="QDO135" s="231"/>
      <c r="QDP135" s="231"/>
      <c r="QDQ135" s="231"/>
      <c r="QDR135" s="231"/>
      <c r="QDS135" s="231"/>
      <c r="QDT135" s="231"/>
      <c r="QDU135" s="231"/>
      <c r="QDV135" s="231"/>
      <c r="QDW135" s="231"/>
      <c r="QDX135" s="231"/>
      <c r="QDY135" s="231"/>
      <c r="QDZ135" s="231"/>
      <c r="QEA135" s="231"/>
      <c r="QEB135" s="231"/>
      <c r="QEC135" s="231"/>
      <c r="QED135" s="231"/>
      <c r="QEE135" s="231"/>
      <c r="QEF135" s="231"/>
      <c r="QEG135" s="231"/>
      <c r="QEH135" s="231"/>
      <c r="QEI135" s="231"/>
      <c r="QEJ135" s="231"/>
      <c r="QEK135" s="231"/>
      <c r="QEL135" s="231"/>
      <c r="QEM135" s="231"/>
      <c r="QEN135" s="231"/>
      <c r="QEO135" s="231"/>
      <c r="QEP135" s="231"/>
      <c r="QEQ135" s="231"/>
      <c r="QER135" s="231"/>
      <c r="QES135" s="231"/>
      <c r="QET135" s="231"/>
      <c r="QEU135" s="231"/>
      <c r="QEV135" s="231"/>
      <c r="QEW135" s="231"/>
      <c r="QEX135" s="231"/>
      <c r="QEY135" s="231"/>
      <c r="QEZ135" s="231"/>
      <c r="QFA135" s="231"/>
      <c r="QFB135" s="231"/>
      <c r="QFC135" s="231"/>
      <c r="QFD135" s="231"/>
      <c r="QFE135" s="231"/>
      <c r="QFF135" s="231"/>
      <c r="QFG135" s="231"/>
      <c r="QFH135" s="231"/>
      <c r="QFI135" s="231"/>
      <c r="QFJ135" s="231"/>
      <c r="QFK135" s="231"/>
      <c r="QFL135" s="231"/>
      <c r="QFM135" s="231"/>
      <c r="QFN135" s="231"/>
      <c r="QFO135" s="231"/>
      <c r="QFP135" s="231"/>
      <c r="QFQ135" s="231"/>
      <c r="QFR135" s="231"/>
      <c r="QFS135" s="231"/>
      <c r="QFT135" s="231"/>
      <c r="QFU135" s="231"/>
      <c r="QFV135" s="231"/>
      <c r="QFW135" s="231"/>
      <c r="QFX135" s="231"/>
      <c r="QFY135" s="231"/>
      <c r="QFZ135" s="231"/>
      <c r="QGA135" s="231"/>
      <c r="QGB135" s="231"/>
      <c r="QGC135" s="231"/>
      <c r="QGD135" s="231"/>
      <c r="QGE135" s="231"/>
      <c r="QGF135" s="231"/>
      <c r="QGG135" s="231"/>
      <c r="QGH135" s="231"/>
      <c r="QGI135" s="231"/>
      <c r="QGJ135" s="231"/>
      <c r="QGK135" s="231"/>
      <c r="QGL135" s="231"/>
      <c r="QGM135" s="231"/>
      <c r="QGN135" s="231"/>
      <c r="QGO135" s="231"/>
      <c r="QGP135" s="231"/>
      <c r="QGQ135" s="231"/>
      <c r="QGR135" s="231"/>
      <c r="QGS135" s="231"/>
      <c r="QGT135" s="231"/>
      <c r="QGU135" s="231"/>
      <c r="QGV135" s="231"/>
      <c r="QGW135" s="231"/>
      <c r="QGX135" s="231"/>
      <c r="QGY135" s="231"/>
      <c r="QGZ135" s="231"/>
      <c r="QHA135" s="231"/>
      <c r="QHB135" s="231"/>
      <c r="QHC135" s="231"/>
      <c r="QHD135" s="231"/>
      <c r="QHE135" s="231"/>
      <c r="QHF135" s="231"/>
      <c r="QHG135" s="231"/>
      <c r="QHH135" s="231"/>
      <c r="QHI135" s="231"/>
      <c r="QHJ135" s="231"/>
      <c r="QHK135" s="231"/>
      <c r="QHL135" s="231"/>
      <c r="QHM135" s="231"/>
      <c r="QHN135" s="231"/>
      <c r="QHO135" s="231"/>
      <c r="QHP135" s="231"/>
      <c r="QHQ135" s="231"/>
      <c r="QHR135" s="231"/>
      <c r="QHS135" s="231"/>
      <c r="QHT135" s="231"/>
      <c r="QHU135" s="231"/>
      <c r="QHV135" s="231"/>
      <c r="QHW135" s="231"/>
      <c r="QHX135" s="231"/>
      <c r="QHY135" s="231"/>
      <c r="QHZ135" s="231"/>
      <c r="QIA135" s="231"/>
      <c r="QIB135" s="231"/>
      <c r="QIC135" s="231"/>
      <c r="QID135" s="231"/>
      <c r="QIE135" s="231"/>
      <c r="QIF135" s="231"/>
      <c r="QIG135" s="231"/>
      <c r="QIH135" s="231"/>
      <c r="QII135" s="231"/>
      <c r="QIJ135" s="231"/>
      <c r="QIK135" s="231"/>
      <c r="QIL135" s="231"/>
      <c r="QIM135" s="231"/>
      <c r="QIN135" s="231"/>
      <c r="QIO135" s="231"/>
      <c r="QIP135" s="231"/>
      <c r="QIQ135" s="231"/>
      <c r="QIR135" s="231"/>
      <c r="QIS135" s="231"/>
      <c r="QIT135" s="231"/>
      <c r="QIU135" s="231"/>
      <c r="QIV135" s="231"/>
      <c r="QIW135" s="231"/>
      <c r="QIX135" s="231"/>
      <c r="QIY135" s="231"/>
      <c r="QIZ135" s="231"/>
      <c r="QJA135" s="231"/>
      <c r="QJB135" s="231"/>
      <c r="QJC135" s="231"/>
      <c r="QJD135" s="231"/>
      <c r="QJE135" s="231"/>
      <c r="QJF135" s="231"/>
      <c r="QJG135" s="231"/>
      <c r="QJH135" s="231"/>
      <c r="QJI135" s="231"/>
      <c r="QJJ135" s="231"/>
      <c r="QJK135" s="231"/>
      <c r="QJL135" s="231"/>
      <c r="QJM135" s="231"/>
      <c r="QJN135" s="231"/>
      <c r="QJO135" s="231"/>
      <c r="QJP135" s="231"/>
      <c r="QJQ135" s="231"/>
      <c r="QJR135" s="231"/>
      <c r="QJS135" s="231"/>
      <c r="QJT135" s="231"/>
      <c r="QJU135" s="231"/>
      <c r="QJV135" s="231"/>
      <c r="QJW135" s="231"/>
      <c r="QJX135" s="231"/>
      <c r="QJY135" s="231"/>
      <c r="QJZ135" s="231"/>
      <c r="QKA135" s="231"/>
      <c r="QKB135" s="231"/>
      <c r="QKC135" s="231"/>
      <c r="QKD135" s="231"/>
      <c r="QKE135" s="231"/>
      <c r="QKF135" s="231"/>
      <c r="QKG135" s="231"/>
      <c r="QKH135" s="231"/>
      <c r="QKI135" s="231"/>
      <c r="QKJ135" s="231"/>
      <c r="QKK135" s="231"/>
      <c r="QKL135" s="231"/>
      <c r="QKM135" s="231"/>
      <c r="QKN135" s="231"/>
      <c r="QKO135" s="231"/>
      <c r="QKP135" s="231"/>
      <c r="QKQ135" s="231"/>
      <c r="QKR135" s="231"/>
      <c r="QKS135" s="231"/>
      <c r="QKT135" s="231"/>
      <c r="QKU135" s="231"/>
      <c r="QKV135" s="231"/>
      <c r="QKW135" s="231"/>
      <c r="QKX135" s="231"/>
      <c r="QKY135" s="231"/>
      <c r="QKZ135" s="231"/>
      <c r="QLA135" s="231"/>
      <c r="QLB135" s="231"/>
      <c r="QLC135" s="231"/>
      <c r="QLD135" s="231"/>
      <c r="QLE135" s="231"/>
      <c r="QLF135" s="231"/>
      <c r="QLG135" s="231"/>
      <c r="QLH135" s="231"/>
      <c r="QLI135" s="231"/>
      <c r="QLJ135" s="231"/>
      <c r="QLK135" s="231"/>
      <c r="QLL135" s="231"/>
      <c r="QLM135" s="231"/>
      <c r="QLN135" s="231"/>
      <c r="QLO135" s="231"/>
      <c r="QLP135" s="231"/>
      <c r="QLQ135" s="231"/>
      <c r="QLR135" s="231"/>
      <c r="QLS135" s="231"/>
      <c r="QLT135" s="231"/>
      <c r="QLU135" s="231"/>
      <c r="QLV135" s="231"/>
      <c r="QLW135" s="231"/>
      <c r="QLX135" s="231"/>
      <c r="QLY135" s="231"/>
      <c r="QLZ135" s="231"/>
      <c r="QMA135" s="231"/>
      <c r="QMB135" s="231"/>
      <c r="QMC135" s="231"/>
      <c r="QMD135" s="231"/>
      <c r="QME135" s="231"/>
      <c r="QMF135" s="231"/>
      <c r="QMG135" s="231"/>
      <c r="QMH135" s="231"/>
      <c r="QMI135" s="231"/>
      <c r="QMJ135" s="231"/>
      <c r="QMK135" s="231"/>
      <c r="QML135" s="231"/>
      <c r="QMM135" s="231"/>
      <c r="QMN135" s="231"/>
      <c r="QMO135" s="231"/>
      <c r="QMP135" s="231"/>
      <c r="QMQ135" s="231"/>
      <c r="QMR135" s="231"/>
      <c r="QMS135" s="231"/>
      <c r="QMT135" s="231"/>
      <c r="QMU135" s="231"/>
      <c r="QMV135" s="231"/>
      <c r="QMW135" s="231"/>
      <c r="QMX135" s="231"/>
      <c r="QMY135" s="231"/>
      <c r="QMZ135" s="231"/>
      <c r="QNA135" s="231"/>
      <c r="QNB135" s="231"/>
      <c r="QNC135" s="231"/>
      <c r="QND135" s="231"/>
      <c r="QNE135" s="231"/>
      <c r="QNF135" s="231"/>
      <c r="QNG135" s="231"/>
      <c r="QNH135" s="231"/>
      <c r="QNI135" s="231"/>
      <c r="QNJ135" s="231"/>
      <c r="QNK135" s="231"/>
      <c r="QNL135" s="231"/>
      <c r="QNM135" s="231"/>
      <c r="QNN135" s="231"/>
      <c r="QNO135" s="231"/>
      <c r="QNP135" s="231"/>
      <c r="QNQ135" s="231"/>
      <c r="QNR135" s="231"/>
      <c r="QNS135" s="231"/>
      <c r="QNT135" s="231"/>
      <c r="QNU135" s="231"/>
      <c r="QNV135" s="231"/>
      <c r="QNW135" s="231"/>
      <c r="QNX135" s="231"/>
      <c r="QNY135" s="231"/>
      <c r="QNZ135" s="231"/>
      <c r="QOA135" s="231"/>
      <c r="QOB135" s="231"/>
      <c r="QOC135" s="231"/>
      <c r="QOD135" s="231"/>
      <c r="QOE135" s="231"/>
      <c r="QOF135" s="231"/>
      <c r="QOG135" s="231"/>
      <c r="QOH135" s="231"/>
      <c r="QOI135" s="231"/>
      <c r="QOJ135" s="231"/>
      <c r="QOK135" s="231"/>
      <c r="QOL135" s="231"/>
      <c r="QOM135" s="231"/>
      <c r="QON135" s="231"/>
      <c r="QOO135" s="231"/>
      <c r="QOP135" s="231"/>
      <c r="QOQ135" s="231"/>
      <c r="QOR135" s="231"/>
      <c r="QOS135" s="231"/>
      <c r="QOT135" s="231"/>
      <c r="QOU135" s="231"/>
      <c r="QOV135" s="231"/>
      <c r="QOW135" s="231"/>
      <c r="QOX135" s="231"/>
      <c r="QOY135" s="231"/>
      <c r="QOZ135" s="231"/>
      <c r="QPA135" s="231"/>
      <c r="QPB135" s="231"/>
      <c r="QPC135" s="231"/>
      <c r="QPD135" s="231"/>
      <c r="QPE135" s="231"/>
      <c r="QPF135" s="231"/>
      <c r="QPG135" s="231"/>
      <c r="QPH135" s="231"/>
      <c r="QPI135" s="231"/>
      <c r="QPJ135" s="231"/>
      <c r="QPK135" s="231"/>
      <c r="QPL135" s="231"/>
      <c r="QPM135" s="231"/>
      <c r="QPN135" s="231"/>
      <c r="QPO135" s="231"/>
      <c r="QPP135" s="231"/>
      <c r="QPQ135" s="231"/>
      <c r="QPR135" s="231"/>
      <c r="QPS135" s="231"/>
      <c r="QPT135" s="231"/>
      <c r="QPU135" s="231"/>
      <c r="QPV135" s="231"/>
      <c r="QPW135" s="231"/>
      <c r="QPX135" s="231"/>
      <c r="QPY135" s="231"/>
      <c r="QPZ135" s="231"/>
      <c r="QQA135" s="231"/>
      <c r="QQB135" s="231"/>
      <c r="QQC135" s="231"/>
      <c r="QQD135" s="231"/>
      <c r="QQE135" s="231"/>
      <c r="QQF135" s="231"/>
      <c r="QQG135" s="231"/>
      <c r="QQH135" s="231"/>
      <c r="QQI135" s="231"/>
      <c r="QQJ135" s="231"/>
      <c r="QQK135" s="231"/>
      <c r="QQL135" s="231"/>
      <c r="QQM135" s="231"/>
      <c r="QQN135" s="231"/>
      <c r="QQO135" s="231"/>
      <c r="QQP135" s="231"/>
      <c r="QQQ135" s="231"/>
      <c r="QQR135" s="231"/>
      <c r="QQS135" s="231"/>
      <c r="QQT135" s="231"/>
      <c r="QQU135" s="231"/>
      <c r="QQV135" s="231"/>
      <c r="QQW135" s="231"/>
      <c r="QQX135" s="231"/>
      <c r="QQY135" s="231"/>
      <c r="QQZ135" s="231"/>
      <c r="QRA135" s="231"/>
      <c r="QRB135" s="231"/>
      <c r="QRC135" s="231"/>
      <c r="QRD135" s="231"/>
      <c r="QRE135" s="231"/>
      <c r="QRF135" s="231"/>
      <c r="QRG135" s="231"/>
      <c r="QRH135" s="231"/>
      <c r="QRI135" s="231"/>
      <c r="QRJ135" s="231"/>
      <c r="QRK135" s="231"/>
      <c r="QRL135" s="231"/>
      <c r="QRM135" s="231"/>
      <c r="QRN135" s="231"/>
      <c r="QRO135" s="231"/>
      <c r="QRP135" s="231"/>
      <c r="QRQ135" s="231"/>
      <c r="QRR135" s="231"/>
      <c r="QRS135" s="231"/>
      <c r="QRT135" s="231"/>
      <c r="QRU135" s="231"/>
      <c r="QRV135" s="231"/>
      <c r="QRW135" s="231"/>
      <c r="QRX135" s="231"/>
      <c r="QRY135" s="231"/>
      <c r="QRZ135" s="231"/>
      <c r="QSA135" s="231"/>
      <c r="QSB135" s="231"/>
      <c r="QSC135" s="231"/>
      <c r="QSD135" s="231"/>
      <c r="QSE135" s="231"/>
      <c r="QSF135" s="231"/>
      <c r="QSG135" s="231"/>
      <c r="QSH135" s="231"/>
      <c r="QSI135" s="231"/>
      <c r="QSJ135" s="231"/>
      <c r="QSK135" s="231"/>
      <c r="QSL135" s="231"/>
      <c r="QSM135" s="231"/>
      <c r="QSN135" s="231"/>
      <c r="QSO135" s="231"/>
      <c r="QSP135" s="231"/>
      <c r="QSQ135" s="231"/>
      <c r="QSR135" s="231"/>
      <c r="QSS135" s="231"/>
      <c r="QST135" s="231"/>
      <c r="QSU135" s="231"/>
      <c r="QSV135" s="231"/>
      <c r="QSW135" s="231"/>
      <c r="QSX135" s="231"/>
      <c r="QSY135" s="231"/>
      <c r="QSZ135" s="231"/>
      <c r="QTA135" s="231"/>
      <c r="QTB135" s="231"/>
      <c r="QTC135" s="231"/>
      <c r="QTD135" s="231"/>
      <c r="QTE135" s="231"/>
      <c r="QTF135" s="231"/>
      <c r="QTG135" s="231"/>
      <c r="QTH135" s="231"/>
      <c r="QTI135" s="231"/>
      <c r="QTJ135" s="231"/>
      <c r="QTK135" s="231"/>
      <c r="QTL135" s="231"/>
      <c r="QTM135" s="231"/>
      <c r="QTN135" s="231"/>
      <c r="QTO135" s="231"/>
      <c r="QTP135" s="231"/>
      <c r="QTQ135" s="231"/>
      <c r="QTR135" s="231"/>
      <c r="QTS135" s="231"/>
      <c r="QTT135" s="231"/>
      <c r="QTU135" s="231"/>
      <c r="QTV135" s="231"/>
      <c r="QTW135" s="231"/>
      <c r="QTX135" s="231"/>
      <c r="QTY135" s="231"/>
      <c r="QTZ135" s="231"/>
      <c r="QUA135" s="231"/>
      <c r="QUB135" s="231"/>
      <c r="QUC135" s="231"/>
      <c r="QUD135" s="231"/>
      <c r="QUE135" s="231"/>
      <c r="QUF135" s="231"/>
      <c r="QUG135" s="231"/>
      <c r="QUH135" s="231"/>
      <c r="QUI135" s="231"/>
      <c r="QUJ135" s="231"/>
      <c r="QUK135" s="231"/>
      <c r="QUL135" s="231"/>
      <c r="QUM135" s="231"/>
      <c r="QUN135" s="231"/>
      <c r="QUO135" s="231"/>
      <c r="QUP135" s="231"/>
      <c r="QUQ135" s="231"/>
      <c r="QUR135" s="231"/>
      <c r="QUS135" s="231"/>
      <c r="QUT135" s="231"/>
      <c r="QUU135" s="231"/>
      <c r="QUV135" s="231"/>
      <c r="QUW135" s="231"/>
      <c r="QUX135" s="231"/>
      <c r="QUY135" s="231"/>
      <c r="QUZ135" s="231"/>
      <c r="QVA135" s="231"/>
      <c r="QVB135" s="231"/>
      <c r="QVC135" s="231"/>
      <c r="QVD135" s="231"/>
      <c r="QVE135" s="231"/>
      <c r="QVF135" s="231"/>
      <c r="QVG135" s="231"/>
      <c r="QVH135" s="231"/>
      <c r="QVI135" s="231"/>
      <c r="QVJ135" s="231"/>
      <c r="QVK135" s="231"/>
      <c r="QVL135" s="231"/>
      <c r="QVM135" s="231"/>
      <c r="QVN135" s="231"/>
      <c r="QVO135" s="231"/>
      <c r="QVP135" s="231"/>
      <c r="QVQ135" s="231"/>
      <c r="QVR135" s="231"/>
      <c r="QVS135" s="231"/>
      <c r="QVT135" s="231"/>
      <c r="QVU135" s="231"/>
      <c r="QVV135" s="231"/>
      <c r="QVW135" s="231"/>
      <c r="QVX135" s="231"/>
      <c r="QVY135" s="231"/>
      <c r="QVZ135" s="231"/>
      <c r="QWA135" s="231"/>
      <c r="QWB135" s="231"/>
      <c r="QWC135" s="231"/>
      <c r="QWD135" s="231"/>
      <c r="QWE135" s="231"/>
      <c r="QWF135" s="231"/>
      <c r="QWG135" s="231"/>
      <c r="QWH135" s="231"/>
      <c r="QWI135" s="231"/>
      <c r="QWJ135" s="231"/>
      <c r="QWK135" s="231"/>
      <c r="QWL135" s="231"/>
      <c r="QWM135" s="231"/>
      <c r="QWN135" s="231"/>
      <c r="QWO135" s="231"/>
      <c r="QWP135" s="231"/>
      <c r="QWQ135" s="231"/>
      <c r="QWR135" s="231"/>
      <c r="QWS135" s="231"/>
      <c r="QWT135" s="231"/>
      <c r="QWU135" s="231"/>
      <c r="QWV135" s="231"/>
      <c r="QWW135" s="231"/>
      <c r="QWX135" s="231"/>
      <c r="QWY135" s="231"/>
      <c r="QWZ135" s="231"/>
      <c r="QXA135" s="231"/>
      <c r="QXB135" s="231"/>
      <c r="QXC135" s="231"/>
      <c r="QXD135" s="231"/>
      <c r="QXE135" s="231"/>
      <c r="QXF135" s="231"/>
      <c r="QXG135" s="231"/>
      <c r="QXH135" s="231"/>
      <c r="QXI135" s="231"/>
      <c r="QXJ135" s="231"/>
      <c r="QXK135" s="231"/>
      <c r="QXL135" s="231"/>
      <c r="QXM135" s="231"/>
      <c r="QXN135" s="231"/>
      <c r="QXO135" s="231"/>
      <c r="QXP135" s="231"/>
      <c r="QXQ135" s="231"/>
      <c r="QXR135" s="231"/>
      <c r="QXS135" s="231"/>
      <c r="QXT135" s="231"/>
      <c r="QXU135" s="231"/>
      <c r="QXV135" s="231"/>
      <c r="QXW135" s="231"/>
      <c r="QXX135" s="231"/>
      <c r="QXY135" s="231"/>
      <c r="QXZ135" s="231"/>
      <c r="QYA135" s="231"/>
      <c r="QYB135" s="231"/>
      <c r="QYC135" s="231"/>
      <c r="QYD135" s="231"/>
      <c r="QYE135" s="231"/>
      <c r="QYF135" s="231"/>
      <c r="QYG135" s="231"/>
      <c r="QYH135" s="231"/>
      <c r="QYI135" s="231"/>
      <c r="QYJ135" s="231"/>
      <c r="QYK135" s="231"/>
      <c r="QYL135" s="231"/>
      <c r="QYM135" s="231"/>
      <c r="QYN135" s="231"/>
      <c r="QYO135" s="231"/>
      <c r="QYP135" s="231"/>
      <c r="QYQ135" s="231"/>
      <c r="QYR135" s="231"/>
      <c r="QYS135" s="231"/>
      <c r="QYT135" s="231"/>
      <c r="QYU135" s="231"/>
      <c r="QYV135" s="231"/>
      <c r="QYW135" s="231"/>
      <c r="QYX135" s="231"/>
      <c r="QYY135" s="231"/>
      <c r="QYZ135" s="231"/>
      <c r="QZA135" s="231"/>
      <c r="QZB135" s="231"/>
      <c r="QZC135" s="231"/>
      <c r="QZD135" s="231"/>
      <c r="QZE135" s="231"/>
      <c r="QZF135" s="231"/>
      <c r="QZG135" s="231"/>
      <c r="QZH135" s="231"/>
      <c r="QZI135" s="231"/>
      <c r="QZJ135" s="231"/>
      <c r="QZK135" s="231"/>
      <c r="QZL135" s="231"/>
      <c r="QZM135" s="231"/>
      <c r="QZN135" s="231"/>
      <c r="QZO135" s="231"/>
      <c r="QZP135" s="231"/>
      <c r="QZQ135" s="231"/>
      <c r="QZR135" s="231"/>
      <c r="QZS135" s="231"/>
      <c r="QZT135" s="231"/>
      <c r="QZU135" s="231"/>
      <c r="QZV135" s="231"/>
      <c r="QZW135" s="231"/>
      <c r="QZX135" s="231"/>
      <c r="QZY135" s="231"/>
      <c r="QZZ135" s="231"/>
      <c r="RAA135" s="231"/>
      <c r="RAB135" s="231"/>
      <c r="RAC135" s="231"/>
      <c r="RAD135" s="231"/>
      <c r="RAE135" s="231"/>
      <c r="RAF135" s="231"/>
      <c r="RAG135" s="231"/>
      <c r="RAH135" s="231"/>
      <c r="RAI135" s="231"/>
      <c r="RAJ135" s="231"/>
      <c r="RAK135" s="231"/>
      <c r="RAL135" s="231"/>
      <c r="RAM135" s="231"/>
      <c r="RAN135" s="231"/>
      <c r="RAO135" s="231"/>
      <c r="RAP135" s="231"/>
      <c r="RAQ135" s="231"/>
      <c r="RAR135" s="231"/>
      <c r="RAS135" s="231"/>
      <c r="RAT135" s="231"/>
      <c r="RAU135" s="231"/>
      <c r="RAV135" s="231"/>
      <c r="RAW135" s="231"/>
      <c r="RAX135" s="231"/>
      <c r="RAY135" s="231"/>
      <c r="RAZ135" s="231"/>
      <c r="RBA135" s="231"/>
      <c r="RBB135" s="231"/>
      <c r="RBC135" s="231"/>
      <c r="RBD135" s="231"/>
      <c r="RBE135" s="231"/>
      <c r="RBF135" s="231"/>
      <c r="RBG135" s="231"/>
      <c r="RBH135" s="231"/>
      <c r="RBI135" s="231"/>
      <c r="RBJ135" s="231"/>
      <c r="RBK135" s="231"/>
      <c r="RBL135" s="231"/>
      <c r="RBM135" s="231"/>
      <c r="RBN135" s="231"/>
      <c r="RBO135" s="231"/>
      <c r="RBP135" s="231"/>
      <c r="RBQ135" s="231"/>
      <c r="RBR135" s="231"/>
      <c r="RBS135" s="231"/>
      <c r="RBT135" s="231"/>
      <c r="RBU135" s="231"/>
      <c r="RBV135" s="231"/>
      <c r="RBW135" s="231"/>
      <c r="RBX135" s="231"/>
      <c r="RBY135" s="231"/>
      <c r="RBZ135" s="231"/>
      <c r="RCA135" s="231"/>
      <c r="RCB135" s="231"/>
      <c r="RCC135" s="231"/>
      <c r="RCD135" s="231"/>
      <c r="RCE135" s="231"/>
      <c r="RCF135" s="231"/>
      <c r="RCG135" s="231"/>
      <c r="RCH135" s="231"/>
      <c r="RCI135" s="231"/>
      <c r="RCJ135" s="231"/>
      <c r="RCK135" s="231"/>
      <c r="RCL135" s="231"/>
      <c r="RCM135" s="231"/>
      <c r="RCN135" s="231"/>
      <c r="RCO135" s="231"/>
      <c r="RCP135" s="231"/>
      <c r="RCQ135" s="231"/>
      <c r="RCR135" s="231"/>
      <c r="RCS135" s="231"/>
      <c r="RCT135" s="231"/>
      <c r="RCU135" s="231"/>
      <c r="RCV135" s="231"/>
      <c r="RCW135" s="231"/>
      <c r="RCX135" s="231"/>
      <c r="RCY135" s="231"/>
      <c r="RCZ135" s="231"/>
      <c r="RDA135" s="231"/>
      <c r="RDB135" s="231"/>
      <c r="RDC135" s="231"/>
      <c r="RDD135" s="231"/>
      <c r="RDE135" s="231"/>
      <c r="RDF135" s="231"/>
      <c r="RDG135" s="231"/>
      <c r="RDH135" s="231"/>
      <c r="RDI135" s="231"/>
      <c r="RDJ135" s="231"/>
      <c r="RDK135" s="231"/>
      <c r="RDL135" s="231"/>
      <c r="RDM135" s="231"/>
      <c r="RDN135" s="231"/>
      <c r="RDO135" s="231"/>
      <c r="RDP135" s="231"/>
      <c r="RDQ135" s="231"/>
      <c r="RDR135" s="231"/>
      <c r="RDS135" s="231"/>
      <c r="RDT135" s="231"/>
      <c r="RDU135" s="231"/>
      <c r="RDV135" s="231"/>
      <c r="RDW135" s="231"/>
      <c r="RDX135" s="231"/>
      <c r="RDY135" s="231"/>
      <c r="RDZ135" s="231"/>
      <c r="REA135" s="231"/>
      <c r="REB135" s="231"/>
      <c r="REC135" s="231"/>
      <c r="RED135" s="231"/>
      <c r="REE135" s="231"/>
      <c r="REF135" s="231"/>
      <c r="REG135" s="231"/>
      <c r="REH135" s="231"/>
      <c r="REI135" s="231"/>
      <c r="REJ135" s="231"/>
      <c r="REK135" s="231"/>
      <c r="REL135" s="231"/>
      <c r="REM135" s="231"/>
      <c r="REN135" s="231"/>
      <c r="REO135" s="231"/>
      <c r="REP135" s="231"/>
      <c r="REQ135" s="231"/>
      <c r="RER135" s="231"/>
      <c r="RES135" s="231"/>
      <c r="RET135" s="231"/>
      <c r="REU135" s="231"/>
      <c r="REV135" s="231"/>
      <c r="REW135" s="231"/>
      <c r="REX135" s="231"/>
      <c r="REY135" s="231"/>
      <c r="REZ135" s="231"/>
      <c r="RFA135" s="231"/>
      <c r="RFB135" s="231"/>
      <c r="RFC135" s="231"/>
      <c r="RFD135" s="231"/>
      <c r="RFE135" s="231"/>
      <c r="RFF135" s="231"/>
      <c r="RFG135" s="231"/>
      <c r="RFH135" s="231"/>
      <c r="RFI135" s="231"/>
      <c r="RFJ135" s="231"/>
      <c r="RFK135" s="231"/>
      <c r="RFL135" s="231"/>
      <c r="RFM135" s="231"/>
      <c r="RFN135" s="231"/>
      <c r="RFO135" s="231"/>
      <c r="RFP135" s="231"/>
      <c r="RFQ135" s="231"/>
      <c r="RFR135" s="231"/>
      <c r="RFS135" s="231"/>
      <c r="RFT135" s="231"/>
      <c r="RFU135" s="231"/>
      <c r="RFV135" s="231"/>
      <c r="RFW135" s="231"/>
      <c r="RFX135" s="231"/>
      <c r="RFY135" s="231"/>
      <c r="RFZ135" s="231"/>
      <c r="RGA135" s="231"/>
      <c r="RGB135" s="231"/>
      <c r="RGC135" s="231"/>
      <c r="RGD135" s="231"/>
      <c r="RGE135" s="231"/>
      <c r="RGF135" s="231"/>
      <c r="RGG135" s="231"/>
      <c r="RGH135" s="231"/>
      <c r="RGI135" s="231"/>
      <c r="RGJ135" s="231"/>
      <c r="RGK135" s="231"/>
      <c r="RGL135" s="231"/>
      <c r="RGM135" s="231"/>
      <c r="RGN135" s="231"/>
      <c r="RGO135" s="231"/>
      <c r="RGP135" s="231"/>
      <c r="RGQ135" s="231"/>
      <c r="RGR135" s="231"/>
      <c r="RGS135" s="231"/>
      <c r="RGT135" s="231"/>
      <c r="RGU135" s="231"/>
      <c r="RGV135" s="231"/>
      <c r="RGW135" s="231"/>
      <c r="RGX135" s="231"/>
      <c r="RGY135" s="231"/>
      <c r="RGZ135" s="231"/>
      <c r="RHA135" s="231"/>
      <c r="RHB135" s="231"/>
      <c r="RHC135" s="231"/>
      <c r="RHD135" s="231"/>
      <c r="RHE135" s="231"/>
      <c r="RHF135" s="231"/>
      <c r="RHG135" s="231"/>
      <c r="RHH135" s="231"/>
      <c r="RHI135" s="231"/>
      <c r="RHJ135" s="231"/>
      <c r="RHK135" s="231"/>
      <c r="RHL135" s="231"/>
      <c r="RHM135" s="231"/>
      <c r="RHN135" s="231"/>
      <c r="RHO135" s="231"/>
      <c r="RHP135" s="231"/>
      <c r="RHQ135" s="231"/>
      <c r="RHR135" s="231"/>
      <c r="RHS135" s="231"/>
      <c r="RHT135" s="231"/>
      <c r="RHU135" s="231"/>
      <c r="RHV135" s="231"/>
      <c r="RHW135" s="231"/>
      <c r="RHX135" s="231"/>
      <c r="RHY135" s="231"/>
      <c r="RHZ135" s="231"/>
      <c r="RIA135" s="231"/>
      <c r="RIB135" s="231"/>
      <c r="RIC135" s="231"/>
      <c r="RID135" s="231"/>
      <c r="RIE135" s="231"/>
      <c r="RIF135" s="231"/>
      <c r="RIG135" s="231"/>
      <c r="RIH135" s="231"/>
      <c r="RII135" s="231"/>
      <c r="RIJ135" s="231"/>
      <c r="RIK135" s="231"/>
      <c r="RIL135" s="231"/>
      <c r="RIM135" s="231"/>
      <c r="RIN135" s="231"/>
      <c r="RIO135" s="231"/>
      <c r="RIP135" s="231"/>
      <c r="RIQ135" s="231"/>
      <c r="RIR135" s="231"/>
      <c r="RIS135" s="231"/>
      <c r="RIT135" s="231"/>
      <c r="RIU135" s="231"/>
      <c r="RIV135" s="231"/>
      <c r="RIW135" s="231"/>
      <c r="RIX135" s="231"/>
      <c r="RIY135" s="231"/>
      <c r="RIZ135" s="231"/>
      <c r="RJA135" s="231"/>
      <c r="RJB135" s="231"/>
      <c r="RJC135" s="231"/>
      <c r="RJD135" s="231"/>
      <c r="RJE135" s="231"/>
      <c r="RJF135" s="231"/>
      <c r="RJG135" s="231"/>
      <c r="RJH135" s="231"/>
      <c r="RJI135" s="231"/>
      <c r="RJJ135" s="231"/>
      <c r="RJK135" s="231"/>
      <c r="RJL135" s="231"/>
      <c r="RJM135" s="231"/>
      <c r="RJN135" s="231"/>
      <c r="RJO135" s="231"/>
      <c r="RJP135" s="231"/>
      <c r="RJQ135" s="231"/>
      <c r="RJR135" s="231"/>
      <c r="RJS135" s="231"/>
      <c r="RJT135" s="231"/>
      <c r="RJU135" s="231"/>
      <c r="RJV135" s="231"/>
      <c r="RJW135" s="231"/>
      <c r="RJX135" s="231"/>
      <c r="RJY135" s="231"/>
      <c r="RJZ135" s="231"/>
      <c r="RKA135" s="231"/>
      <c r="RKB135" s="231"/>
      <c r="RKC135" s="231"/>
      <c r="RKD135" s="231"/>
      <c r="RKE135" s="231"/>
      <c r="RKF135" s="231"/>
      <c r="RKG135" s="231"/>
      <c r="RKH135" s="231"/>
      <c r="RKI135" s="231"/>
      <c r="RKJ135" s="231"/>
      <c r="RKK135" s="231"/>
      <c r="RKL135" s="231"/>
      <c r="RKM135" s="231"/>
      <c r="RKN135" s="231"/>
      <c r="RKO135" s="231"/>
      <c r="RKP135" s="231"/>
      <c r="RKQ135" s="231"/>
      <c r="RKR135" s="231"/>
      <c r="RKS135" s="231"/>
      <c r="RKT135" s="231"/>
      <c r="RKU135" s="231"/>
      <c r="RKV135" s="231"/>
      <c r="RKW135" s="231"/>
      <c r="RKX135" s="231"/>
      <c r="RKY135" s="231"/>
      <c r="RKZ135" s="231"/>
      <c r="RLA135" s="231"/>
      <c r="RLB135" s="231"/>
      <c r="RLC135" s="231"/>
      <c r="RLD135" s="231"/>
      <c r="RLE135" s="231"/>
      <c r="RLF135" s="231"/>
      <c r="RLG135" s="231"/>
      <c r="RLH135" s="231"/>
      <c r="RLI135" s="231"/>
      <c r="RLJ135" s="231"/>
      <c r="RLK135" s="231"/>
      <c r="RLL135" s="231"/>
      <c r="RLM135" s="231"/>
      <c r="RLN135" s="231"/>
      <c r="RLO135" s="231"/>
      <c r="RLP135" s="231"/>
      <c r="RLQ135" s="231"/>
      <c r="RLR135" s="231"/>
      <c r="RLS135" s="231"/>
      <c r="RLT135" s="231"/>
      <c r="RLU135" s="231"/>
      <c r="RLV135" s="231"/>
      <c r="RLW135" s="231"/>
      <c r="RLX135" s="231"/>
      <c r="RLY135" s="231"/>
      <c r="RLZ135" s="231"/>
      <c r="RMA135" s="231"/>
      <c r="RMB135" s="231"/>
      <c r="RMC135" s="231"/>
      <c r="RMD135" s="231"/>
      <c r="RME135" s="231"/>
      <c r="RMF135" s="231"/>
      <c r="RMG135" s="231"/>
      <c r="RMH135" s="231"/>
      <c r="RMI135" s="231"/>
      <c r="RMJ135" s="231"/>
      <c r="RMK135" s="231"/>
      <c r="RML135" s="231"/>
      <c r="RMM135" s="231"/>
      <c r="RMN135" s="231"/>
      <c r="RMO135" s="231"/>
      <c r="RMP135" s="231"/>
      <c r="RMQ135" s="231"/>
      <c r="RMR135" s="231"/>
      <c r="RMS135" s="231"/>
      <c r="RMT135" s="231"/>
      <c r="RMU135" s="231"/>
      <c r="RMV135" s="231"/>
      <c r="RMW135" s="231"/>
      <c r="RMX135" s="231"/>
      <c r="RMY135" s="231"/>
      <c r="RMZ135" s="231"/>
      <c r="RNA135" s="231"/>
      <c r="RNB135" s="231"/>
      <c r="RNC135" s="231"/>
      <c r="RND135" s="231"/>
      <c r="RNE135" s="231"/>
      <c r="RNF135" s="231"/>
      <c r="RNG135" s="231"/>
      <c r="RNH135" s="231"/>
      <c r="RNI135" s="231"/>
      <c r="RNJ135" s="231"/>
      <c r="RNK135" s="231"/>
      <c r="RNL135" s="231"/>
      <c r="RNM135" s="231"/>
      <c r="RNN135" s="231"/>
      <c r="RNO135" s="231"/>
      <c r="RNP135" s="231"/>
      <c r="RNQ135" s="231"/>
      <c r="RNR135" s="231"/>
      <c r="RNS135" s="231"/>
      <c r="RNT135" s="231"/>
      <c r="RNU135" s="231"/>
      <c r="RNV135" s="231"/>
      <c r="RNW135" s="231"/>
      <c r="RNX135" s="231"/>
      <c r="RNY135" s="231"/>
      <c r="RNZ135" s="231"/>
      <c r="ROA135" s="231"/>
      <c r="ROB135" s="231"/>
      <c r="ROC135" s="231"/>
      <c r="ROD135" s="231"/>
      <c r="ROE135" s="231"/>
      <c r="ROF135" s="231"/>
      <c r="ROG135" s="231"/>
      <c r="ROH135" s="231"/>
      <c r="ROI135" s="231"/>
      <c r="ROJ135" s="231"/>
      <c r="ROK135" s="231"/>
      <c r="ROL135" s="231"/>
      <c r="ROM135" s="231"/>
      <c r="RON135" s="231"/>
      <c r="ROO135" s="231"/>
      <c r="ROP135" s="231"/>
      <c r="ROQ135" s="231"/>
      <c r="ROR135" s="231"/>
      <c r="ROS135" s="231"/>
      <c r="ROT135" s="231"/>
      <c r="ROU135" s="231"/>
      <c r="ROV135" s="231"/>
      <c r="ROW135" s="231"/>
      <c r="ROX135" s="231"/>
      <c r="ROY135" s="231"/>
      <c r="ROZ135" s="231"/>
      <c r="RPA135" s="231"/>
      <c r="RPB135" s="231"/>
      <c r="RPC135" s="231"/>
      <c r="RPD135" s="231"/>
      <c r="RPE135" s="231"/>
      <c r="RPF135" s="231"/>
      <c r="RPG135" s="231"/>
      <c r="RPH135" s="231"/>
      <c r="RPI135" s="231"/>
      <c r="RPJ135" s="231"/>
      <c r="RPK135" s="231"/>
      <c r="RPL135" s="231"/>
      <c r="RPM135" s="231"/>
      <c r="RPN135" s="231"/>
      <c r="RPO135" s="231"/>
      <c r="RPP135" s="231"/>
      <c r="RPQ135" s="231"/>
      <c r="RPR135" s="231"/>
      <c r="RPS135" s="231"/>
      <c r="RPT135" s="231"/>
      <c r="RPU135" s="231"/>
      <c r="RPV135" s="231"/>
      <c r="RPW135" s="231"/>
      <c r="RPX135" s="231"/>
      <c r="RPY135" s="231"/>
      <c r="RPZ135" s="231"/>
      <c r="RQA135" s="231"/>
      <c r="RQB135" s="231"/>
      <c r="RQC135" s="231"/>
      <c r="RQD135" s="231"/>
      <c r="RQE135" s="231"/>
      <c r="RQF135" s="231"/>
      <c r="RQG135" s="231"/>
      <c r="RQH135" s="231"/>
      <c r="RQI135" s="231"/>
      <c r="RQJ135" s="231"/>
      <c r="RQK135" s="231"/>
      <c r="RQL135" s="231"/>
      <c r="RQM135" s="231"/>
      <c r="RQN135" s="231"/>
      <c r="RQO135" s="231"/>
      <c r="RQP135" s="231"/>
      <c r="RQQ135" s="231"/>
      <c r="RQR135" s="231"/>
      <c r="RQS135" s="231"/>
      <c r="RQT135" s="231"/>
      <c r="RQU135" s="231"/>
      <c r="RQV135" s="231"/>
      <c r="RQW135" s="231"/>
      <c r="RQX135" s="231"/>
      <c r="RQY135" s="231"/>
      <c r="RQZ135" s="231"/>
      <c r="RRA135" s="231"/>
      <c r="RRB135" s="231"/>
      <c r="RRC135" s="231"/>
      <c r="RRD135" s="231"/>
      <c r="RRE135" s="231"/>
      <c r="RRF135" s="231"/>
      <c r="RRG135" s="231"/>
      <c r="RRH135" s="231"/>
      <c r="RRI135" s="231"/>
      <c r="RRJ135" s="231"/>
      <c r="RRK135" s="231"/>
      <c r="RRL135" s="231"/>
      <c r="RRM135" s="231"/>
      <c r="RRN135" s="231"/>
      <c r="RRO135" s="231"/>
      <c r="RRP135" s="231"/>
      <c r="RRQ135" s="231"/>
      <c r="RRR135" s="231"/>
      <c r="RRS135" s="231"/>
      <c r="RRT135" s="231"/>
      <c r="RRU135" s="231"/>
      <c r="RRV135" s="231"/>
      <c r="RRW135" s="231"/>
      <c r="RRX135" s="231"/>
      <c r="RRY135" s="231"/>
      <c r="RRZ135" s="231"/>
      <c r="RSA135" s="231"/>
      <c r="RSB135" s="231"/>
      <c r="RSC135" s="231"/>
      <c r="RSD135" s="231"/>
      <c r="RSE135" s="231"/>
      <c r="RSF135" s="231"/>
      <c r="RSG135" s="231"/>
      <c r="RSH135" s="231"/>
      <c r="RSI135" s="231"/>
      <c r="RSJ135" s="231"/>
      <c r="RSK135" s="231"/>
      <c r="RSL135" s="231"/>
      <c r="RSM135" s="231"/>
      <c r="RSN135" s="231"/>
      <c r="RSO135" s="231"/>
      <c r="RSP135" s="231"/>
      <c r="RSQ135" s="231"/>
      <c r="RSR135" s="231"/>
      <c r="RSS135" s="231"/>
      <c r="RST135" s="231"/>
      <c r="RSU135" s="231"/>
      <c r="RSV135" s="231"/>
      <c r="RSW135" s="231"/>
      <c r="RSX135" s="231"/>
      <c r="RSY135" s="231"/>
      <c r="RSZ135" s="231"/>
      <c r="RTA135" s="231"/>
      <c r="RTB135" s="231"/>
      <c r="RTC135" s="231"/>
      <c r="RTD135" s="231"/>
      <c r="RTE135" s="231"/>
      <c r="RTF135" s="231"/>
      <c r="RTG135" s="231"/>
      <c r="RTH135" s="231"/>
      <c r="RTI135" s="231"/>
      <c r="RTJ135" s="231"/>
      <c r="RTK135" s="231"/>
      <c r="RTL135" s="231"/>
      <c r="RTM135" s="231"/>
      <c r="RTN135" s="231"/>
      <c r="RTO135" s="231"/>
      <c r="RTP135" s="231"/>
      <c r="RTQ135" s="231"/>
      <c r="RTR135" s="231"/>
      <c r="RTS135" s="231"/>
      <c r="RTT135" s="231"/>
      <c r="RTU135" s="231"/>
      <c r="RTV135" s="231"/>
      <c r="RTW135" s="231"/>
      <c r="RTX135" s="231"/>
      <c r="RTY135" s="231"/>
      <c r="RTZ135" s="231"/>
      <c r="RUA135" s="231"/>
      <c r="RUB135" s="231"/>
      <c r="RUC135" s="231"/>
      <c r="RUD135" s="231"/>
      <c r="RUE135" s="231"/>
      <c r="RUF135" s="231"/>
      <c r="RUG135" s="231"/>
      <c r="RUH135" s="231"/>
      <c r="RUI135" s="231"/>
      <c r="RUJ135" s="231"/>
      <c r="RUK135" s="231"/>
      <c r="RUL135" s="231"/>
      <c r="RUM135" s="231"/>
      <c r="RUN135" s="231"/>
      <c r="RUO135" s="231"/>
      <c r="RUP135" s="231"/>
      <c r="RUQ135" s="231"/>
      <c r="RUR135" s="231"/>
      <c r="RUS135" s="231"/>
      <c r="RUT135" s="231"/>
      <c r="RUU135" s="231"/>
      <c r="RUV135" s="231"/>
      <c r="RUW135" s="231"/>
      <c r="RUX135" s="231"/>
      <c r="RUY135" s="231"/>
      <c r="RUZ135" s="231"/>
      <c r="RVA135" s="231"/>
      <c r="RVB135" s="231"/>
      <c r="RVC135" s="231"/>
      <c r="RVD135" s="231"/>
      <c r="RVE135" s="231"/>
      <c r="RVF135" s="231"/>
      <c r="RVG135" s="231"/>
      <c r="RVH135" s="231"/>
      <c r="RVI135" s="231"/>
      <c r="RVJ135" s="231"/>
      <c r="RVK135" s="231"/>
      <c r="RVL135" s="231"/>
      <c r="RVM135" s="231"/>
      <c r="RVN135" s="231"/>
      <c r="RVO135" s="231"/>
      <c r="RVP135" s="231"/>
      <c r="RVQ135" s="231"/>
      <c r="RVR135" s="231"/>
      <c r="RVS135" s="231"/>
      <c r="RVT135" s="231"/>
      <c r="RVU135" s="231"/>
      <c r="RVV135" s="231"/>
      <c r="RVW135" s="231"/>
      <c r="RVX135" s="231"/>
      <c r="RVY135" s="231"/>
      <c r="RVZ135" s="231"/>
      <c r="RWA135" s="231"/>
      <c r="RWB135" s="231"/>
      <c r="RWC135" s="231"/>
      <c r="RWD135" s="231"/>
      <c r="RWE135" s="231"/>
      <c r="RWF135" s="231"/>
      <c r="RWG135" s="231"/>
      <c r="RWH135" s="231"/>
      <c r="RWI135" s="231"/>
      <c r="RWJ135" s="231"/>
      <c r="RWK135" s="231"/>
      <c r="RWL135" s="231"/>
      <c r="RWM135" s="231"/>
      <c r="RWN135" s="231"/>
      <c r="RWO135" s="231"/>
      <c r="RWP135" s="231"/>
      <c r="RWQ135" s="231"/>
      <c r="RWR135" s="231"/>
      <c r="RWS135" s="231"/>
      <c r="RWT135" s="231"/>
      <c r="RWU135" s="231"/>
      <c r="RWV135" s="231"/>
      <c r="RWW135" s="231"/>
      <c r="RWX135" s="231"/>
      <c r="RWY135" s="231"/>
      <c r="RWZ135" s="231"/>
      <c r="RXA135" s="231"/>
      <c r="RXB135" s="231"/>
      <c r="RXC135" s="231"/>
      <c r="RXD135" s="231"/>
      <c r="RXE135" s="231"/>
      <c r="RXF135" s="231"/>
      <c r="RXG135" s="231"/>
      <c r="RXH135" s="231"/>
      <c r="RXI135" s="231"/>
      <c r="RXJ135" s="231"/>
      <c r="RXK135" s="231"/>
      <c r="RXL135" s="231"/>
      <c r="RXM135" s="231"/>
      <c r="RXN135" s="231"/>
      <c r="RXO135" s="231"/>
      <c r="RXP135" s="231"/>
      <c r="RXQ135" s="231"/>
      <c r="RXR135" s="231"/>
      <c r="RXS135" s="231"/>
      <c r="RXT135" s="231"/>
      <c r="RXU135" s="231"/>
      <c r="RXV135" s="231"/>
      <c r="RXW135" s="231"/>
      <c r="RXX135" s="231"/>
      <c r="RXY135" s="231"/>
      <c r="RXZ135" s="231"/>
      <c r="RYA135" s="231"/>
      <c r="RYB135" s="231"/>
      <c r="RYC135" s="231"/>
      <c r="RYD135" s="231"/>
      <c r="RYE135" s="231"/>
      <c r="RYF135" s="231"/>
      <c r="RYG135" s="231"/>
      <c r="RYH135" s="231"/>
      <c r="RYI135" s="231"/>
      <c r="RYJ135" s="231"/>
      <c r="RYK135" s="231"/>
      <c r="RYL135" s="231"/>
      <c r="RYM135" s="231"/>
      <c r="RYN135" s="231"/>
      <c r="RYO135" s="231"/>
      <c r="RYP135" s="231"/>
      <c r="RYQ135" s="231"/>
      <c r="RYR135" s="231"/>
      <c r="RYS135" s="231"/>
      <c r="RYT135" s="231"/>
      <c r="RYU135" s="231"/>
      <c r="RYV135" s="231"/>
      <c r="RYW135" s="231"/>
      <c r="RYX135" s="231"/>
      <c r="RYY135" s="231"/>
      <c r="RYZ135" s="231"/>
      <c r="RZA135" s="231"/>
      <c r="RZB135" s="231"/>
      <c r="RZC135" s="231"/>
      <c r="RZD135" s="231"/>
      <c r="RZE135" s="231"/>
      <c r="RZF135" s="231"/>
      <c r="RZG135" s="231"/>
      <c r="RZH135" s="231"/>
      <c r="RZI135" s="231"/>
      <c r="RZJ135" s="231"/>
      <c r="RZK135" s="231"/>
      <c r="RZL135" s="231"/>
      <c r="RZM135" s="231"/>
      <c r="RZN135" s="231"/>
      <c r="RZO135" s="231"/>
      <c r="RZP135" s="231"/>
      <c r="RZQ135" s="231"/>
      <c r="RZR135" s="231"/>
      <c r="RZS135" s="231"/>
      <c r="RZT135" s="231"/>
      <c r="RZU135" s="231"/>
      <c r="RZV135" s="231"/>
      <c r="RZW135" s="231"/>
      <c r="RZX135" s="231"/>
      <c r="RZY135" s="231"/>
      <c r="RZZ135" s="231"/>
      <c r="SAA135" s="231"/>
      <c r="SAB135" s="231"/>
      <c r="SAC135" s="231"/>
      <c r="SAD135" s="231"/>
      <c r="SAE135" s="231"/>
      <c r="SAF135" s="231"/>
      <c r="SAG135" s="231"/>
      <c r="SAH135" s="231"/>
      <c r="SAI135" s="231"/>
      <c r="SAJ135" s="231"/>
      <c r="SAK135" s="231"/>
      <c r="SAL135" s="231"/>
      <c r="SAM135" s="231"/>
      <c r="SAN135" s="231"/>
      <c r="SAO135" s="231"/>
      <c r="SAP135" s="231"/>
      <c r="SAQ135" s="231"/>
      <c r="SAR135" s="231"/>
      <c r="SAS135" s="231"/>
      <c r="SAT135" s="231"/>
      <c r="SAU135" s="231"/>
      <c r="SAV135" s="231"/>
      <c r="SAW135" s="231"/>
      <c r="SAX135" s="231"/>
      <c r="SAY135" s="231"/>
      <c r="SAZ135" s="231"/>
      <c r="SBA135" s="231"/>
      <c r="SBB135" s="231"/>
      <c r="SBC135" s="231"/>
      <c r="SBD135" s="231"/>
      <c r="SBE135" s="231"/>
      <c r="SBF135" s="231"/>
      <c r="SBG135" s="231"/>
      <c r="SBH135" s="231"/>
      <c r="SBI135" s="231"/>
      <c r="SBJ135" s="231"/>
      <c r="SBK135" s="231"/>
      <c r="SBL135" s="231"/>
      <c r="SBM135" s="231"/>
      <c r="SBN135" s="231"/>
      <c r="SBO135" s="231"/>
      <c r="SBP135" s="231"/>
      <c r="SBQ135" s="231"/>
      <c r="SBR135" s="231"/>
      <c r="SBS135" s="231"/>
      <c r="SBT135" s="231"/>
      <c r="SBU135" s="231"/>
      <c r="SBV135" s="231"/>
      <c r="SBW135" s="231"/>
      <c r="SBX135" s="231"/>
      <c r="SBY135" s="231"/>
      <c r="SBZ135" s="231"/>
      <c r="SCA135" s="231"/>
      <c r="SCB135" s="231"/>
      <c r="SCC135" s="231"/>
      <c r="SCD135" s="231"/>
      <c r="SCE135" s="231"/>
      <c r="SCF135" s="231"/>
      <c r="SCG135" s="231"/>
      <c r="SCH135" s="231"/>
      <c r="SCI135" s="231"/>
      <c r="SCJ135" s="231"/>
      <c r="SCK135" s="231"/>
      <c r="SCL135" s="231"/>
      <c r="SCM135" s="231"/>
      <c r="SCN135" s="231"/>
      <c r="SCO135" s="231"/>
      <c r="SCP135" s="231"/>
      <c r="SCQ135" s="231"/>
      <c r="SCR135" s="231"/>
      <c r="SCS135" s="231"/>
      <c r="SCT135" s="231"/>
      <c r="SCU135" s="231"/>
      <c r="SCV135" s="231"/>
      <c r="SCW135" s="231"/>
      <c r="SCX135" s="231"/>
      <c r="SCY135" s="231"/>
      <c r="SCZ135" s="231"/>
      <c r="SDA135" s="231"/>
      <c r="SDB135" s="231"/>
      <c r="SDC135" s="231"/>
      <c r="SDD135" s="231"/>
      <c r="SDE135" s="231"/>
      <c r="SDF135" s="231"/>
      <c r="SDG135" s="231"/>
      <c r="SDH135" s="231"/>
      <c r="SDI135" s="231"/>
      <c r="SDJ135" s="231"/>
      <c r="SDK135" s="231"/>
      <c r="SDL135" s="231"/>
      <c r="SDM135" s="231"/>
      <c r="SDN135" s="231"/>
      <c r="SDO135" s="231"/>
      <c r="SDP135" s="231"/>
      <c r="SDQ135" s="231"/>
      <c r="SDR135" s="231"/>
      <c r="SDS135" s="231"/>
      <c r="SDT135" s="231"/>
      <c r="SDU135" s="231"/>
      <c r="SDV135" s="231"/>
      <c r="SDW135" s="231"/>
      <c r="SDX135" s="231"/>
      <c r="SDY135" s="231"/>
      <c r="SDZ135" s="231"/>
      <c r="SEA135" s="231"/>
      <c r="SEB135" s="231"/>
      <c r="SEC135" s="231"/>
      <c r="SED135" s="231"/>
      <c r="SEE135" s="231"/>
      <c r="SEF135" s="231"/>
      <c r="SEG135" s="231"/>
      <c r="SEH135" s="231"/>
      <c r="SEI135" s="231"/>
      <c r="SEJ135" s="231"/>
      <c r="SEK135" s="231"/>
      <c r="SEL135" s="231"/>
      <c r="SEM135" s="231"/>
      <c r="SEN135" s="231"/>
      <c r="SEO135" s="231"/>
      <c r="SEP135" s="231"/>
      <c r="SEQ135" s="231"/>
      <c r="SER135" s="231"/>
      <c r="SES135" s="231"/>
      <c r="SET135" s="231"/>
      <c r="SEU135" s="231"/>
      <c r="SEV135" s="231"/>
      <c r="SEW135" s="231"/>
      <c r="SEX135" s="231"/>
      <c r="SEY135" s="231"/>
      <c r="SEZ135" s="231"/>
      <c r="SFA135" s="231"/>
      <c r="SFB135" s="231"/>
      <c r="SFC135" s="231"/>
      <c r="SFD135" s="231"/>
      <c r="SFE135" s="231"/>
      <c r="SFF135" s="231"/>
      <c r="SFG135" s="231"/>
      <c r="SFH135" s="231"/>
      <c r="SFI135" s="231"/>
      <c r="SFJ135" s="231"/>
      <c r="SFK135" s="231"/>
      <c r="SFL135" s="231"/>
      <c r="SFM135" s="231"/>
      <c r="SFN135" s="231"/>
      <c r="SFO135" s="231"/>
      <c r="SFP135" s="231"/>
      <c r="SFQ135" s="231"/>
      <c r="SFR135" s="231"/>
      <c r="SFS135" s="231"/>
      <c r="SFT135" s="231"/>
      <c r="SFU135" s="231"/>
      <c r="SFV135" s="231"/>
      <c r="SFW135" s="231"/>
      <c r="SFX135" s="231"/>
      <c r="SFY135" s="231"/>
      <c r="SFZ135" s="231"/>
      <c r="SGA135" s="231"/>
      <c r="SGB135" s="231"/>
      <c r="SGC135" s="231"/>
      <c r="SGD135" s="231"/>
      <c r="SGE135" s="231"/>
      <c r="SGF135" s="231"/>
      <c r="SGG135" s="231"/>
      <c r="SGH135" s="231"/>
      <c r="SGI135" s="231"/>
      <c r="SGJ135" s="231"/>
      <c r="SGK135" s="231"/>
      <c r="SGL135" s="231"/>
      <c r="SGM135" s="231"/>
      <c r="SGN135" s="231"/>
      <c r="SGO135" s="231"/>
      <c r="SGP135" s="231"/>
      <c r="SGQ135" s="231"/>
      <c r="SGR135" s="231"/>
      <c r="SGS135" s="231"/>
      <c r="SGT135" s="231"/>
      <c r="SGU135" s="231"/>
      <c r="SGV135" s="231"/>
      <c r="SGW135" s="231"/>
      <c r="SGX135" s="231"/>
      <c r="SGY135" s="231"/>
      <c r="SGZ135" s="231"/>
      <c r="SHA135" s="231"/>
      <c r="SHB135" s="231"/>
      <c r="SHC135" s="231"/>
      <c r="SHD135" s="231"/>
      <c r="SHE135" s="231"/>
      <c r="SHF135" s="231"/>
      <c r="SHG135" s="231"/>
      <c r="SHH135" s="231"/>
      <c r="SHI135" s="231"/>
      <c r="SHJ135" s="231"/>
      <c r="SHK135" s="231"/>
      <c r="SHL135" s="231"/>
      <c r="SHM135" s="231"/>
      <c r="SHN135" s="231"/>
      <c r="SHO135" s="231"/>
      <c r="SHP135" s="231"/>
      <c r="SHQ135" s="231"/>
      <c r="SHR135" s="231"/>
      <c r="SHS135" s="231"/>
      <c r="SHT135" s="231"/>
      <c r="SHU135" s="231"/>
      <c r="SHV135" s="231"/>
      <c r="SHW135" s="231"/>
      <c r="SHX135" s="231"/>
      <c r="SHY135" s="231"/>
      <c r="SHZ135" s="231"/>
      <c r="SIA135" s="231"/>
      <c r="SIB135" s="231"/>
      <c r="SIC135" s="231"/>
      <c r="SID135" s="231"/>
      <c r="SIE135" s="231"/>
      <c r="SIF135" s="231"/>
      <c r="SIG135" s="231"/>
      <c r="SIH135" s="231"/>
      <c r="SII135" s="231"/>
      <c r="SIJ135" s="231"/>
      <c r="SIK135" s="231"/>
      <c r="SIL135" s="231"/>
      <c r="SIM135" s="231"/>
      <c r="SIN135" s="231"/>
      <c r="SIO135" s="231"/>
      <c r="SIP135" s="231"/>
      <c r="SIQ135" s="231"/>
      <c r="SIR135" s="231"/>
      <c r="SIS135" s="231"/>
      <c r="SIT135" s="231"/>
      <c r="SIU135" s="231"/>
      <c r="SIV135" s="231"/>
      <c r="SIW135" s="231"/>
      <c r="SIX135" s="231"/>
      <c r="SIY135" s="231"/>
      <c r="SIZ135" s="231"/>
      <c r="SJA135" s="231"/>
      <c r="SJB135" s="231"/>
      <c r="SJC135" s="231"/>
      <c r="SJD135" s="231"/>
      <c r="SJE135" s="231"/>
      <c r="SJF135" s="231"/>
      <c r="SJG135" s="231"/>
      <c r="SJH135" s="231"/>
      <c r="SJI135" s="231"/>
      <c r="SJJ135" s="231"/>
      <c r="SJK135" s="231"/>
      <c r="SJL135" s="231"/>
      <c r="SJM135" s="231"/>
      <c r="SJN135" s="231"/>
      <c r="SJO135" s="231"/>
      <c r="SJP135" s="231"/>
      <c r="SJQ135" s="231"/>
      <c r="SJR135" s="231"/>
      <c r="SJS135" s="231"/>
      <c r="SJT135" s="231"/>
      <c r="SJU135" s="231"/>
      <c r="SJV135" s="231"/>
      <c r="SJW135" s="231"/>
      <c r="SJX135" s="231"/>
      <c r="SJY135" s="231"/>
      <c r="SJZ135" s="231"/>
      <c r="SKA135" s="231"/>
      <c r="SKB135" s="231"/>
      <c r="SKC135" s="231"/>
      <c r="SKD135" s="231"/>
      <c r="SKE135" s="231"/>
      <c r="SKF135" s="231"/>
      <c r="SKG135" s="231"/>
      <c r="SKH135" s="231"/>
      <c r="SKI135" s="231"/>
      <c r="SKJ135" s="231"/>
      <c r="SKK135" s="231"/>
      <c r="SKL135" s="231"/>
      <c r="SKM135" s="231"/>
      <c r="SKN135" s="231"/>
      <c r="SKO135" s="231"/>
      <c r="SKP135" s="231"/>
      <c r="SKQ135" s="231"/>
      <c r="SKR135" s="231"/>
      <c r="SKS135" s="231"/>
      <c r="SKT135" s="231"/>
      <c r="SKU135" s="231"/>
      <c r="SKV135" s="231"/>
      <c r="SKW135" s="231"/>
      <c r="SKX135" s="231"/>
      <c r="SKY135" s="231"/>
      <c r="SKZ135" s="231"/>
      <c r="SLA135" s="231"/>
      <c r="SLB135" s="231"/>
      <c r="SLC135" s="231"/>
      <c r="SLD135" s="231"/>
      <c r="SLE135" s="231"/>
      <c r="SLF135" s="231"/>
      <c r="SLG135" s="231"/>
      <c r="SLH135" s="231"/>
      <c r="SLI135" s="231"/>
      <c r="SLJ135" s="231"/>
      <c r="SLK135" s="231"/>
      <c r="SLL135" s="231"/>
      <c r="SLM135" s="231"/>
      <c r="SLN135" s="231"/>
      <c r="SLO135" s="231"/>
      <c r="SLP135" s="231"/>
      <c r="SLQ135" s="231"/>
      <c r="SLR135" s="231"/>
      <c r="SLS135" s="231"/>
      <c r="SLT135" s="231"/>
      <c r="SLU135" s="231"/>
      <c r="SLV135" s="231"/>
      <c r="SLW135" s="231"/>
      <c r="SLX135" s="231"/>
      <c r="SLY135" s="231"/>
      <c r="SLZ135" s="231"/>
      <c r="SMA135" s="231"/>
      <c r="SMB135" s="231"/>
      <c r="SMC135" s="231"/>
      <c r="SMD135" s="231"/>
      <c r="SME135" s="231"/>
      <c r="SMF135" s="231"/>
      <c r="SMG135" s="231"/>
      <c r="SMH135" s="231"/>
      <c r="SMI135" s="231"/>
      <c r="SMJ135" s="231"/>
      <c r="SMK135" s="231"/>
      <c r="SML135" s="231"/>
      <c r="SMM135" s="231"/>
      <c r="SMN135" s="231"/>
      <c r="SMO135" s="231"/>
      <c r="SMP135" s="231"/>
      <c r="SMQ135" s="231"/>
      <c r="SMR135" s="231"/>
      <c r="SMS135" s="231"/>
      <c r="SMT135" s="231"/>
      <c r="SMU135" s="231"/>
      <c r="SMV135" s="231"/>
      <c r="SMW135" s="231"/>
      <c r="SMX135" s="231"/>
      <c r="SMY135" s="231"/>
      <c r="SMZ135" s="231"/>
      <c r="SNA135" s="231"/>
      <c r="SNB135" s="231"/>
      <c r="SNC135" s="231"/>
      <c r="SND135" s="231"/>
      <c r="SNE135" s="231"/>
      <c r="SNF135" s="231"/>
      <c r="SNG135" s="231"/>
      <c r="SNH135" s="231"/>
      <c r="SNI135" s="231"/>
      <c r="SNJ135" s="231"/>
      <c r="SNK135" s="231"/>
      <c r="SNL135" s="231"/>
      <c r="SNM135" s="231"/>
      <c r="SNN135" s="231"/>
      <c r="SNO135" s="231"/>
      <c r="SNP135" s="231"/>
      <c r="SNQ135" s="231"/>
      <c r="SNR135" s="231"/>
      <c r="SNS135" s="231"/>
      <c r="SNT135" s="231"/>
      <c r="SNU135" s="231"/>
      <c r="SNV135" s="231"/>
      <c r="SNW135" s="231"/>
      <c r="SNX135" s="231"/>
      <c r="SNY135" s="231"/>
      <c r="SNZ135" s="231"/>
      <c r="SOA135" s="231"/>
      <c r="SOB135" s="231"/>
      <c r="SOC135" s="231"/>
      <c r="SOD135" s="231"/>
      <c r="SOE135" s="231"/>
      <c r="SOF135" s="231"/>
      <c r="SOG135" s="231"/>
      <c r="SOH135" s="231"/>
      <c r="SOI135" s="231"/>
      <c r="SOJ135" s="231"/>
      <c r="SOK135" s="231"/>
      <c r="SOL135" s="231"/>
      <c r="SOM135" s="231"/>
      <c r="SON135" s="231"/>
      <c r="SOO135" s="231"/>
      <c r="SOP135" s="231"/>
      <c r="SOQ135" s="231"/>
      <c r="SOR135" s="231"/>
      <c r="SOS135" s="231"/>
      <c r="SOT135" s="231"/>
      <c r="SOU135" s="231"/>
      <c r="SOV135" s="231"/>
      <c r="SOW135" s="231"/>
      <c r="SOX135" s="231"/>
      <c r="SOY135" s="231"/>
      <c r="SOZ135" s="231"/>
      <c r="SPA135" s="231"/>
      <c r="SPB135" s="231"/>
      <c r="SPC135" s="231"/>
      <c r="SPD135" s="231"/>
      <c r="SPE135" s="231"/>
      <c r="SPF135" s="231"/>
      <c r="SPG135" s="231"/>
      <c r="SPH135" s="231"/>
      <c r="SPI135" s="231"/>
      <c r="SPJ135" s="231"/>
      <c r="SPK135" s="231"/>
      <c r="SPL135" s="231"/>
      <c r="SPM135" s="231"/>
      <c r="SPN135" s="231"/>
      <c r="SPO135" s="231"/>
      <c r="SPP135" s="231"/>
      <c r="SPQ135" s="231"/>
      <c r="SPR135" s="231"/>
      <c r="SPS135" s="231"/>
      <c r="SPT135" s="231"/>
      <c r="SPU135" s="231"/>
      <c r="SPV135" s="231"/>
      <c r="SPW135" s="231"/>
      <c r="SPX135" s="231"/>
      <c r="SPY135" s="231"/>
      <c r="SPZ135" s="231"/>
      <c r="SQA135" s="231"/>
      <c r="SQB135" s="231"/>
      <c r="SQC135" s="231"/>
      <c r="SQD135" s="231"/>
      <c r="SQE135" s="231"/>
      <c r="SQF135" s="231"/>
      <c r="SQG135" s="231"/>
      <c r="SQH135" s="231"/>
      <c r="SQI135" s="231"/>
      <c r="SQJ135" s="231"/>
      <c r="SQK135" s="231"/>
      <c r="SQL135" s="231"/>
      <c r="SQM135" s="231"/>
      <c r="SQN135" s="231"/>
      <c r="SQO135" s="231"/>
      <c r="SQP135" s="231"/>
      <c r="SQQ135" s="231"/>
      <c r="SQR135" s="231"/>
      <c r="SQS135" s="231"/>
      <c r="SQT135" s="231"/>
      <c r="SQU135" s="231"/>
      <c r="SQV135" s="231"/>
      <c r="SQW135" s="231"/>
      <c r="SQX135" s="231"/>
      <c r="SQY135" s="231"/>
      <c r="SQZ135" s="231"/>
      <c r="SRA135" s="231"/>
      <c r="SRB135" s="231"/>
      <c r="SRC135" s="231"/>
      <c r="SRD135" s="231"/>
      <c r="SRE135" s="231"/>
      <c r="SRF135" s="231"/>
      <c r="SRG135" s="231"/>
      <c r="SRH135" s="231"/>
      <c r="SRI135" s="231"/>
      <c r="SRJ135" s="231"/>
      <c r="SRK135" s="231"/>
      <c r="SRL135" s="231"/>
      <c r="SRM135" s="231"/>
      <c r="SRN135" s="231"/>
      <c r="SRO135" s="231"/>
      <c r="SRP135" s="231"/>
      <c r="SRQ135" s="231"/>
      <c r="SRR135" s="231"/>
      <c r="SRS135" s="231"/>
      <c r="SRT135" s="231"/>
      <c r="SRU135" s="231"/>
      <c r="SRV135" s="231"/>
      <c r="SRW135" s="231"/>
      <c r="SRX135" s="231"/>
      <c r="SRY135" s="231"/>
      <c r="SRZ135" s="231"/>
      <c r="SSA135" s="231"/>
      <c r="SSB135" s="231"/>
      <c r="SSC135" s="231"/>
      <c r="SSD135" s="231"/>
      <c r="SSE135" s="231"/>
      <c r="SSF135" s="231"/>
      <c r="SSG135" s="231"/>
      <c r="SSH135" s="231"/>
      <c r="SSI135" s="231"/>
      <c r="SSJ135" s="231"/>
      <c r="SSK135" s="231"/>
      <c r="SSL135" s="231"/>
      <c r="SSM135" s="231"/>
      <c r="SSN135" s="231"/>
      <c r="SSO135" s="231"/>
      <c r="SSP135" s="231"/>
      <c r="SSQ135" s="231"/>
      <c r="SSR135" s="231"/>
      <c r="SSS135" s="231"/>
      <c r="SST135" s="231"/>
      <c r="SSU135" s="231"/>
      <c r="SSV135" s="231"/>
      <c r="SSW135" s="231"/>
      <c r="SSX135" s="231"/>
      <c r="SSY135" s="231"/>
      <c r="SSZ135" s="231"/>
      <c r="STA135" s="231"/>
      <c r="STB135" s="231"/>
      <c r="STC135" s="231"/>
      <c r="STD135" s="231"/>
      <c r="STE135" s="231"/>
      <c r="STF135" s="231"/>
      <c r="STG135" s="231"/>
      <c r="STH135" s="231"/>
      <c r="STI135" s="231"/>
      <c r="STJ135" s="231"/>
      <c r="STK135" s="231"/>
      <c r="STL135" s="231"/>
      <c r="STM135" s="231"/>
      <c r="STN135" s="231"/>
      <c r="STO135" s="231"/>
      <c r="STP135" s="231"/>
      <c r="STQ135" s="231"/>
      <c r="STR135" s="231"/>
      <c r="STS135" s="231"/>
      <c r="STT135" s="231"/>
      <c r="STU135" s="231"/>
      <c r="STV135" s="231"/>
      <c r="STW135" s="231"/>
      <c r="STX135" s="231"/>
      <c r="STY135" s="231"/>
      <c r="STZ135" s="231"/>
      <c r="SUA135" s="231"/>
      <c r="SUB135" s="231"/>
      <c r="SUC135" s="231"/>
      <c r="SUD135" s="231"/>
      <c r="SUE135" s="231"/>
      <c r="SUF135" s="231"/>
      <c r="SUG135" s="231"/>
      <c r="SUH135" s="231"/>
      <c r="SUI135" s="231"/>
      <c r="SUJ135" s="231"/>
      <c r="SUK135" s="231"/>
      <c r="SUL135" s="231"/>
      <c r="SUM135" s="231"/>
      <c r="SUN135" s="231"/>
      <c r="SUO135" s="231"/>
      <c r="SUP135" s="231"/>
      <c r="SUQ135" s="231"/>
      <c r="SUR135" s="231"/>
      <c r="SUS135" s="231"/>
      <c r="SUT135" s="231"/>
      <c r="SUU135" s="231"/>
      <c r="SUV135" s="231"/>
      <c r="SUW135" s="231"/>
      <c r="SUX135" s="231"/>
      <c r="SUY135" s="231"/>
      <c r="SUZ135" s="231"/>
      <c r="SVA135" s="231"/>
      <c r="SVB135" s="231"/>
      <c r="SVC135" s="231"/>
      <c r="SVD135" s="231"/>
      <c r="SVE135" s="231"/>
      <c r="SVF135" s="231"/>
      <c r="SVG135" s="231"/>
      <c r="SVH135" s="231"/>
      <c r="SVI135" s="231"/>
      <c r="SVJ135" s="231"/>
      <c r="SVK135" s="231"/>
      <c r="SVL135" s="231"/>
      <c r="SVM135" s="231"/>
      <c r="SVN135" s="231"/>
      <c r="SVO135" s="231"/>
      <c r="SVP135" s="231"/>
      <c r="SVQ135" s="231"/>
      <c r="SVR135" s="231"/>
      <c r="SVS135" s="231"/>
      <c r="SVT135" s="231"/>
      <c r="SVU135" s="231"/>
      <c r="SVV135" s="231"/>
      <c r="SVW135" s="231"/>
      <c r="SVX135" s="231"/>
      <c r="SVY135" s="231"/>
      <c r="SVZ135" s="231"/>
      <c r="SWA135" s="231"/>
      <c r="SWB135" s="231"/>
      <c r="SWC135" s="231"/>
      <c r="SWD135" s="231"/>
      <c r="SWE135" s="231"/>
      <c r="SWF135" s="231"/>
      <c r="SWG135" s="231"/>
      <c r="SWH135" s="231"/>
      <c r="SWI135" s="231"/>
      <c r="SWJ135" s="231"/>
      <c r="SWK135" s="231"/>
      <c r="SWL135" s="231"/>
      <c r="SWM135" s="231"/>
      <c r="SWN135" s="231"/>
      <c r="SWO135" s="231"/>
      <c r="SWP135" s="231"/>
      <c r="SWQ135" s="231"/>
      <c r="SWR135" s="231"/>
      <c r="SWS135" s="231"/>
      <c r="SWT135" s="231"/>
      <c r="SWU135" s="231"/>
      <c r="SWV135" s="231"/>
      <c r="SWW135" s="231"/>
      <c r="SWX135" s="231"/>
      <c r="SWY135" s="231"/>
      <c r="SWZ135" s="231"/>
      <c r="SXA135" s="231"/>
      <c r="SXB135" s="231"/>
      <c r="SXC135" s="231"/>
      <c r="SXD135" s="231"/>
      <c r="SXE135" s="231"/>
      <c r="SXF135" s="231"/>
      <c r="SXG135" s="231"/>
      <c r="SXH135" s="231"/>
      <c r="SXI135" s="231"/>
      <c r="SXJ135" s="231"/>
      <c r="SXK135" s="231"/>
      <c r="SXL135" s="231"/>
      <c r="SXM135" s="231"/>
      <c r="SXN135" s="231"/>
      <c r="SXO135" s="231"/>
      <c r="SXP135" s="231"/>
      <c r="SXQ135" s="231"/>
      <c r="SXR135" s="231"/>
      <c r="SXS135" s="231"/>
      <c r="SXT135" s="231"/>
      <c r="SXU135" s="231"/>
      <c r="SXV135" s="231"/>
      <c r="SXW135" s="231"/>
      <c r="SXX135" s="231"/>
      <c r="SXY135" s="231"/>
      <c r="SXZ135" s="231"/>
      <c r="SYA135" s="231"/>
      <c r="SYB135" s="231"/>
      <c r="SYC135" s="231"/>
      <c r="SYD135" s="231"/>
      <c r="SYE135" s="231"/>
      <c r="SYF135" s="231"/>
      <c r="SYG135" s="231"/>
      <c r="SYH135" s="231"/>
      <c r="SYI135" s="231"/>
      <c r="SYJ135" s="231"/>
      <c r="SYK135" s="231"/>
      <c r="SYL135" s="231"/>
      <c r="SYM135" s="231"/>
      <c r="SYN135" s="231"/>
      <c r="SYO135" s="231"/>
      <c r="SYP135" s="231"/>
      <c r="SYQ135" s="231"/>
      <c r="SYR135" s="231"/>
      <c r="SYS135" s="231"/>
      <c r="SYT135" s="231"/>
      <c r="SYU135" s="231"/>
      <c r="SYV135" s="231"/>
      <c r="SYW135" s="231"/>
      <c r="SYX135" s="231"/>
      <c r="SYY135" s="231"/>
      <c r="SYZ135" s="231"/>
      <c r="SZA135" s="231"/>
      <c r="SZB135" s="231"/>
      <c r="SZC135" s="231"/>
      <c r="SZD135" s="231"/>
      <c r="SZE135" s="231"/>
      <c r="SZF135" s="231"/>
      <c r="SZG135" s="231"/>
      <c r="SZH135" s="231"/>
      <c r="SZI135" s="231"/>
      <c r="SZJ135" s="231"/>
      <c r="SZK135" s="231"/>
      <c r="SZL135" s="231"/>
      <c r="SZM135" s="231"/>
      <c r="SZN135" s="231"/>
      <c r="SZO135" s="231"/>
      <c r="SZP135" s="231"/>
      <c r="SZQ135" s="231"/>
      <c r="SZR135" s="231"/>
      <c r="SZS135" s="231"/>
      <c r="SZT135" s="231"/>
      <c r="SZU135" s="231"/>
      <c r="SZV135" s="231"/>
      <c r="SZW135" s="231"/>
      <c r="SZX135" s="231"/>
      <c r="SZY135" s="231"/>
      <c r="SZZ135" s="231"/>
      <c r="TAA135" s="231"/>
      <c r="TAB135" s="231"/>
      <c r="TAC135" s="231"/>
      <c r="TAD135" s="231"/>
      <c r="TAE135" s="231"/>
      <c r="TAF135" s="231"/>
      <c r="TAG135" s="231"/>
      <c r="TAH135" s="231"/>
      <c r="TAI135" s="231"/>
      <c r="TAJ135" s="231"/>
      <c r="TAK135" s="231"/>
      <c r="TAL135" s="231"/>
      <c r="TAM135" s="231"/>
      <c r="TAN135" s="231"/>
      <c r="TAO135" s="231"/>
      <c r="TAP135" s="231"/>
      <c r="TAQ135" s="231"/>
      <c r="TAR135" s="231"/>
      <c r="TAS135" s="231"/>
      <c r="TAT135" s="231"/>
      <c r="TAU135" s="231"/>
      <c r="TAV135" s="231"/>
      <c r="TAW135" s="231"/>
      <c r="TAX135" s="231"/>
      <c r="TAY135" s="231"/>
      <c r="TAZ135" s="231"/>
      <c r="TBA135" s="231"/>
      <c r="TBB135" s="231"/>
      <c r="TBC135" s="231"/>
      <c r="TBD135" s="231"/>
      <c r="TBE135" s="231"/>
      <c r="TBF135" s="231"/>
      <c r="TBG135" s="231"/>
      <c r="TBH135" s="231"/>
      <c r="TBI135" s="231"/>
      <c r="TBJ135" s="231"/>
      <c r="TBK135" s="231"/>
      <c r="TBL135" s="231"/>
      <c r="TBM135" s="231"/>
      <c r="TBN135" s="231"/>
      <c r="TBO135" s="231"/>
      <c r="TBP135" s="231"/>
      <c r="TBQ135" s="231"/>
      <c r="TBR135" s="231"/>
      <c r="TBS135" s="231"/>
      <c r="TBT135" s="231"/>
      <c r="TBU135" s="231"/>
      <c r="TBV135" s="231"/>
      <c r="TBW135" s="231"/>
      <c r="TBX135" s="231"/>
      <c r="TBY135" s="231"/>
      <c r="TBZ135" s="231"/>
      <c r="TCA135" s="231"/>
      <c r="TCB135" s="231"/>
      <c r="TCC135" s="231"/>
      <c r="TCD135" s="231"/>
      <c r="TCE135" s="231"/>
      <c r="TCF135" s="231"/>
      <c r="TCG135" s="231"/>
      <c r="TCH135" s="231"/>
      <c r="TCI135" s="231"/>
      <c r="TCJ135" s="231"/>
      <c r="TCK135" s="231"/>
      <c r="TCL135" s="231"/>
      <c r="TCM135" s="231"/>
      <c r="TCN135" s="231"/>
      <c r="TCO135" s="231"/>
      <c r="TCP135" s="231"/>
      <c r="TCQ135" s="231"/>
      <c r="TCR135" s="231"/>
      <c r="TCS135" s="231"/>
      <c r="TCT135" s="231"/>
      <c r="TCU135" s="231"/>
      <c r="TCV135" s="231"/>
      <c r="TCW135" s="231"/>
      <c r="TCX135" s="231"/>
      <c r="TCY135" s="231"/>
      <c r="TCZ135" s="231"/>
      <c r="TDA135" s="231"/>
      <c r="TDB135" s="231"/>
      <c r="TDC135" s="231"/>
      <c r="TDD135" s="231"/>
      <c r="TDE135" s="231"/>
      <c r="TDF135" s="231"/>
      <c r="TDG135" s="231"/>
      <c r="TDH135" s="231"/>
      <c r="TDI135" s="231"/>
      <c r="TDJ135" s="231"/>
      <c r="TDK135" s="231"/>
      <c r="TDL135" s="231"/>
      <c r="TDM135" s="231"/>
      <c r="TDN135" s="231"/>
      <c r="TDO135" s="231"/>
      <c r="TDP135" s="231"/>
      <c r="TDQ135" s="231"/>
      <c r="TDR135" s="231"/>
      <c r="TDS135" s="231"/>
      <c r="TDT135" s="231"/>
      <c r="TDU135" s="231"/>
      <c r="TDV135" s="231"/>
      <c r="TDW135" s="231"/>
      <c r="TDX135" s="231"/>
      <c r="TDY135" s="231"/>
      <c r="TDZ135" s="231"/>
      <c r="TEA135" s="231"/>
      <c r="TEB135" s="231"/>
      <c r="TEC135" s="231"/>
      <c r="TED135" s="231"/>
      <c r="TEE135" s="231"/>
      <c r="TEF135" s="231"/>
      <c r="TEG135" s="231"/>
      <c r="TEH135" s="231"/>
      <c r="TEI135" s="231"/>
      <c r="TEJ135" s="231"/>
      <c r="TEK135" s="231"/>
      <c r="TEL135" s="231"/>
      <c r="TEM135" s="231"/>
      <c r="TEN135" s="231"/>
      <c r="TEO135" s="231"/>
      <c r="TEP135" s="231"/>
      <c r="TEQ135" s="231"/>
      <c r="TER135" s="231"/>
      <c r="TES135" s="231"/>
      <c r="TET135" s="231"/>
      <c r="TEU135" s="231"/>
      <c r="TEV135" s="231"/>
      <c r="TEW135" s="231"/>
      <c r="TEX135" s="231"/>
      <c r="TEY135" s="231"/>
      <c r="TEZ135" s="231"/>
      <c r="TFA135" s="231"/>
      <c r="TFB135" s="231"/>
      <c r="TFC135" s="231"/>
      <c r="TFD135" s="231"/>
      <c r="TFE135" s="231"/>
      <c r="TFF135" s="231"/>
      <c r="TFG135" s="231"/>
      <c r="TFH135" s="231"/>
      <c r="TFI135" s="231"/>
      <c r="TFJ135" s="231"/>
      <c r="TFK135" s="231"/>
      <c r="TFL135" s="231"/>
      <c r="TFM135" s="231"/>
      <c r="TFN135" s="231"/>
      <c r="TFO135" s="231"/>
      <c r="TFP135" s="231"/>
      <c r="TFQ135" s="231"/>
      <c r="TFR135" s="231"/>
      <c r="TFS135" s="231"/>
      <c r="TFT135" s="231"/>
      <c r="TFU135" s="231"/>
      <c r="TFV135" s="231"/>
      <c r="TFW135" s="231"/>
      <c r="TFX135" s="231"/>
      <c r="TFY135" s="231"/>
      <c r="TFZ135" s="231"/>
      <c r="TGA135" s="231"/>
      <c r="TGB135" s="231"/>
      <c r="TGC135" s="231"/>
      <c r="TGD135" s="231"/>
      <c r="TGE135" s="231"/>
      <c r="TGF135" s="231"/>
      <c r="TGG135" s="231"/>
      <c r="TGH135" s="231"/>
      <c r="TGI135" s="231"/>
      <c r="TGJ135" s="231"/>
      <c r="TGK135" s="231"/>
      <c r="TGL135" s="231"/>
      <c r="TGM135" s="231"/>
      <c r="TGN135" s="231"/>
      <c r="TGO135" s="231"/>
      <c r="TGP135" s="231"/>
      <c r="TGQ135" s="231"/>
      <c r="TGR135" s="231"/>
      <c r="TGS135" s="231"/>
      <c r="TGT135" s="231"/>
      <c r="TGU135" s="231"/>
      <c r="TGV135" s="231"/>
      <c r="TGW135" s="231"/>
      <c r="TGX135" s="231"/>
      <c r="TGY135" s="231"/>
      <c r="TGZ135" s="231"/>
      <c r="THA135" s="231"/>
      <c r="THB135" s="231"/>
      <c r="THC135" s="231"/>
      <c r="THD135" s="231"/>
      <c r="THE135" s="231"/>
      <c r="THF135" s="231"/>
      <c r="THG135" s="231"/>
      <c r="THH135" s="231"/>
      <c r="THI135" s="231"/>
      <c r="THJ135" s="231"/>
      <c r="THK135" s="231"/>
      <c r="THL135" s="231"/>
      <c r="THM135" s="231"/>
      <c r="THN135" s="231"/>
      <c r="THO135" s="231"/>
      <c r="THP135" s="231"/>
      <c r="THQ135" s="231"/>
      <c r="THR135" s="231"/>
      <c r="THS135" s="231"/>
      <c r="THT135" s="231"/>
      <c r="THU135" s="231"/>
      <c r="THV135" s="231"/>
      <c r="THW135" s="231"/>
      <c r="THX135" s="231"/>
      <c r="THY135" s="231"/>
      <c r="THZ135" s="231"/>
      <c r="TIA135" s="231"/>
      <c r="TIB135" s="231"/>
      <c r="TIC135" s="231"/>
      <c r="TID135" s="231"/>
      <c r="TIE135" s="231"/>
      <c r="TIF135" s="231"/>
      <c r="TIG135" s="231"/>
      <c r="TIH135" s="231"/>
      <c r="TII135" s="231"/>
      <c r="TIJ135" s="231"/>
      <c r="TIK135" s="231"/>
      <c r="TIL135" s="231"/>
      <c r="TIM135" s="231"/>
      <c r="TIN135" s="231"/>
      <c r="TIO135" s="231"/>
      <c r="TIP135" s="231"/>
      <c r="TIQ135" s="231"/>
      <c r="TIR135" s="231"/>
      <c r="TIS135" s="231"/>
      <c r="TIT135" s="231"/>
      <c r="TIU135" s="231"/>
      <c r="TIV135" s="231"/>
      <c r="TIW135" s="231"/>
      <c r="TIX135" s="231"/>
      <c r="TIY135" s="231"/>
      <c r="TIZ135" s="231"/>
      <c r="TJA135" s="231"/>
      <c r="TJB135" s="231"/>
      <c r="TJC135" s="231"/>
      <c r="TJD135" s="231"/>
      <c r="TJE135" s="231"/>
      <c r="TJF135" s="231"/>
      <c r="TJG135" s="231"/>
      <c r="TJH135" s="231"/>
      <c r="TJI135" s="231"/>
      <c r="TJJ135" s="231"/>
      <c r="TJK135" s="231"/>
      <c r="TJL135" s="231"/>
      <c r="TJM135" s="231"/>
      <c r="TJN135" s="231"/>
      <c r="TJO135" s="231"/>
      <c r="TJP135" s="231"/>
      <c r="TJQ135" s="231"/>
      <c r="TJR135" s="231"/>
      <c r="TJS135" s="231"/>
      <c r="TJT135" s="231"/>
      <c r="TJU135" s="231"/>
      <c r="TJV135" s="231"/>
      <c r="TJW135" s="231"/>
      <c r="TJX135" s="231"/>
      <c r="TJY135" s="231"/>
      <c r="TJZ135" s="231"/>
      <c r="TKA135" s="231"/>
      <c r="TKB135" s="231"/>
      <c r="TKC135" s="231"/>
      <c r="TKD135" s="231"/>
      <c r="TKE135" s="231"/>
      <c r="TKF135" s="231"/>
      <c r="TKG135" s="231"/>
      <c r="TKH135" s="231"/>
      <c r="TKI135" s="231"/>
      <c r="TKJ135" s="231"/>
      <c r="TKK135" s="231"/>
      <c r="TKL135" s="231"/>
      <c r="TKM135" s="231"/>
      <c r="TKN135" s="231"/>
      <c r="TKO135" s="231"/>
      <c r="TKP135" s="231"/>
      <c r="TKQ135" s="231"/>
      <c r="TKR135" s="231"/>
      <c r="TKS135" s="231"/>
      <c r="TKT135" s="231"/>
      <c r="TKU135" s="231"/>
      <c r="TKV135" s="231"/>
      <c r="TKW135" s="231"/>
      <c r="TKX135" s="231"/>
      <c r="TKY135" s="231"/>
      <c r="TKZ135" s="231"/>
      <c r="TLA135" s="231"/>
      <c r="TLB135" s="231"/>
      <c r="TLC135" s="231"/>
      <c r="TLD135" s="231"/>
      <c r="TLE135" s="231"/>
      <c r="TLF135" s="231"/>
      <c r="TLG135" s="231"/>
      <c r="TLH135" s="231"/>
      <c r="TLI135" s="231"/>
      <c r="TLJ135" s="231"/>
      <c r="TLK135" s="231"/>
      <c r="TLL135" s="231"/>
      <c r="TLM135" s="231"/>
      <c r="TLN135" s="231"/>
      <c r="TLO135" s="231"/>
      <c r="TLP135" s="231"/>
      <c r="TLQ135" s="231"/>
      <c r="TLR135" s="231"/>
      <c r="TLS135" s="231"/>
      <c r="TLT135" s="231"/>
      <c r="TLU135" s="231"/>
      <c r="TLV135" s="231"/>
      <c r="TLW135" s="231"/>
      <c r="TLX135" s="231"/>
      <c r="TLY135" s="231"/>
      <c r="TLZ135" s="231"/>
      <c r="TMA135" s="231"/>
      <c r="TMB135" s="231"/>
      <c r="TMC135" s="231"/>
      <c r="TMD135" s="231"/>
      <c r="TME135" s="231"/>
      <c r="TMF135" s="231"/>
      <c r="TMG135" s="231"/>
      <c r="TMH135" s="231"/>
      <c r="TMI135" s="231"/>
      <c r="TMJ135" s="231"/>
      <c r="TMK135" s="231"/>
      <c r="TML135" s="231"/>
      <c r="TMM135" s="231"/>
      <c r="TMN135" s="231"/>
      <c r="TMO135" s="231"/>
      <c r="TMP135" s="231"/>
      <c r="TMQ135" s="231"/>
      <c r="TMR135" s="231"/>
      <c r="TMS135" s="231"/>
      <c r="TMT135" s="231"/>
      <c r="TMU135" s="231"/>
      <c r="TMV135" s="231"/>
      <c r="TMW135" s="231"/>
      <c r="TMX135" s="231"/>
      <c r="TMY135" s="231"/>
      <c r="TMZ135" s="231"/>
      <c r="TNA135" s="231"/>
      <c r="TNB135" s="231"/>
      <c r="TNC135" s="231"/>
      <c r="TND135" s="231"/>
      <c r="TNE135" s="231"/>
      <c r="TNF135" s="231"/>
      <c r="TNG135" s="231"/>
      <c r="TNH135" s="231"/>
      <c r="TNI135" s="231"/>
      <c r="TNJ135" s="231"/>
      <c r="TNK135" s="231"/>
      <c r="TNL135" s="231"/>
      <c r="TNM135" s="231"/>
      <c r="TNN135" s="231"/>
      <c r="TNO135" s="231"/>
      <c r="TNP135" s="231"/>
      <c r="TNQ135" s="231"/>
      <c r="TNR135" s="231"/>
      <c r="TNS135" s="231"/>
      <c r="TNT135" s="231"/>
      <c r="TNU135" s="231"/>
      <c r="TNV135" s="231"/>
      <c r="TNW135" s="231"/>
      <c r="TNX135" s="231"/>
      <c r="TNY135" s="231"/>
      <c r="TNZ135" s="231"/>
      <c r="TOA135" s="231"/>
      <c r="TOB135" s="231"/>
      <c r="TOC135" s="231"/>
      <c r="TOD135" s="231"/>
      <c r="TOE135" s="231"/>
      <c r="TOF135" s="231"/>
      <c r="TOG135" s="231"/>
      <c r="TOH135" s="231"/>
      <c r="TOI135" s="231"/>
      <c r="TOJ135" s="231"/>
      <c r="TOK135" s="231"/>
      <c r="TOL135" s="231"/>
      <c r="TOM135" s="231"/>
      <c r="TON135" s="231"/>
      <c r="TOO135" s="231"/>
      <c r="TOP135" s="231"/>
      <c r="TOQ135" s="231"/>
      <c r="TOR135" s="231"/>
      <c r="TOS135" s="231"/>
      <c r="TOT135" s="231"/>
      <c r="TOU135" s="231"/>
      <c r="TOV135" s="231"/>
      <c r="TOW135" s="231"/>
      <c r="TOX135" s="231"/>
      <c r="TOY135" s="231"/>
      <c r="TOZ135" s="231"/>
      <c r="TPA135" s="231"/>
      <c r="TPB135" s="231"/>
      <c r="TPC135" s="231"/>
      <c r="TPD135" s="231"/>
      <c r="TPE135" s="231"/>
      <c r="TPF135" s="231"/>
      <c r="TPG135" s="231"/>
      <c r="TPH135" s="231"/>
      <c r="TPI135" s="231"/>
      <c r="TPJ135" s="231"/>
      <c r="TPK135" s="231"/>
      <c r="TPL135" s="231"/>
      <c r="TPM135" s="231"/>
      <c r="TPN135" s="231"/>
      <c r="TPO135" s="231"/>
      <c r="TPP135" s="231"/>
      <c r="TPQ135" s="231"/>
      <c r="TPR135" s="231"/>
      <c r="TPS135" s="231"/>
      <c r="TPT135" s="231"/>
      <c r="TPU135" s="231"/>
      <c r="TPV135" s="231"/>
      <c r="TPW135" s="231"/>
      <c r="TPX135" s="231"/>
      <c r="TPY135" s="231"/>
      <c r="TPZ135" s="231"/>
      <c r="TQA135" s="231"/>
      <c r="TQB135" s="231"/>
      <c r="TQC135" s="231"/>
      <c r="TQD135" s="231"/>
      <c r="TQE135" s="231"/>
      <c r="TQF135" s="231"/>
      <c r="TQG135" s="231"/>
      <c r="TQH135" s="231"/>
      <c r="TQI135" s="231"/>
      <c r="TQJ135" s="231"/>
      <c r="TQK135" s="231"/>
      <c r="TQL135" s="231"/>
      <c r="TQM135" s="231"/>
      <c r="TQN135" s="231"/>
      <c r="TQO135" s="231"/>
      <c r="TQP135" s="231"/>
      <c r="TQQ135" s="231"/>
      <c r="TQR135" s="231"/>
      <c r="TQS135" s="231"/>
      <c r="TQT135" s="231"/>
      <c r="TQU135" s="231"/>
      <c r="TQV135" s="231"/>
      <c r="TQW135" s="231"/>
      <c r="TQX135" s="231"/>
      <c r="TQY135" s="231"/>
      <c r="TQZ135" s="231"/>
      <c r="TRA135" s="231"/>
      <c r="TRB135" s="231"/>
      <c r="TRC135" s="231"/>
      <c r="TRD135" s="231"/>
      <c r="TRE135" s="231"/>
      <c r="TRF135" s="231"/>
      <c r="TRG135" s="231"/>
      <c r="TRH135" s="231"/>
      <c r="TRI135" s="231"/>
      <c r="TRJ135" s="231"/>
      <c r="TRK135" s="231"/>
      <c r="TRL135" s="231"/>
      <c r="TRM135" s="231"/>
      <c r="TRN135" s="231"/>
      <c r="TRO135" s="231"/>
      <c r="TRP135" s="231"/>
      <c r="TRQ135" s="231"/>
      <c r="TRR135" s="231"/>
      <c r="TRS135" s="231"/>
      <c r="TRT135" s="231"/>
      <c r="TRU135" s="231"/>
      <c r="TRV135" s="231"/>
      <c r="TRW135" s="231"/>
      <c r="TRX135" s="231"/>
      <c r="TRY135" s="231"/>
      <c r="TRZ135" s="231"/>
      <c r="TSA135" s="231"/>
      <c r="TSB135" s="231"/>
      <c r="TSC135" s="231"/>
      <c r="TSD135" s="231"/>
      <c r="TSE135" s="231"/>
      <c r="TSF135" s="231"/>
      <c r="TSG135" s="231"/>
      <c r="TSH135" s="231"/>
      <c r="TSI135" s="231"/>
      <c r="TSJ135" s="231"/>
      <c r="TSK135" s="231"/>
      <c r="TSL135" s="231"/>
      <c r="TSM135" s="231"/>
      <c r="TSN135" s="231"/>
      <c r="TSO135" s="231"/>
      <c r="TSP135" s="231"/>
      <c r="TSQ135" s="231"/>
      <c r="TSR135" s="231"/>
      <c r="TSS135" s="231"/>
      <c r="TST135" s="231"/>
      <c r="TSU135" s="231"/>
      <c r="TSV135" s="231"/>
      <c r="TSW135" s="231"/>
      <c r="TSX135" s="231"/>
      <c r="TSY135" s="231"/>
      <c r="TSZ135" s="231"/>
      <c r="TTA135" s="231"/>
      <c r="TTB135" s="231"/>
      <c r="TTC135" s="231"/>
      <c r="TTD135" s="231"/>
      <c r="TTE135" s="231"/>
      <c r="TTF135" s="231"/>
      <c r="TTG135" s="231"/>
      <c r="TTH135" s="231"/>
      <c r="TTI135" s="231"/>
      <c r="TTJ135" s="231"/>
      <c r="TTK135" s="231"/>
      <c r="TTL135" s="231"/>
      <c r="TTM135" s="231"/>
      <c r="TTN135" s="231"/>
      <c r="TTO135" s="231"/>
      <c r="TTP135" s="231"/>
      <c r="TTQ135" s="231"/>
      <c r="TTR135" s="231"/>
      <c r="TTS135" s="231"/>
      <c r="TTT135" s="231"/>
      <c r="TTU135" s="231"/>
      <c r="TTV135" s="231"/>
      <c r="TTW135" s="231"/>
      <c r="TTX135" s="231"/>
      <c r="TTY135" s="231"/>
      <c r="TTZ135" s="231"/>
      <c r="TUA135" s="231"/>
      <c r="TUB135" s="231"/>
      <c r="TUC135" s="231"/>
      <c r="TUD135" s="231"/>
      <c r="TUE135" s="231"/>
      <c r="TUF135" s="231"/>
      <c r="TUG135" s="231"/>
      <c r="TUH135" s="231"/>
      <c r="TUI135" s="231"/>
      <c r="TUJ135" s="231"/>
      <c r="TUK135" s="231"/>
      <c r="TUL135" s="231"/>
      <c r="TUM135" s="231"/>
      <c r="TUN135" s="231"/>
      <c r="TUO135" s="231"/>
      <c r="TUP135" s="231"/>
      <c r="TUQ135" s="231"/>
      <c r="TUR135" s="231"/>
      <c r="TUS135" s="231"/>
      <c r="TUT135" s="231"/>
      <c r="TUU135" s="231"/>
      <c r="TUV135" s="231"/>
      <c r="TUW135" s="231"/>
      <c r="TUX135" s="231"/>
      <c r="TUY135" s="231"/>
      <c r="TUZ135" s="231"/>
      <c r="TVA135" s="231"/>
      <c r="TVB135" s="231"/>
      <c r="TVC135" s="231"/>
      <c r="TVD135" s="231"/>
      <c r="TVE135" s="231"/>
      <c r="TVF135" s="231"/>
      <c r="TVG135" s="231"/>
      <c r="TVH135" s="231"/>
      <c r="TVI135" s="231"/>
      <c r="TVJ135" s="231"/>
      <c r="TVK135" s="231"/>
      <c r="TVL135" s="231"/>
      <c r="TVM135" s="231"/>
      <c r="TVN135" s="231"/>
      <c r="TVO135" s="231"/>
      <c r="TVP135" s="231"/>
      <c r="TVQ135" s="231"/>
      <c r="TVR135" s="231"/>
      <c r="TVS135" s="231"/>
      <c r="TVT135" s="231"/>
      <c r="TVU135" s="231"/>
      <c r="TVV135" s="231"/>
      <c r="TVW135" s="231"/>
      <c r="TVX135" s="231"/>
      <c r="TVY135" s="231"/>
      <c r="TVZ135" s="231"/>
      <c r="TWA135" s="231"/>
      <c r="TWB135" s="231"/>
      <c r="TWC135" s="231"/>
      <c r="TWD135" s="231"/>
      <c r="TWE135" s="231"/>
      <c r="TWF135" s="231"/>
      <c r="TWG135" s="231"/>
      <c r="TWH135" s="231"/>
      <c r="TWI135" s="231"/>
      <c r="TWJ135" s="231"/>
      <c r="TWK135" s="231"/>
      <c r="TWL135" s="231"/>
      <c r="TWM135" s="231"/>
      <c r="TWN135" s="231"/>
      <c r="TWO135" s="231"/>
      <c r="TWP135" s="231"/>
      <c r="TWQ135" s="231"/>
      <c r="TWR135" s="231"/>
      <c r="TWS135" s="231"/>
      <c r="TWT135" s="231"/>
      <c r="TWU135" s="231"/>
      <c r="TWV135" s="231"/>
      <c r="TWW135" s="231"/>
      <c r="TWX135" s="231"/>
      <c r="TWY135" s="231"/>
      <c r="TWZ135" s="231"/>
      <c r="TXA135" s="231"/>
      <c r="TXB135" s="231"/>
      <c r="TXC135" s="231"/>
      <c r="TXD135" s="231"/>
      <c r="TXE135" s="231"/>
      <c r="TXF135" s="231"/>
      <c r="TXG135" s="231"/>
      <c r="TXH135" s="231"/>
      <c r="TXI135" s="231"/>
      <c r="TXJ135" s="231"/>
      <c r="TXK135" s="231"/>
      <c r="TXL135" s="231"/>
      <c r="TXM135" s="231"/>
      <c r="TXN135" s="231"/>
      <c r="TXO135" s="231"/>
      <c r="TXP135" s="231"/>
      <c r="TXQ135" s="231"/>
      <c r="TXR135" s="231"/>
      <c r="TXS135" s="231"/>
      <c r="TXT135" s="231"/>
      <c r="TXU135" s="231"/>
      <c r="TXV135" s="231"/>
      <c r="TXW135" s="231"/>
      <c r="TXX135" s="231"/>
      <c r="TXY135" s="231"/>
      <c r="TXZ135" s="231"/>
      <c r="TYA135" s="231"/>
      <c r="TYB135" s="231"/>
      <c r="TYC135" s="231"/>
      <c r="TYD135" s="231"/>
      <c r="TYE135" s="231"/>
      <c r="TYF135" s="231"/>
      <c r="TYG135" s="231"/>
      <c r="TYH135" s="231"/>
      <c r="TYI135" s="231"/>
      <c r="TYJ135" s="231"/>
      <c r="TYK135" s="231"/>
      <c r="TYL135" s="231"/>
      <c r="TYM135" s="231"/>
      <c r="TYN135" s="231"/>
      <c r="TYO135" s="231"/>
      <c r="TYP135" s="231"/>
      <c r="TYQ135" s="231"/>
      <c r="TYR135" s="231"/>
      <c r="TYS135" s="231"/>
      <c r="TYT135" s="231"/>
      <c r="TYU135" s="231"/>
      <c r="TYV135" s="231"/>
      <c r="TYW135" s="231"/>
      <c r="TYX135" s="231"/>
      <c r="TYY135" s="231"/>
      <c r="TYZ135" s="231"/>
      <c r="TZA135" s="231"/>
      <c r="TZB135" s="231"/>
      <c r="TZC135" s="231"/>
      <c r="TZD135" s="231"/>
      <c r="TZE135" s="231"/>
      <c r="TZF135" s="231"/>
      <c r="TZG135" s="231"/>
      <c r="TZH135" s="231"/>
      <c r="TZI135" s="231"/>
      <c r="TZJ135" s="231"/>
      <c r="TZK135" s="231"/>
      <c r="TZL135" s="231"/>
      <c r="TZM135" s="231"/>
      <c r="TZN135" s="231"/>
      <c r="TZO135" s="231"/>
      <c r="TZP135" s="231"/>
      <c r="TZQ135" s="231"/>
      <c r="TZR135" s="231"/>
      <c r="TZS135" s="231"/>
      <c r="TZT135" s="231"/>
      <c r="TZU135" s="231"/>
      <c r="TZV135" s="231"/>
      <c r="TZW135" s="231"/>
      <c r="TZX135" s="231"/>
      <c r="TZY135" s="231"/>
      <c r="TZZ135" s="231"/>
      <c r="UAA135" s="231"/>
      <c r="UAB135" s="231"/>
      <c r="UAC135" s="231"/>
      <c r="UAD135" s="231"/>
      <c r="UAE135" s="231"/>
      <c r="UAF135" s="231"/>
      <c r="UAG135" s="231"/>
      <c r="UAH135" s="231"/>
      <c r="UAI135" s="231"/>
      <c r="UAJ135" s="231"/>
      <c r="UAK135" s="231"/>
      <c r="UAL135" s="231"/>
      <c r="UAM135" s="231"/>
      <c r="UAN135" s="231"/>
      <c r="UAO135" s="231"/>
      <c r="UAP135" s="231"/>
      <c r="UAQ135" s="231"/>
      <c r="UAR135" s="231"/>
      <c r="UAS135" s="231"/>
      <c r="UAT135" s="231"/>
      <c r="UAU135" s="231"/>
      <c r="UAV135" s="231"/>
      <c r="UAW135" s="231"/>
      <c r="UAX135" s="231"/>
      <c r="UAY135" s="231"/>
      <c r="UAZ135" s="231"/>
      <c r="UBA135" s="231"/>
      <c r="UBB135" s="231"/>
      <c r="UBC135" s="231"/>
      <c r="UBD135" s="231"/>
      <c r="UBE135" s="231"/>
      <c r="UBF135" s="231"/>
      <c r="UBG135" s="231"/>
      <c r="UBH135" s="231"/>
      <c r="UBI135" s="231"/>
      <c r="UBJ135" s="231"/>
      <c r="UBK135" s="231"/>
      <c r="UBL135" s="231"/>
      <c r="UBM135" s="231"/>
      <c r="UBN135" s="231"/>
      <c r="UBO135" s="231"/>
      <c r="UBP135" s="231"/>
      <c r="UBQ135" s="231"/>
      <c r="UBR135" s="231"/>
      <c r="UBS135" s="231"/>
      <c r="UBT135" s="231"/>
      <c r="UBU135" s="231"/>
      <c r="UBV135" s="231"/>
      <c r="UBW135" s="231"/>
      <c r="UBX135" s="231"/>
      <c r="UBY135" s="231"/>
      <c r="UBZ135" s="231"/>
      <c r="UCA135" s="231"/>
      <c r="UCB135" s="231"/>
      <c r="UCC135" s="231"/>
      <c r="UCD135" s="231"/>
      <c r="UCE135" s="231"/>
      <c r="UCF135" s="231"/>
      <c r="UCG135" s="231"/>
      <c r="UCH135" s="231"/>
      <c r="UCI135" s="231"/>
      <c r="UCJ135" s="231"/>
      <c r="UCK135" s="231"/>
      <c r="UCL135" s="231"/>
      <c r="UCM135" s="231"/>
      <c r="UCN135" s="231"/>
      <c r="UCO135" s="231"/>
      <c r="UCP135" s="231"/>
      <c r="UCQ135" s="231"/>
      <c r="UCR135" s="231"/>
      <c r="UCS135" s="231"/>
      <c r="UCT135" s="231"/>
      <c r="UCU135" s="231"/>
      <c r="UCV135" s="231"/>
      <c r="UCW135" s="231"/>
      <c r="UCX135" s="231"/>
      <c r="UCY135" s="231"/>
      <c r="UCZ135" s="231"/>
      <c r="UDA135" s="231"/>
      <c r="UDB135" s="231"/>
      <c r="UDC135" s="231"/>
      <c r="UDD135" s="231"/>
      <c r="UDE135" s="231"/>
      <c r="UDF135" s="231"/>
      <c r="UDG135" s="231"/>
      <c r="UDH135" s="231"/>
      <c r="UDI135" s="231"/>
      <c r="UDJ135" s="231"/>
      <c r="UDK135" s="231"/>
      <c r="UDL135" s="231"/>
      <c r="UDM135" s="231"/>
      <c r="UDN135" s="231"/>
      <c r="UDO135" s="231"/>
      <c r="UDP135" s="231"/>
      <c r="UDQ135" s="231"/>
      <c r="UDR135" s="231"/>
      <c r="UDS135" s="231"/>
      <c r="UDT135" s="231"/>
      <c r="UDU135" s="231"/>
      <c r="UDV135" s="231"/>
      <c r="UDW135" s="231"/>
      <c r="UDX135" s="231"/>
      <c r="UDY135" s="231"/>
      <c r="UDZ135" s="231"/>
      <c r="UEA135" s="231"/>
      <c r="UEB135" s="231"/>
      <c r="UEC135" s="231"/>
      <c r="UED135" s="231"/>
      <c r="UEE135" s="231"/>
      <c r="UEF135" s="231"/>
      <c r="UEG135" s="231"/>
      <c r="UEH135" s="231"/>
      <c r="UEI135" s="231"/>
      <c r="UEJ135" s="231"/>
      <c r="UEK135" s="231"/>
      <c r="UEL135" s="231"/>
      <c r="UEM135" s="231"/>
      <c r="UEN135" s="231"/>
      <c r="UEO135" s="231"/>
      <c r="UEP135" s="231"/>
      <c r="UEQ135" s="231"/>
      <c r="UER135" s="231"/>
      <c r="UES135" s="231"/>
      <c r="UET135" s="231"/>
      <c r="UEU135" s="231"/>
      <c r="UEV135" s="231"/>
      <c r="UEW135" s="231"/>
      <c r="UEX135" s="231"/>
      <c r="UEY135" s="231"/>
      <c r="UEZ135" s="231"/>
      <c r="UFA135" s="231"/>
      <c r="UFB135" s="231"/>
      <c r="UFC135" s="231"/>
      <c r="UFD135" s="231"/>
      <c r="UFE135" s="231"/>
      <c r="UFF135" s="231"/>
      <c r="UFG135" s="231"/>
      <c r="UFH135" s="231"/>
      <c r="UFI135" s="231"/>
      <c r="UFJ135" s="231"/>
      <c r="UFK135" s="231"/>
      <c r="UFL135" s="231"/>
      <c r="UFM135" s="231"/>
      <c r="UFN135" s="231"/>
      <c r="UFO135" s="231"/>
      <c r="UFP135" s="231"/>
      <c r="UFQ135" s="231"/>
      <c r="UFR135" s="231"/>
      <c r="UFS135" s="231"/>
      <c r="UFT135" s="231"/>
      <c r="UFU135" s="231"/>
      <c r="UFV135" s="231"/>
      <c r="UFW135" s="231"/>
      <c r="UFX135" s="231"/>
      <c r="UFY135" s="231"/>
      <c r="UFZ135" s="231"/>
      <c r="UGA135" s="231"/>
      <c r="UGB135" s="231"/>
      <c r="UGC135" s="231"/>
      <c r="UGD135" s="231"/>
      <c r="UGE135" s="231"/>
      <c r="UGF135" s="231"/>
      <c r="UGG135" s="231"/>
      <c r="UGH135" s="231"/>
      <c r="UGI135" s="231"/>
      <c r="UGJ135" s="231"/>
      <c r="UGK135" s="231"/>
      <c r="UGL135" s="231"/>
      <c r="UGM135" s="231"/>
      <c r="UGN135" s="231"/>
      <c r="UGO135" s="231"/>
      <c r="UGP135" s="231"/>
      <c r="UGQ135" s="231"/>
      <c r="UGR135" s="231"/>
      <c r="UGS135" s="231"/>
      <c r="UGT135" s="231"/>
      <c r="UGU135" s="231"/>
      <c r="UGV135" s="231"/>
      <c r="UGW135" s="231"/>
      <c r="UGX135" s="231"/>
      <c r="UGY135" s="231"/>
      <c r="UGZ135" s="231"/>
      <c r="UHA135" s="231"/>
      <c r="UHB135" s="231"/>
      <c r="UHC135" s="231"/>
      <c r="UHD135" s="231"/>
      <c r="UHE135" s="231"/>
      <c r="UHF135" s="231"/>
      <c r="UHG135" s="231"/>
      <c r="UHH135" s="231"/>
      <c r="UHI135" s="231"/>
      <c r="UHJ135" s="231"/>
      <c r="UHK135" s="231"/>
      <c r="UHL135" s="231"/>
      <c r="UHM135" s="231"/>
      <c r="UHN135" s="231"/>
      <c r="UHO135" s="231"/>
      <c r="UHP135" s="231"/>
      <c r="UHQ135" s="231"/>
      <c r="UHR135" s="231"/>
      <c r="UHS135" s="231"/>
      <c r="UHT135" s="231"/>
      <c r="UHU135" s="231"/>
      <c r="UHV135" s="231"/>
      <c r="UHW135" s="231"/>
      <c r="UHX135" s="231"/>
      <c r="UHY135" s="231"/>
      <c r="UHZ135" s="231"/>
      <c r="UIA135" s="231"/>
      <c r="UIB135" s="231"/>
      <c r="UIC135" s="231"/>
      <c r="UID135" s="231"/>
      <c r="UIE135" s="231"/>
      <c r="UIF135" s="231"/>
      <c r="UIG135" s="231"/>
      <c r="UIH135" s="231"/>
      <c r="UII135" s="231"/>
      <c r="UIJ135" s="231"/>
      <c r="UIK135" s="231"/>
      <c r="UIL135" s="231"/>
      <c r="UIM135" s="231"/>
      <c r="UIN135" s="231"/>
      <c r="UIO135" s="231"/>
      <c r="UIP135" s="231"/>
      <c r="UIQ135" s="231"/>
      <c r="UIR135" s="231"/>
      <c r="UIS135" s="231"/>
      <c r="UIT135" s="231"/>
      <c r="UIU135" s="231"/>
      <c r="UIV135" s="231"/>
      <c r="UIW135" s="231"/>
      <c r="UIX135" s="231"/>
      <c r="UIY135" s="231"/>
      <c r="UIZ135" s="231"/>
      <c r="UJA135" s="231"/>
      <c r="UJB135" s="231"/>
      <c r="UJC135" s="231"/>
      <c r="UJD135" s="231"/>
      <c r="UJE135" s="231"/>
      <c r="UJF135" s="231"/>
      <c r="UJG135" s="231"/>
      <c r="UJH135" s="231"/>
      <c r="UJI135" s="231"/>
      <c r="UJJ135" s="231"/>
      <c r="UJK135" s="231"/>
      <c r="UJL135" s="231"/>
      <c r="UJM135" s="231"/>
      <c r="UJN135" s="231"/>
      <c r="UJO135" s="231"/>
      <c r="UJP135" s="231"/>
      <c r="UJQ135" s="231"/>
      <c r="UJR135" s="231"/>
      <c r="UJS135" s="231"/>
      <c r="UJT135" s="231"/>
      <c r="UJU135" s="231"/>
      <c r="UJV135" s="231"/>
      <c r="UJW135" s="231"/>
      <c r="UJX135" s="231"/>
      <c r="UJY135" s="231"/>
      <c r="UJZ135" s="231"/>
      <c r="UKA135" s="231"/>
      <c r="UKB135" s="231"/>
      <c r="UKC135" s="231"/>
      <c r="UKD135" s="231"/>
      <c r="UKE135" s="231"/>
      <c r="UKF135" s="231"/>
      <c r="UKG135" s="231"/>
      <c r="UKH135" s="231"/>
      <c r="UKI135" s="231"/>
      <c r="UKJ135" s="231"/>
      <c r="UKK135" s="231"/>
      <c r="UKL135" s="231"/>
      <c r="UKM135" s="231"/>
      <c r="UKN135" s="231"/>
      <c r="UKO135" s="231"/>
      <c r="UKP135" s="231"/>
      <c r="UKQ135" s="231"/>
      <c r="UKR135" s="231"/>
      <c r="UKS135" s="231"/>
      <c r="UKT135" s="231"/>
      <c r="UKU135" s="231"/>
      <c r="UKV135" s="231"/>
      <c r="UKW135" s="231"/>
      <c r="UKX135" s="231"/>
      <c r="UKY135" s="231"/>
      <c r="UKZ135" s="231"/>
      <c r="ULA135" s="231"/>
      <c r="ULB135" s="231"/>
      <c r="ULC135" s="231"/>
      <c r="ULD135" s="231"/>
      <c r="ULE135" s="231"/>
      <c r="ULF135" s="231"/>
      <c r="ULG135" s="231"/>
      <c r="ULH135" s="231"/>
      <c r="ULI135" s="231"/>
      <c r="ULJ135" s="231"/>
      <c r="ULK135" s="231"/>
      <c r="ULL135" s="231"/>
      <c r="ULM135" s="231"/>
      <c r="ULN135" s="231"/>
      <c r="ULO135" s="231"/>
      <c r="ULP135" s="231"/>
      <c r="ULQ135" s="231"/>
      <c r="ULR135" s="231"/>
      <c r="ULS135" s="231"/>
      <c r="ULT135" s="231"/>
      <c r="ULU135" s="231"/>
      <c r="ULV135" s="231"/>
      <c r="ULW135" s="231"/>
      <c r="ULX135" s="231"/>
      <c r="ULY135" s="231"/>
      <c r="ULZ135" s="231"/>
      <c r="UMA135" s="231"/>
      <c r="UMB135" s="231"/>
      <c r="UMC135" s="231"/>
      <c r="UMD135" s="231"/>
      <c r="UME135" s="231"/>
      <c r="UMF135" s="231"/>
      <c r="UMG135" s="231"/>
      <c r="UMH135" s="231"/>
      <c r="UMI135" s="231"/>
      <c r="UMJ135" s="231"/>
      <c r="UMK135" s="231"/>
      <c r="UML135" s="231"/>
      <c r="UMM135" s="231"/>
      <c r="UMN135" s="231"/>
      <c r="UMO135" s="231"/>
      <c r="UMP135" s="231"/>
      <c r="UMQ135" s="231"/>
      <c r="UMR135" s="231"/>
      <c r="UMS135" s="231"/>
      <c r="UMT135" s="231"/>
      <c r="UMU135" s="231"/>
      <c r="UMV135" s="231"/>
      <c r="UMW135" s="231"/>
      <c r="UMX135" s="231"/>
      <c r="UMY135" s="231"/>
      <c r="UMZ135" s="231"/>
      <c r="UNA135" s="231"/>
      <c r="UNB135" s="231"/>
      <c r="UNC135" s="231"/>
      <c r="UND135" s="231"/>
      <c r="UNE135" s="231"/>
      <c r="UNF135" s="231"/>
      <c r="UNG135" s="231"/>
      <c r="UNH135" s="231"/>
      <c r="UNI135" s="231"/>
      <c r="UNJ135" s="231"/>
      <c r="UNK135" s="231"/>
      <c r="UNL135" s="231"/>
      <c r="UNM135" s="231"/>
      <c r="UNN135" s="231"/>
      <c r="UNO135" s="231"/>
      <c r="UNP135" s="231"/>
      <c r="UNQ135" s="231"/>
      <c r="UNR135" s="231"/>
      <c r="UNS135" s="231"/>
      <c r="UNT135" s="231"/>
      <c r="UNU135" s="231"/>
      <c r="UNV135" s="231"/>
      <c r="UNW135" s="231"/>
      <c r="UNX135" s="231"/>
      <c r="UNY135" s="231"/>
      <c r="UNZ135" s="231"/>
      <c r="UOA135" s="231"/>
      <c r="UOB135" s="231"/>
      <c r="UOC135" s="231"/>
      <c r="UOD135" s="231"/>
      <c r="UOE135" s="231"/>
      <c r="UOF135" s="231"/>
      <c r="UOG135" s="231"/>
      <c r="UOH135" s="231"/>
      <c r="UOI135" s="231"/>
      <c r="UOJ135" s="231"/>
      <c r="UOK135" s="231"/>
      <c r="UOL135" s="231"/>
      <c r="UOM135" s="231"/>
      <c r="UON135" s="231"/>
      <c r="UOO135" s="231"/>
      <c r="UOP135" s="231"/>
      <c r="UOQ135" s="231"/>
      <c r="UOR135" s="231"/>
      <c r="UOS135" s="231"/>
      <c r="UOT135" s="231"/>
      <c r="UOU135" s="231"/>
      <c r="UOV135" s="231"/>
      <c r="UOW135" s="231"/>
      <c r="UOX135" s="231"/>
      <c r="UOY135" s="231"/>
      <c r="UOZ135" s="231"/>
      <c r="UPA135" s="231"/>
      <c r="UPB135" s="231"/>
      <c r="UPC135" s="231"/>
      <c r="UPD135" s="231"/>
      <c r="UPE135" s="231"/>
      <c r="UPF135" s="231"/>
      <c r="UPG135" s="231"/>
      <c r="UPH135" s="231"/>
      <c r="UPI135" s="231"/>
      <c r="UPJ135" s="231"/>
      <c r="UPK135" s="231"/>
      <c r="UPL135" s="231"/>
      <c r="UPM135" s="231"/>
      <c r="UPN135" s="231"/>
      <c r="UPO135" s="231"/>
      <c r="UPP135" s="231"/>
      <c r="UPQ135" s="231"/>
      <c r="UPR135" s="231"/>
      <c r="UPS135" s="231"/>
      <c r="UPT135" s="231"/>
      <c r="UPU135" s="231"/>
      <c r="UPV135" s="231"/>
      <c r="UPW135" s="231"/>
      <c r="UPX135" s="231"/>
      <c r="UPY135" s="231"/>
      <c r="UPZ135" s="231"/>
      <c r="UQA135" s="231"/>
      <c r="UQB135" s="231"/>
      <c r="UQC135" s="231"/>
      <c r="UQD135" s="231"/>
      <c r="UQE135" s="231"/>
      <c r="UQF135" s="231"/>
      <c r="UQG135" s="231"/>
      <c r="UQH135" s="231"/>
      <c r="UQI135" s="231"/>
      <c r="UQJ135" s="231"/>
      <c r="UQK135" s="231"/>
      <c r="UQL135" s="231"/>
      <c r="UQM135" s="231"/>
      <c r="UQN135" s="231"/>
      <c r="UQO135" s="231"/>
      <c r="UQP135" s="231"/>
      <c r="UQQ135" s="231"/>
      <c r="UQR135" s="231"/>
      <c r="UQS135" s="231"/>
      <c r="UQT135" s="231"/>
      <c r="UQU135" s="231"/>
      <c r="UQV135" s="231"/>
      <c r="UQW135" s="231"/>
      <c r="UQX135" s="231"/>
      <c r="UQY135" s="231"/>
      <c r="UQZ135" s="231"/>
      <c r="URA135" s="231"/>
      <c r="URB135" s="231"/>
      <c r="URC135" s="231"/>
      <c r="URD135" s="231"/>
      <c r="URE135" s="231"/>
      <c r="URF135" s="231"/>
      <c r="URG135" s="231"/>
      <c r="URH135" s="231"/>
      <c r="URI135" s="231"/>
      <c r="URJ135" s="231"/>
      <c r="URK135" s="231"/>
      <c r="URL135" s="231"/>
      <c r="URM135" s="231"/>
      <c r="URN135" s="231"/>
      <c r="URO135" s="231"/>
      <c r="URP135" s="231"/>
      <c r="URQ135" s="231"/>
      <c r="URR135" s="231"/>
      <c r="URS135" s="231"/>
      <c r="URT135" s="231"/>
      <c r="URU135" s="231"/>
      <c r="URV135" s="231"/>
      <c r="URW135" s="231"/>
      <c r="URX135" s="231"/>
      <c r="URY135" s="231"/>
      <c r="URZ135" s="231"/>
      <c r="USA135" s="231"/>
      <c r="USB135" s="231"/>
      <c r="USC135" s="231"/>
      <c r="USD135" s="231"/>
      <c r="USE135" s="231"/>
      <c r="USF135" s="231"/>
      <c r="USG135" s="231"/>
      <c r="USH135" s="231"/>
      <c r="USI135" s="231"/>
      <c r="USJ135" s="231"/>
      <c r="USK135" s="231"/>
      <c r="USL135" s="231"/>
      <c r="USM135" s="231"/>
      <c r="USN135" s="231"/>
      <c r="USO135" s="231"/>
      <c r="USP135" s="231"/>
      <c r="USQ135" s="231"/>
      <c r="USR135" s="231"/>
      <c r="USS135" s="231"/>
      <c r="UST135" s="231"/>
      <c r="USU135" s="231"/>
      <c r="USV135" s="231"/>
      <c r="USW135" s="231"/>
      <c r="USX135" s="231"/>
      <c r="USY135" s="231"/>
      <c r="USZ135" s="231"/>
      <c r="UTA135" s="231"/>
      <c r="UTB135" s="231"/>
      <c r="UTC135" s="231"/>
      <c r="UTD135" s="231"/>
      <c r="UTE135" s="231"/>
      <c r="UTF135" s="231"/>
      <c r="UTG135" s="231"/>
      <c r="UTH135" s="231"/>
      <c r="UTI135" s="231"/>
      <c r="UTJ135" s="231"/>
      <c r="UTK135" s="231"/>
      <c r="UTL135" s="231"/>
      <c r="UTM135" s="231"/>
      <c r="UTN135" s="231"/>
      <c r="UTO135" s="231"/>
      <c r="UTP135" s="231"/>
      <c r="UTQ135" s="231"/>
      <c r="UTR135" s="231"/>
      <c r="UTS135" s="231"/>
      <c r="UTT135" s="231"/>
      <c r="UTU135" s="231"/>
      <c r="UTV135" s="231"/>
      <c r="UTW135" s="231"/>
      <c r="UTX135" s="231"/>
      <c r="UTY135" s="231"/>
      <c r="UTZ135" s="231"/>
      <c r="UUA135" s="231"/>
      <c r="UUB135" s="231"/>
      <c r="UUC135" s="231"/>
      <c r="UUD135" s="231"/>
      <c r="UUE135" s="231"/>
      <c r="UUF135" s="231"/>
      <c r="UUG135" s="231"/>
      <c r="UUH135" s="231"/>
      <c r="UUI135" s="231"/>
      <c r="UUJ135" s="231"/>
      <c r="UUK135" s="231"/>
      <c r="UUL135" s="231"/>
      <c r="UUM135" s="231"/>
      <c r="UUN135" s="231"/>
      <c r="UUO135" s="231"/>
      <c r="UUP135" s="231"/>
      <c r="UUQ135" s="231"/>
      <c r="UUR135" s="231"/>
      <c r="UUS135" s="231"/>
      <c r="UUT135" s="231"/>
      <c r="UUU135" s="231"/>
      <c r="UUV135" s="231"/>
      <c r="UUW135" s="231"/>
      <c r="UUX135" s="231"/>
      <c r="UUY135" s="231"/>
      <c r="UUZ135" s="231"/>
      <c r="UVA135" s="231"/>
      <c r="UVB135" s="231"/>
      <c r="UVC135" s="231"/>
      <c r="UVD135" s="231"/>
      <c r="UVE135" s="231"/>
      <c r="UVF135" s="231"/>
      <c r="UVG135" s="231"/>
      <c r="UVH135" s="231"/>
      <c r="UVI135" s="231"/>
      <c r="UVJ135" s="231"/>
      <c r="UVK135" s="231"/>
      <c r="UVL135" s="231"/>
      <c r="UVM135" s="231"/>
      <c r="UVN135" s="231"/>
      <c r="UVO135" s="231"/>
      <c r="UVP135" s="231"/>
      <c r="UVQ135" s="231"/>
      <c r="UVR135" s="231"/>
      <c r="UVS135" s="231"/>
      <c r="UVT135" s="231"/>
      <c r="UVU135" s="231"/>
      <c r="UVV135" s="231"/>
      <c r="UVW135" s="231"/>
      <c r="UVX135" s="231"/>
      <c r="UVY135" s="231"/>
      <c r="UVZ135" s="231"/>
      <c r="UWA135" s="231"/>
      <c r="UWB135" s="231"/>
      <c r="UWC135" s="231"/>
      <c r="UWD135" s="231"/>
      <c r="UWE135" s="231"/>
      <c r="UWF135" s="231"/>
      <c r="UWG135" s="231"/>
      <c r="UWH135" s="231"/>
      <c r="UWI135" s="231"/>
      <c r="UWJ135" s="231"/>
      <c r="UWK135" s="231"/>
      <c r="UWL135" s="231"/>
      <c r="UWM135" s="231"/>
      <c r="UWN135" s="231"/>
      <c r="UWO135" s="231"/>
      <c r="UWP135" s="231"/>
      <c r="UWQ135" s="231"/>
      <c r="UWR135" s="231"/>
      <c r="UWS135" s="231"/>
      <c r="UWT135" s="231"/>
      <c r="UWU135" s="231"/>
      <c r="UWV135" s="231"/>
      <c r="UWW135" s="231"/>
      <c r="UWX135" s="231"/>
      <c r="UWY135" s="231"/>
      <c r="UWZ135" s="231"/>
      <c r="UXA135" s="231"/>
      <c r="UXB135" s="231"/>
      <c r="UXC135" s="231"/>
      <c r="UXD135" s="231"/>
      <c r="UXE135" s="231"/>
      <c r="UXF135" s="231"/>
      <c r="UXG135" s="231"/>
      <c r="UXH135" s="231"/>
      <c r="UXI135" s="231"/>
      <c r="UXJ135" s="231"/>
      <c r="UXK135" s="231"/>
      <c r="UXL135" s="231"/>
      <c r="UXM135" s="231"/>
      <c r="UXN135" s="231"/>
      <c r="UXO135" s="231"/>
      <c r="UXP135" s="231"/>
      <c r="UXQ135" s="231"/>
      <c r="UXR135" s="231"/>
      <c r="UXS135" s="231"/>
      <c r="UXT135" s="231"/>
      <c r="UXU135" s="231"/>
      <c r="UXV135" s="231"/>
      <c r="UXW135" s="231"/>
      <c r="UXX135" s="231"/>
      <c r="UXY135" s="231"/>
      <c r="UXZ135" s="231"/>
      <c r="UYA135" s="231"/>
      <c r="UYB135" s="231"/>
      <c r="UYC135" s="231"/>
      <c r="UYD135" s="231"/>
      <c r="UYE135" s="231"/>
      <c r="UYF135" s="231"/>
      <c r="UYG135" s="231"/>
      <c r="UYH135" s="231"/>
      <c r="UYI135" s="231"/>
      <c r="UYJ135" s="231"/>
      <c r="UYK135" s="231"/>
      <c r="UYL135" s="231"/>
      <c r="UYM135" s="231"/>
      <c r="UYN135" s="231"/>
      <c r="UYO135" s="231"/>
      <c r="UYP135" s="231"/>
      <c r="UYQ135" s="231"/>
      <c r="UYR135" s="231"/>
      <c r="UYS135" s="231"/>
      <c r="UYT135" s="231"/>
      <c r="UYU135" s="231"/>
      <c r="UYV135" s="231"/>
      <c r="UYW135" s="231"/>
      <c r="UYX135" s="231"/>
      <c r="UYY135" s="231"/>
      <c r="UYZ135" s="231"/>
      <c r="UZA135" s="231"/>
      <c r="UZB135" s="231"/>
      <c r="UZC135" s="231"/>
      <c r="UZD135" s="231"/>
      <c r="UZE135" s="231"/>
      <c r="UZF135" s="231"/>
      <c r="UZG135" s="231"/>
      <c r="UZH135" s="231"/>
      <c r="UZI135" s="231"/>
      <c r="UZJ135" s="231"/>
      <c r="UZK135" s="231"/>
      <c r="UZL135" s="231"/>
      <c r="UZM135" s="231"/>
      <c r="UZN135" s="231"/>
      <c r="UZO135" s="231"/>
      <c r="UZP135" s="231"/>
      <c r="UZQ135" s="231"/>
      <c r="UZR135" s="231"/>
      <c r="UZS135" s="231"/>
      <c r="UZT135" s="231"/>
      <c r="UZU135" s="231"/>
      <c r="UZV135" s="231"/>
      <c r="UZW135" s="231"/>
      <c r="UZX135" s="231"/>
      <c r="UZY135" s="231"/>
      <c r="UZZ135" s="231"/>
      <c r="VAA135" s="231"/>
      <c r="VAB135" s="231"/>
      <c r="VAC135" s="231"/>
      <c r="VAD135" s="231"/>
      <c r="VAE135" s="231"/>
      <c r="VAF135" s="231"/>
      <c r="VAG135" s="231"/>
      <c r="VAH135" s="231"/>
      <c r="VAI135" s="231"/>
      <c r="VAJ135" s="231"/>
      <c r="VAK135" s="231"/>
      <c r="VAL135" s="231"/>
      <c r="VAM135" s="231"/>
      <c r="VAN135" s="231"/>
      <c r="VAO135" s="231"/>
      <c r="VAP135" s="231"/>
      <c r="VAQ135" s="231"/>
      <c r="VAR135" s="231"/>
      <c r="VAS135" s="231"/>
      <c r="VAT135" s="231"/>
      <c r="VAU135" s="231"/>
      <c r="VAV135" s="231"/>
      <c r="VAW135" s="231"/>
      <c r="VAX135" s="231"/>
      <c r="VAY135" s="231"/>
      <c r="VAZ135" s="231"/>
      <c r="VBA135" s="231"/>
      <c r="VBB135" s="231"/>
      <c r="VBC135" s="231"/>
      <c r="VBD135" s="231"/>
      <c r="VBE135" s="231"/>
      <c r="VBF135" s="231"/>
      <c r="VBG135" s="231"/>
      <c r="VBH135" s="231"/>
      <c r="VBI135" s="231"/>
      <c r="VBJ135" s="231"/>
      <c r="VBK135" s="231"/>
      <c r="VBL135" s="231"/>
      <c r="VBM135" s="231"/>
      <c r="VBN135" s="231"/>
      <c r="VBO135" s="231"/>
      <c r="VBP135" s="231"/>
      <c r="VBQ135" s="231"/>
      <c r="VBR135" s="231"/>
      <c r="VBS135" s="231"/>
      <c r="VBT135" s="231"/>
      <c r="VBU135" s="231"/>
      <c r="VBV135" s="231"/>
      <c r="VBW135" s="231"/>
      <c r="VBX135" s="231"/>
      <c r="VBY135" s="231"/>
      <c r="VBZ135" s="231"/>
      <c r="VCA135" s="231"/>
      <c r="VCB135" s="231"/>
      <c r="VCC135" s="231"/>
      <c r="VCD135" s="231"/>
      <c r="VCE135" s="231"/>
      <c r="VCF135" s="231"/>
      <c r="VCG135" s="231"/>
      <c r="VCH135" s="231"/>
      <c r="VCI135" s="231"/>
      <c r="VCJ135" s="231"/>
      <c r="VCK135" s="231"/>
      <c r="VCL135" s="231"/>
      <c r="VCM135" s="231"/>
      <c r="VCN135" s="231"/>
      <c r="VCO135" s="231"/>
      <c r="VCP135" s="231"/>
      <c r="VCQ135" s="231"/>
      <c r="VCR135" s="231"/>
      <c r="VCS135" s="231"/>
      <c r="VCT135" s="231"/>
      <c r="VCU135" s="231"/>
      <c r="VCV135" s="231"/>
      <c r="VCW135" s="231"/>
      <c r="VCX135" s="231"/>
      <c r="VCY135" s="231"/>
      <c r="VCZ135" s="231"/>
      <c r="VDA135" s="231"/>
      <c r="VDB135" s="231"/>
      <c r="VDC135" s="231"/>
      <c r="VDD135" s="231"/>
      <c r="VDE135" s="231"/>
      <c r="VDF135" s="231"/>
      <c r="VDG135" s="231"/>
      <c r="VDH135" s="231"/>
      <c r="VDI135" s="231"/>
      <c r="VDJ135" s="231"/>
      <c r="VDK135" s="231"/>
      <c r="VDL135" s="231"/>
      <c r="VDM135" s="231"/>
      <c r="VDN135" s="231"/>
      <c r="VDO135" s="231"/>
      <c r="VDP135" s="231"/>
      <c r="VDQ135" s="231"/>
      <c r="VDR135" s="231"/>
      <c r="VDS135" s="231"/>
      <c r="VDT135" s="231"/>
      <c r="VDU135" s="231"/>
      <c r="VDV135" s="231"/>
      <c r="VDW135" s="231"/>
      <c r="VDX135" s="231"/>
      <c r="VDY135" s="231"/>
      <c r="VDZ135" s="231"/>
      <c r="VEA135" s="231"/>
      <c r="VEB135" s="231"/>
      <c r="VEC135" s="231"/>
      <c r="VED135" s="231"/>
      <c r="VEE135" s="231"/>
      <c r="VEF135" s="231"/>
      <c r="VEG135" s="231"/>
      <c r="VEH135" s="231"/>
      <c r="VEI135" s="231"/>
      <c r="VEJ135" s="231"/>
      <c r="VEK135" s="231"/>
      <c r="VEL135" s="231"/>
      <c r="VEM135" s="231"/>
      <c r="VEN135" s="231"/>
      <c r="VEO135" s="231"/>
      <c r="VEP135" s="231"/>
      <c r="VEQ135" s="231"/>
      <c r="VER135" s="231"/>
      <c r="VES135" s="231"/>
      <c r="VET135" s="231"/>
      <c r="VEU135" s="231"/>
      <c r="VEV135" s="231"/>
      <c r="VEW135" s="231"/>
      <c r="VEX135" s="231"/>
      <c r="VEY135" s="231"/>
      <c r="VEZ135" s="231"/>
      <c r="VFA135" s="231"/>
      <c r="VFB135" s="231"/>
      <c r="VFC135" s="231"/>
      <c r="VFD135" s="231"/>
      <c r="VFE135" s="231"/>
      <c r="VFF135" s="231"/>
      <c r="VFG135" s="231"/>
      <c r="VFH135" s="231"/>
      <c r="VFI135" s="231"/>
      <c r="VFJ135" s="231"/>
      <c r="VFK135" s="231"/>
      <c r="VFL135" s="231"/>
      <c r="VFM135" s="231"/>
      <c r="VFN135" s="231"/>
      <c r="VFO135" s="231"/>
      <c r="VFP135" s="231"/>
      <c r="VFQ135" s="231"/>
      <c r="VFR135" s="231"/>
      <c r="VFS135" s="231"/>
      <c r="VFT135" s="231"/>
      <c r="VFU135" s="231"/>
      <c r="VFV135" s="231"/>
      <c r="VFW135" s="231"/>
      <c r="VFX135" s="231"/>
      <c r="VFY135" s="231"/>
      <c r="VFZ135" s="231"/>
      <c r="VGA135" s="231"/>
      <c r="VGB135" s="231"/>
      <c r="VGC135" s="231"/>
      <c r="VGD135" s="231"/>
      <c r="VGE135" s="231"/>
      <c r="VGF135" s="231"/>
      <c r="VGG135" s="231"/>
      <c r="VGH135" s="231"/>
      <c r="VGI135" s="231"/>
      <c r="VGJ135" s="231"/>
      <c r="VGK135" s="231"/>
      <c r="VGL135" s="231"/>
      <c r="VGM135" s="231"/>
      <c r="VGN135" s="231"/>
      <c r="VGO135" s="231"/>
      <c r="VGP135" s="231"/>
      <c r="VGQ135" s="231"/>
      <c r="VGR135" s="231"/>
      <c r="VGS135" s="231"/>
      <c r="VGT135" s="231"/>
      <c r="VGU135" s="231"/>
      <c r="VGV135" s="231"/>
      <c r="VGW135" s="231"/>
      <c r="VGX135" s="231"/>
      <c r="VGY135" s="231"/>
      <c r="VGZ135" s="231"/>
      <c r="VHA135" s="231"/>
      <c r="VHB135" s="231"/>
      <c r="VHC135" s="231"/>
      <c r="VHD135" s="231"/>
      <c r="VHE135" s="231"/>
      <c r="VHF135" s="231"/>
      <c r="VHG135" s="231"/>
      <c r="VHH135" s="231"/>
      <c r="VHI135" s="231"/>
      <c r="VHJ135" s="231"/>
      <c r="VHK135" s="231"/>
      <c r="VHL135" s="231"/>
      <c r="VHM135" s="231"/>
      <c r="VHN135" s="231"/>
      <c r="VHO135" s="231"/>
      <c r="VHP135" s="231"/>
      <c r="VHQ135" s="231"/>
      <c r="VHR135" s="231"/>
      <c r="VHS135" s="231"/>
      <c r="VHT135" s="231"/>
      <c r="VHU135" s="231"/>
      <c r="VHV135" s="231"/>
      <c r="VHW135" s="231"/>
      <c r="VHX135" s="231"/>
      <c r="VHY135" s="231"/>
      <c r="VHZ135" s="231"/>
      <c r="VIA135" s="231"/>
      <c r="VIB135" s="231"/>
      <c r="VIC135" s="231"/>
      <c r="VID135" s="231"/>
      <c r="VIE135" s="231"/>
      <c r="VIF135" s="231"/>
      <c r="VIG135" s="231"/>
      <c r="VIH135" s="231"/>
      <c r="VII135" s="231"/>
      <c r="VIJ135" s="231"/>
      <c r="VIK135" s="231"/>
      <c r="VIL135" s="231"/>
      <c r="VIM135" s="231"/>
      <c r="VIN135" s="231"/>
      <c r="VIO135" s="231"/>
      <c r="VIP135" s="231"/>
      <c r="VIQ135" s="231"/>
      <c r="VIR135" s="231"/>
      <c r="VIS135" s="231"/>
      <c r="VIT135" s="231"/>
      <c r="VIU135" s="231"/>
      <c r="VIV135" s="231"/>
      <c r="VIW135" s="231"/>
      <c r="VIX135" s="231"/>
      <c r="VIY135" s="231"/>
      <c r="VIZ135" s="231"/>
      <c r="VJA135" s="231"/>
      <c r="VJB135" s="231"/>
      <c r="VJC135" s="231"/>
      <c r="VJD135" s="231"/>
      <c r="VJE135" s="231"/>
      <c r="VJF135" s="231"/>
      <c r="VJG135" s="231"/>
      <c r="VJH135" s="231"/>
      <c r="VJI135" s="231"/>
      <c r="VJJ135" s="231"/>
      <c r="VJK135" s="231"/>
      <c r="VJL135" s="231"/>
      <c r="VJM135" s="231"/>
      <c r="VJN135" s="231"/>
      <c r="VJO135" s="231"/>
      <c r="VJP135" s="231"/>
      <c r="VJQ135" s="231"/>
      <c r="VJR135" s="231"/>
      <c r="VJS135" s="231"/>
      <c r="VJT135" s="231"/>
      <c r="VJU135" s="231"/>
      <c r="VJV135" s="231"/>
      <c r="VJW135" s="231"/>
      <c r="VJX135" s="231"/>
      <c r="VJY135" s="231"/>
      <c r="VJZ135" s="231"/>
      <c r="VKA135" s="231"/>
      <c r="VKB135" s="231"/>
      <c r="VKC135" s="231"/>
      <c r="VKD135" s="231"/>
      <c r="VKE135" s="231"/>
      <c r="VKF135" s="231"/>
      <c r="VKG135" s="231"/>
      <c r="VKH135" s="231"/>
      <c r="VKI135" s="231"/>
      <c r="VKJ135" s="231"/>
      <c r="VKK135" s="231"/>
      <c r="VKL135" s="231"/>
      <c r="VKM135" s="231"/>
      <c r="VKN135" s="231"/>
      <c r="VKO135" s="231"/>
      <c r="VKP135" s="231"/>
      <c r="VKQ135" s="231"/>
      <c r="VKR135" s="231"/>
      <c r="VKS135" s="231"/>
      <c r="VKT135" s="231"/>
      <c r="VKU135" s="231"/>
      <c r="VKV135" s="231"/>
      <c r="VKW135" s="231"/>
      <c r="VKX135" s="231"/>
      <c r="VKY135" s="231"/>
      <c r="VKZ135" s="231"/>
      <c r="VLA135" s="231"/>
      <c r="VLB135" s="231"/>
      <c r="VLC135" s="231"/>
      <c r="VLD135" s="231"/>
      <c r="VLE135" s="231"/>
      <c r="VLF135" s="231"/>
      <c r="VLG135" s="231"/>
      <c r="VLH135" s="231"/>
      <c r="VLI135" s="231"/>
      <c r="VLJ135" s="231"/>
      <c r="VLK135" s="231"/>
      <c r="VLL135" s="231"/>
      <c r="VLM135" s="231"/>
      <c r="VLN135" s="231"/>
      <c r="VLO135" s="231"/>
      <c r="VLP135" s="231"/>
      <c r="VLQ135" s="231"/>
      <c r="VLR135" s="231"/>
      <c r="VLS135" s="231"/>
      <c r="VLT135" s="231"/>
      <c r="VLU135" s="231"/>
      <c r="VLV135" s="231"/>
      <c r="VLW135" s="231"/>
      <c r="VLX135" s="231"/>
      <c r="VLY135" s="231"/>
      <c r="VLZ135" s="231"/>
      <c r="VMA135" s="231"/>
      <c r="VMB135" s="231"/>
      <c r="VMC135" s="231"/>
      <c r="VMD135" s="231"/>
      <c r="VME135" s="231"/>
      <c r="VMF135" s="231"/>
      <c r="VMG135" s="231"/>
      <c r="VMH135" s="231"/>
      <c r="VMI135" s="231"/>
      <c r="VMJ135" s="231"/>
      <c r="VMK135" s="231"/>
      <c r="VML135" s="231"/>
      <c r="VMM135" s="231"/>
      <c r="VMN135" s="231"/>
      <c r="VMO135" s="231"/>
      <c r="VMP135" s="231"/>
      <c r="VMQ135" s="231"/>
      <c r="VMR135" s="231"/>
      <c r="VMS135" s="231"/>
      <c r="VMT135" s="231"/>
      <c r="VMU135" s="231"/>
      <c r="VMV135" s="231"/>
      <c r="VMW135" s="231"/>
      <c r="VMX135" s="231"/>
      <c r="VMY135" s="231"/>
      <c r="VMZ135" s="231"/>
      <c r="VNA135" s="231"/>
      <c r="VNB135" s="231"/>
      <c r="VNC135" s="231"/>
      <c r="VND135" s="231"/>
      <c r="VNE135" s="231"/>
      <c r="VNF135" s="231"/>
      <c r="VNG135" s="231"/>
      <c r="VNH135" s="231"/>
      <c r="VNI135" s="231"/>
      <c r="VNJ135" s="231"/>
      <c r="VNK135" s="231"/>
      <c r="VNL135" s="231"/>
      <c r="VNM135" s="231"/>
      <c r="VNN135" s="231"/>
      <c r="VNO135" s="231"/>
      <c r="VNP135" s="231"/>
      <c r="VNQ135" s="231"/>
      <c r="VNR135" s="231"/>
      <c r="VNS135" s="231"/>
      <c r="VNT135" s="231"/>
      <c r="VNU135" s="231"/>
      <c r="VNV135" s="231"/>
      <c r="VNW135" s="231"/>
      <c r="VNX135" s="231"/>
      <c r="VNY135" s="231"/>
      <c r="VNZ135" s="231"/>
      <c r="VOA135" s="231"/>
      <c r="VOB135" s="231"/>
      <c r="VOC135" s="231"/>
      <c r="VOD135" s="231"/>
      <c r="VOE135" s="231"/>
      <c r="VOF135" s="231"/>
      <c r="VOG135" s="231"/>
      <c r="VOH135" s="231"/>
      <c r="VOI135" s="231"/>
      <c r="VOJ135" s="231"/>
      <c r="VOK135" s="231"/>
      <c r="VOL135" s="231"/>
      <c r="VOM135" s="231"/>
      <c r="VON135" s="231"/>
      <c r="VOO135" s="231"/>
      <c r="VOP135" s="231"/>
      <c r="VOQ135" s="231"/>
      <c r="VOR135" s="231"/>
      <c r="VOS135" s="231"/>
      <c r="VOT135" s="231"/>
      <c r="VOU135" s="231"/>
      <c r="VOV135" s="231"/>
      <c r="VOW135" s="231"/>
      <c r="VOX135" s="231"/>
      <c r="VOY135" s="231"/>
      <c r="VOZ135" s="231"/>
      <c r="VPA135" s="231"/>
      <c r="VPB135" s="231"/>
      <c r="VPC135" s="231"/>
      <c r="VPD135" s="231"/>
      <c r="VPE135" s="231"/>
      <c r="VPF135" s="231"/>
      <c r="VPG135" s="231"/>
      <c r="VPH135" s="231"/>
      <c r="VPI135" s="231"/>
      <c r="VPJ135" s="231"/>
      <c r="VPK135" s="231"/>
      <c r="VPL135" s="231"/>
      <c r="VPM135" s="231"/>
      <c r="VPN135" s="231"/>
      <c r="VPO135" s="231"/>
      <c r="VPP135" s="231"/>
      <c r="VPQ135" s="231"/>
      <c r="VPR135" s="231"/>
      <c r="VPS135" s="231"/>
      <c r="VPT135" s="231"/>
      <c r="VPU135" s="231"/>
      <c r="VPV135" s="231"/>
      <c r="VPW135" s="231"/>
      <c r="VPX135" s="231"/>
      <c r="VPY135" s="231"/>
      <c r="VPZ135" s="231"/>
      <c r="VQA135" s="231"/>
      <c r="VQB135" s="231"/>
      <c r="VQC135" s="231"/>
      <c r="VQD135" s="231"/>
      <c r="VQE135" s="231"/>
      <c r="VQF135" s="231"/>
      <c r="VQG135" s="231"/>
      <c r="VQH135" s="231"/>
      <c r="VQI135" s="231"/>
      <c r="VQJ135" s="231"/>
      <c r="VQK135" s="231"/>
      <c r="VQL135" s="231"/>
      <c r="VQM135" s="231"/>
      <c r="VQN135" s="231"/>
      <c r="VQO135" s="231"/>
      <c r="VQP135" s="231"/>
      <c r="VQQ135" s="231"/>
      <c r="VQR135" s="231"/>
      <c r="VQS135" s="231"/>
      <c r="VQT135" s="231"/>
      <c r="VQU135" s="231"/>
      <c r="VQV135" s="231"/>
      <c r="VQW135" s="231"/>
      <c r="VQX135" s="231"/>
      <c r="VQY135" s="231"/>
      <c r="VQZ135" s="231"/>
      <c r="VRA135" s="231"/>
      <c r="VRB135" s="231"/>
      <c r="VRC135" s="231"/>
      <c r="VRD135" s="231"/>
      <c r="VRE135" s="231"/>
      <c r="VRF135" s="231"/>
      <c r="VRG135" s="231"/>
      <c r="VRH135" s="231"/>
      <c r="VRI135" s="231"/>
      <c r="VRJ135" s="231"/>
      <c r="VRK135" s="231"/>
      <c r="VRL135" s="231"/>
      <c r="VRM135" s="231"/>
      <c r="VRN135" s="231"/>
      <c r="VRO135" s="231"/>
      <c r="VRP135" s="231"/>
      <c r="VRQ135" s="231"/>
      <c r="VRR135" s="231"/>
      <c r="VRS135" s="231"/>
      <c r="VRT135" s="231"/>
      <c r="VRU135" s="231"/>
      <c r="VRV135" s="231"/>
      <c r="VRW135" s="231"/>
      <c r="VRX135" s="231"/>
      <c r="VRY135" s="231"/>
      <c r="VRZ135" s="231"/>
      <c r="VSA135" s="231"/>
      <c r="VSB135" s="231"/>
      <c r="VSC135" s="231"/>
      <c r="VSD135" s="231"/>
      <c r="VSE135" s="231"/>
      <c r="VSF135" s="231"/>
      <c r="VSG135" s="231"/>
      <c r="VSH135" s="231"/>
      <c r="VSI135" s="231"/>
      <c r="VSJ135" s="231"/>
      <c r="VSK135" s="231"/>
      <c r="VSL135" s="231"/>
      <c r="VSM135" s="231"/>
      <c r="VSN135" s="231"/>
      <c r="VSO135" s="231"/>
      <c r="VSP135" s="231"/>
      <c r="VSQ135" s="231"/>
      <c r="VSR135" s="231"/>
      <c r="VSS135" s="231"/>
      <c r="VST135" s="231"/>
      <c r="VSU135" s="231"/>
      <c r="VSV135" s="231"/>
      <c r="VSW135" s="231"/>
      <c r="VSX135" s="231"/>
      <c r="VSY135" s="231"/>
      <c r="VSZ135" s="231"/>
      <c r="VTA135" s="231"/>
      <c r="VTB135" s="231"/>
      <c r="VTC135" s="231"/>
      <c r="VTD135" s="231"/>
      <c r="VTE135" s="231"/>
      <c r="VTF135" s="231"/>
      <c r="VTG135" s="231"/>
      <c r="VTH135" s="231"/>
      <c r="VTI135" s="231"/>
      <c r="VTJ135" s="231"/>
      <c r="VTK135" s="231"/>
      <c r="VTL135" s="231"/>
      <c r="VTM135" s="231"/>
      <c r="VTN135" s="231"/>
      <c r="VTO135" s="231"/>
      <c r="VTP135" s="231"/>
      <c r="VTQ135" s="231"/>
      <c r="VTR135" s="231"/>
      <c r="VTS135" s="231"/>
      <c r="VTT135" s="231"/>
      <c r="VTU135" s="231"/>
      <c r="VTV135" s="231"/>
      <c r="VTW135" s="231"/>
      <c r="VTX135" s="231"/>
      <c r="VTY135" s="231"/>
      <c r="VTZ135" s="231"/>
      <c r="VUA135" s="231"/>
      <c r="VUB135" s="231"/>
      <c r="VUC135" s="231"/>
      <c r="VUD135" s="231"/>
      <c r="VUE135" s="231"/>
      <c r="VUF135" s="231"/>
      <c r="VUG135" s="231"/>
      <c r="VUH135" s="231"/>
      <c r="VUI135" s="231"/>
      <c r="VUJ135" s="231"/>
      <c r="VUK135" s="231"/>
      <c r="VUL135" s="231"/>
      <c r="VUM135" s="231"/>
      <c r="VUN135" s="231"/>
      <c r="VUO135" s="231"/>
      <c r="VUP135" s="231"/>
      <c r="VUQ135" s="231"/>
      <c r="VUR135" s="231"/>
      <c r="VUS135" s="231"/>
      <c r="VUT135" s="231"/>
      <c r="VUU135" s="231"/>
      <c r="VUV135" s="231"/>
      <c r="VUW135" s="231"/>
      <c r="VUX135" s="231"/>
      <c r="VUY135" s="231"/>
      <c r="VUZ135" s="231"/>
      <c r="VVA135" s="231"/>
      <c r="VVB135" s="231"/>
      <c r="VVC135" s="231"/>
      <c r="VVD135" s="231"/>
      <c r="VVE135" s="231"/>
      <c r="VVF135" s="231"/>
      <c r="VVG135" s="231"/>
      <c r="VVH135" s="231"/>
      <c r="VVI135" s="231"/>
      <c r="VVJ135" s="231"/>
      <c r="VVK135" s="231"/>
      <c r="VVL135" s="231"/>
      <c r="VVM135" s="231"/>
      <c r="VVN135" s="231"/>
      <c r="VVO135" s="231"/>
      <c r="VVP135" s="231"/>
      <c r="VVQ135" s="231"/>
      <c r="VVR135" s="231"/>
      <c r="VVS135" s="231"/>
      <c r="VVT135" s="231"/>
      <c r="VVU135" s="231"/>
      <c r="VVV135" s="231"/>
      <c r="VVW135" s="231"/>
      <c r="VVX135" s="231"/>
      <c r="VVY135" s="231"/>
      <c r="VVZ135" s="231"/>
      <c r="VWA135" s="231"/>
      <c r="VWB135" s="231"/>
      <c r="VWC135" s="231"/>
      <c r="VWD135" s="231"/>
      <c r="VWE135" s="231"/>
      <c r="VWF135" s="231"/>
      <c r="VWG135" s="231"/>
      <c r="VWH135" s="231"/>
      <c r="VWI135" s="231"/>
      <c r="VWJ135" s="231"/>
      <c r="VWK135" s="231"/>
      <c r="VWL135" s="231"/>
      <c r="VWM135" s="231"/>
      <c r="VWN135" s="231"/>
      <c r="VWO135" s="231"/>
      <c r="VWP135" s="231"/>
      <c r="VWQ135" s="231"/>
      <c r="VWR135" s="231"/>
      <c r="VWS135" s="231"/>
      <c r="VWT135" s="231"/>
      <c r="VWU135" s="231"/>
      <c r="VWV135" s="231"/>
      <c r="VWW135" s="231"/>
      <c r="VWX135" s="231"/>
      <c r="VWY135" s="231"/>
      <c r="VWZ135" s="231"/>
      <c r="VXA135" s="231"/>
      <c r="VXB135" s="231"/>
      <c r="VXC135" s="231"/>
      <c r="VXD135" s="231"/>
      <c r="VXE135" s="231"/>
      <c r="VXF135" s="231"/>
      <c r="VXG135" s="231"/>
      <c r="VXH135" s="231"/>
      <c r="VXI135" s="231"/>
      <c r="VXJ135" s="231"/>
      <c r="VXK135" s="231"/>
      <c r="VXL135" s="231"/>
      <c r="VXM135" s="231"/>
      <c r="VXN135" s="231"/>
      <c r="VXO135" s="231"/>
      <c r="VXP135" s="231"/>
      <c r="VXQ135" s="231"/>
      <c r="VXR135" s="231"/>
      <c r="VXS135" s="231"/>
      <c r="VXT135" s="231"/>
      <c r="VXU135" s="231"/>
      <c r="VXV135" s="231"/>
      <c r="VXW135" s="231"/>
      <c r="VXX135" s="231"/>
      <c r="VXY135" s="231"/>
      <c r="VXZ135" s="231"/>
      <c r="VYA135" s="231"/>
      <c r="VYB135" s="231"/>
      <c r="VYC135" s="231"/>
      <c r="VYD135" s="231"/>
      <c r="VYE135" s="231"/>
      <c r="VYF135" s="231"/>
      <c r="VYG135" s="231"/>
      <c r="VYH135" s="231"/>
      <c r="VYI135" s="231"/>
      <c r="VYJ135" s="231"/>
      <c r="VYK135" s="231"/>
      <c r="VYL135" s="231"/>
      <c r="VYM135" s="231"/>
      <c r="VYN135" s="231"/>
      <c r="VYO135" s="231"/>
      <c r="VYP135" s="231"/>
      <c r="VYQ135" s="231"/>
      <c r="VYR135" s="231"/>
      <c r="VYS135" s="231"/>
      <c r="VYT135" s="231"/>
      <c r="VYU135" s="231"/>
      <c r="VYV135" s="231"/>
      <c r="VYW135" s="231"/>
      <c r="VYX135" s="231"/>
      <c r="VYY135" s="231"/>
      <c r="VYZ135" s="231"/>
      <c r="VZA135" s="231"/>
      <c r="VZB135" s="231"/>
      <c r="VZC135" s="231"/>
      <c r="VZD135" s="231"/>
      <c r="VZE135" s="231"/>
      <c r="VZF135" s="231"/>
      <c r="VZG135" s="231"/>
      <c r="VZH135" s="231"/>
      <c r="VZI135" s="231"/>
      <c r="VZJ135" s="231"/>
      <c r="VZK135" s="231"/>
      <c r="VZL135" s="231"/>
      <c r="VZM135" s="231"/>
      <c r="VZN135" s="231"/>
      <c r="VZO135" s="231"/>
      <c r="VZP135" s="231"/>
      <c r="VZQ135" s="231"/>
      <c r="VZR135" s="231"/>
      <c r="VZS135" s="231"/>
      <c r="VZT135" s="231"/>
      <c r="VZU135" s="231"/>
      <c r="VZV135" s="231"/>
      <c r="VZW135" s="231"/>
      <c r="VZX135" s="231"/>
      <c r="VZY135" s="231"/>
      <c r="VZZ135" s="231"/>
      <c r="WAA135" s="231"/>
      <c r="WAB135" s="231"/>
      <c r="WAC135" s="231"/>
      <c r="WAD135" s="231"/>
      <c r="WAE135" s="231"/>
      <c r="WAF135" s="231"/>
      <c r="WAG135" s="231"/>
      <c r="WAH135" s="231"/>
      <c r="WAI135" s="231"/>
      <c r="WAJ135" s="231"/>
      <c r="WAK135" s="231"/>
      <c r="WAL135" s="231"/>
      <c r="WAM135" s="231"/>
      <c r="WAN135" s="231"/>
      <c r="WAO135" s="231"/>
      <c r="WAP135" s="231"/>
      <c r="WAQ135" s="231"/>
      <c r="WAR135" s="231"/>
      <c r="WAS135" s="231"/>
      <c r="WAT135" s="231"/>
      <c r="WAU135" s="231"/>
      <c r="WAV135" s="231"/>
      <c r="WAW135" s="231"/>
      <c r="WAX135" s="231"/>
      <c r="WAY135" s="231"/>
      <c r="WAZ135" s="231"/>
      <c r="WBA135" s="231"/>
      <c r="WBB135" s="231"/>
      <c r="WBC135" s="231"/>
      <c r="WBD135" s="231"/>
      <c r="WBE135" s="231"/>
      <c r="WBF135" s="231"/>
      <c r="WBG135" s="231"/>
      <c r="WBH135" s="231"/>
      <c r="WBI135" s="231"/>
      <c r="WBJ135" s="231"/>
      <c r="WBK135" s="231"/>
      <c r="WBL135" s="231"/>
      <c r="WBM135" s="231"/>
      <c r="WBN135" s="231"/>
      <c r="WBO135" s="231"/>
      <c r="WBP135" s="231"/>
      <c r="WBQ135" s="231"/>
      <c r="WBR135" s="231"/>
      <c r="WBS135" s="231"/>
      <c r="WBT135" s="231"/>
      <c r="WBU135" s="231"/>
      <c r="WBV135" s="231"/>
      <c r="WBW135" s="231"/>
      <c r="WBX135" s="231"/>
      <c r="WBY135" s="231"/>
      <c r="WBZ135" s="231"/>
      <c r="WCA135" s="231"/>
      <c r="WCB135" s="231"/>
      <c r="WCC135" s="231"/>
      <c r="WCD135" s="231"/>
      <c r="WCE135" s="231"/>
      <c r="WCF135" s="231"/>
      <c r="WCG135" s="231"/>
      <c r="WCH135" s="231"/>
      <c r="WCI135" s="231"/>
      <c r="WCJ135" s="231"/>
      <c r="WCK135" s="231"/>
      <c r="WCL135" s="231"/>
      <c r="WCM135" s="231"/>
      <c r="WCN135" s="231"/>
      <c r="WCO135" s="231"/>
      <c r="WCP135" s="231"/>
      <c r="WCQ135" s="231"/>
      <c r="WCR135" s="231"/>
      <c r="WCS135" s="231"/>
      <c r="WCT135" s="231"/>
      <c r="WCU135" s="231"/>
      <c r="WCV135" s="231"/>
      <c r="WCW135" s="231"/>
      <c r="WCX135" s="231"/>
      <c r="WCY135" s="231"/>
      <c r="WCZ135" s="231"/>
      <c r="WDA135" s="231"/>
      <c r="WDB135" s="231"/>
      <c r="WDC135" s="231"/>
      <c r="WDD135" s="231"/>
      <c r="WDE135" s="231"/>
      <c r="WDF135" s="231"/>
      <c r="WDG135" s="231"/>
      <c r="WDH135" s="231"/>
      <c r="WDI135" s="231"/>
      <c r="WDJ135" s="231"/>
      <c r="WDK135" s="231"/>
      <c r="WDL135" s="231"/>
      <c r="WDM135" s="231"/>
      <c r="WDN135" s="231"/>
      <c r="WDO135" s="231"/>
      <c r="WDP135" s="231"/>
      <c r="WDQ135" s="231"/>
      <c r="WDR135" s="231"/>
      <c r="WDS135" s="231"/>
      <c r="WDT135" s="231"/>
      <c r="WDU135" s="231"/>
      <c r="WDV135" s="231"/>
      <c r="WDW135" s="231"/>
      <c r="WDX135" s="231"/>
      <c r="WDY135" s="231"/>
      <c r="WDZ135" s="231"/>
      <c r="WEA135" s="231"/>
      <c r="WEB135" s="231"/>
      <c r="WEC135" s="231"/>
      <c r="WED135" s="231"/>
      <c r="WEE135" s="231"/>
      <c r="WEF135" s="231"/>
      <c r="WEG135" s="231"/>
      <c r="WEH135" s="231"/>
      <c r="WEI135" s="231"/>
      <c r="WEJ135" s="231"/>
      <c r="WEK135" s="231"/>
      <c r="WEL135" s="231"/>
      <c r="WEM135" s="231"/>
      <c r="WEN135" s="231"/>
      <c r="WEO135" s="231"/>
      <c r="WEP135" s="231"/>
      <c r="WEQ135" s="231"/>
      <c r="WER135" s="231"/>
      <c r="WES135" s="231"/>
      <c r="WET135" s="231"/>
      <c r="WEU135" s="231"/>
      <c r="WEV135" s="231"/>
      <c r="WEW135" s="231"/>
      <c r="WEX135" s="231"/>
      <c r="WEY135" s="231"/>
      <c r="WEZ135" s="231"/>
      <c r="WFA135" s="231"/>
      <c r="WFB135" s="231"/>
      <c r="WFC135" s="231"/>
      <c r="WFD135" s="231"/>
      <c r="WFE135" s="231"/>
      <c r="WFF135" s="231"/>
      <c r="WFG135" s="231"/>
      <c r="WFH135" s="231"/>
      <c r="WFI135" s="231"/>
      <c r="WFJ135" s="231"/>
      <c r="WFK135" s="231"/>
      <c r="WFL135" s="231"/>
      <c r="WFM135" s="231"/>
      <c r="WFN135" s="231"/>
      <c r="WFO135" s="231"/>
      <c r="WFP135" s="231"/>
      <c r="WFQ135" s="231"/>
      <c r="WFR135" s="231"/>
      <c r="WFS135" s="231"/>
      <c r="WFT135" s="231"/>
      <c r="WFU135" s="231"/>
      <c r="WFV135" s="231"/>
      <c r="WFW135" s="231"/>
      <c r="WFX135" s="231"/>
      <c r="WFY135" s="231"/>
      <c r="WFZ135" s="231"/>
      <c r="WGA135" s="231"/>
      <c r="WGB135" s="231"/>
      <c r="WGC135" s="231"/>
      <c r="WGD135" s="231"/>
      <c r="WGE135" s="231"/>
      <c r="WGF135" s="231"/>
      <c r="WGG135" s="231"/>
      <c r="WGH135" s="231"/>
      <c r="WGI135" s="231"/>
      <c r="WGJ135" s="231"/>
      <c r="WGK135" s="231"/>
      <c r="WGL135" s="231"/>
      <c r="WGM135" s="231"/>
      <c r="WGN135" s="231"/>
      <c r="WGO135" s="231"/>
      <c r="WGP135" s="231"/>
      <c r="WGQ135" s="231"/>
      <c r="WGR135" s="231"/>
      <c r="WGS135" s="231"/>
      <c r="WGT135" s="231"/>
      <c r="WGU135" s="231"/>
      <c r="WGV135" s="231"/>
      <c r="WGW135" s="231"/>
      <c r="WGX135" s="231"/>
      <c r="WGY135" s="231"/>
      <c r="WGZ135" s="231"/>
      <c r="WHA135" s="231"/>
      <c r="WHB135" s="231"/>
      <c r="WHC135" s="231"/>
      <c r="WHD135" s="231"/>
      <c r="WHE135" s="231"/>
      <c r="WHF135" s="231"/>
      <c r="WHG135" s="231"/>
      <c r="WHH135" s="231"/>
      <c r="WHI135" s="231"/>
      <c r="WHJ135" s="231"/>
      <c r="WHK135" s="231"/>
      <c r="WHL135" s="231"/>
      <c r="WHM135" s="231"/>
      <c r="WHN135" s="231"/>
      <c r="WHO135" s="231"/>
      <c r="WHP135" s="231"/>
      <c r="WHQ135" s="231"/>
      <c r="WHR135" s="231"/>
      <c r="WHS135" s="231"/>
      <c r="WHT135" s="231"/>
      <c r="WHU135" s="231"/>
      <c r="WHV135" s="231"/>
      <c r="WHW135" s="231"/>
      <c r="WHX135" s="231"/>
      <c r="WHY135" s="231"/>
      <c r="WHZ135" s="231"/>
      <c r="WIA135" s="231"/>
      <c r="WIB135" s="231"/>
      <c r="WIC135" s="231"/>
      <c r="WID135" s="231"/>
      <c r="WIE135" s="231"/>
      <c r="WIF135" s="231"/>
      <c r="WIG135" s="231"/>
      <c r="WIH135" s="231"/>
      <c r="WII135" s="231"/>
      <c r="WIJ135" s="231"/>
      <c r="WIK135" s="231"/>
      <c r="WIL135" s="231"/>
      <c r="WIM135" s="231"/>
      <c r="WIN135" s="231"/>
      <c r="WIO135" s="231"/>
      <c r="WIP135" s="231"/>
      <c r="WIQ135" s="231"/>
      <c r="WIR135" s="231"/>
      <c r="WIS135" s="231"/>
      <c r="WIT135" s="231"/>
      <c r="WIU135" s="231"/>
      <c r="WIV135" s="231"/>
      <c r="WIW135" s="231"/>
      <c r="WIX135" s="231"/>
      <c r="WIY135" s="231"/>
      <c r="WIZ135" s="231"/>
      <c r="WJA135" s="231"/>
      <c r="WJB135" s="231"/>
      <c r="WJC135" s="231"/>
      <c r="WJD135" s="231"/>
      <c r="WJE135" s="231"/>
      <c r="WJF135" s="231"/>
      <c r="WJG135" s="231"/>
      <c r="WJH135" s="231"/>
      <c r="WJI135" s="231"/>
      <c r="WJJ135" s="231"/>
      <c r="WJK135" s="231"/>
      <c r="WJL135" s="231"/>
      <c r="WJM135" s="231"/>
      <c r="WJN135" s="231"/>
      <c r="WJO135" s="231"/>
      <c r="WJP135" s="231"/>
      <c r="WJQ135" s="231"/>
      <c r="WJR135" s="231"/>
      <c r="WJS135" s="231"/>
      <c r="WJT135" s="231"/>
      <c r="WJU135" s="231"/>
      <c r="WJV135" s="231"/>
      <c r="WJW135" s="231"/>
      <c r="WJX135" s="231"/>
      <c r="WJY135" s="231"/>
      <c r="WJZ135" s="231"/>
      <c r="WKA135" s="231"/>
      <c r="WKB135" s="231"/>
      <c r="WKC135" s="231"/>
      <c r="WKD135" s="231"/>
      <c r="WKE135" s="231"/>
      <c r="WKF135" s="231"/>
      <c r="WKG135" s="231"/>
      <c r="WKH135" s="231"/>
      <c r="WKI135" s="231"/>
      <c r="WKJ135" s="231"/>
      <c r="WKK135" s="231"/>
      <c r="WKL135" s="231"/>
      <c r="WKM135" s="231"/>
      <c r="WKN135" s="231"/>
      <c r="WKO135" s="231"/>
      <c r="WKP135" s="231"/>
      <c r="WKQ135" s="231"/>
      <c r="WKR135" s="231"/>
      <c r="WKS135" s="231"/>
      <c r="WKT135" s="231"/>
      <c r="WKU135" s="231"/>
      <c r="WKV135" s="231"/>
      <c r="WKW135" s="231"/>
      <c r="WKX135" s="231"/>
      <c r="WKY135" s="231"/>
      <c r="WKZ135" s="231"/>
      <c r="WLA135" s="231"/>
      <c r="WLB135" s="231"/>
      <c r="WLC135" s="231"/>
      <c r="WLD135" s="231"/>
      <c r="WLE135" s="231"/>
      <c r="WLF135" s="231"/>
      <c r="WLG135" s="231"/>
      <c r="WLH135" s="231"/>
      <c r="WLI135" s="231"/>
      <c r="WLJ135" s="231"/>
      <c r="WLK135" s="231"/>
      <c r="WLL135" s="231"/>
      <c r="WLM135" s="231"/>
      <c r="WLN135" s="231"/>
      <c r="WLO135" s="231"/>
      <c r="WLP135" s="231"/>
      <c r="WLQ135" s="231"/>
      <c r="WLR135" s="231"/>
      <c r="WLS135" s="231"/>
      <c r="WLT135" s="231"/>
      <c r="WLU135" s="231"/>
      <c r="WLV135" s="231"/>
      <c r="WLW135" s="231"/>
      <c r="WLX135" s="231"/>
      <c r="WLY135" s="231"/>
      <c r="WLZ135" s="231"/>
      <c r="WMA135" s="231"/>
      <c r="WMB135" s="231"/>
      <c r="WMC135" s="231"/>
      <c r="WMD135" s="231"/>
      <c r="WME135" s="231"/>
      <c r="WMF135" s="231"/>
      <c r="WMG135" s="231"/>
      <c r="WMH135" s="231"/>
      <c r="WMI135" s="231"/>
      <c r="WMJ135" s="231"/>
      <c r="WMK135" s="231"/>
      <c r="WML135" s="231"/>
      <c r="WMM135" s="231"/>
      <c r="WMN135" s="231"/>
      <c r="WMO135" s="231"/>
      <c r="WMP135" s="231"/>
      <c r="WMQ135" s="231"/>
      <c r="WMR135" s="231"/>
      <c r="WMS135" s="231"/>
      <c r="WMT135" s="231"/>
      <c r="WMU135" s="231"/>
      <c r="WMV135" s="231"/>
      <c r="WMW135" s="231"/>
      <c r="WMX135" s="231"/>
      <c r="WMY135" s="231"/>
      <c r="WMZ135" s="231"/>
      <c r="WNA135" s="231"/>
      <c r="WNB135" s="231"/>
      <c r="WNC135" s="231"/>
      <c r="WND135" s="231"/>
      <c r="WNE135" s="231"/>
      <c r="WNF135" s="231"/>
      <c r="WNG135" s="231"/>
      <c r="WNH135" s="231"/>
      <c r="WNI135" s="231"/>
      <c r="WNJ135" s="231"/>
      <c r="WNK135" s="231"/>
      <c r="WNL135" s="231"/>
      <c r="WNM135" s="231"/>
      <c r="WNN135" s="231"/>
      <c r="WNO135" s="231"/>
      <c r="WNP135" s="231"/>
      <c r="WNQ135" s="231"/>
      <c r="WNR135" s="231"/>
      <c r="WNS135" s="231"/>
      <c r="WNT135" s="231"/>
      <c r="WNU135" s="231"/>
      <c r="WNV135" s="231"/>
      <c r="WNW135" s="231"/>
      <c r="WNX135" s="231"/>
      <c r="WNY135" s="231"/>
      <c r="WNZ135" s="231"/>
      <c r="WOA135" s="231"/>
      <c r="WOB135" s="231"/>
      <c r="WOC135" s="231"/>
      <c r="WOD135" s="231"/>
      <c r="WOE135" s="231"/>
      <c r="WOF135" s="231"/>
      <c r="WOG135" s="231"/>
      <c r="WOH135" s="231"/>
      <c r="WOI135" s="231"/>
      <c r="WOJ135" s="231"/>
      <c r="WOK135" s="231"/>
      <c r="WOL135" s="231"/>
      <c r="WOM135" s="231"/>
      <c r="WON135" s="231"/>
      <c r="WOO135" s="231"/>
      <c r="WOP135" s="231"/>
      <c r="WOQ135" s="231"/>
      <c r="WOR135" s="231"/>
      <c r="WOS135" s="231"/>
      <c r="WOT135" s="231"/>
      <c r="WOU135" s="231"/>
      <c r="WOV135" s="231"/>
      <c r="WOW135" s="231"/>
      <c r="WOX135" s="231"/>
      <c r="WOY135" s="231"/>
      <c r="WOZ135" s="231"/>
      <c r="WPA135" s="231"/>
      <c r="WPB135" s="231"/>
      <c r="WPC135" s="231"/>
      <c r="WPD135" s="231"/>
      <c r="WPE135" s="231"/>
      <c r="WPF135" s="231"/>
      <c r="WPG135" s="231"/>
      <c r="WPH135" s="231"/>
      <c r="WPI135" s="231"/>
      <c r="WPJ135" s="231"/>
      <c r="WPK135" s="231"/>
      <c r="WPL135" s="231"/>
      <c r="WPM135" s="231"/>
      <c r="WPN135" s="231"/>
      <c r="WPO135" s="231"/>
      <c r="WPP135" s="231"/>
      <c r="WPQ135" s="231"/>
      <c r="WPR135" s="231"/>
      <c r="WPS135" s="231"/>
      <c r="WPT135" s="231"/>
      <c r="WPU135" s="231"/>
      <c r="WPV135" s="231"/>
      <c r="WPW135" s="231"/>
      <c r="WPX135" s="231"/>
      <c r="WPY135" s="231"/>
      <c r="WPZ135" s="231"/>
      <c r="WQA135" s="231"/>
      <c r="WQB135" s="231"/>
      <c r="WQC135" s="231"/>
      <c r="WQD135" s="231"/>
      <c r="WQE135" s="231"/>
      <c r="WQF135" s="231"/>
      <c r="WQG135" s="231"/>
      <c r="WQH135" s="231"/>
      <c r="WQI135" s="231"/>
      <c r="WQJ135" s="231"/>
      <c r="WQK135" s="231"/>
      <c r="WQL135" s="231"/>
      <c r="WQM135" s="231"/>
      <c r="WQN135" s="231"/>
      <c r="WQO135" s="231"/>
      <c r="WQP135" s="231"/>
      <c r="WQQ135" s="231"/>
      <c r="WQR135" s="231"/>
      <c r="WQS135" s="231"/>
      <c r="WQT135" s="231"/>
      <c r="WQU135" s="231"/>
      <c r="WQV135" s="231"/>
      <c r="WQW135" s="231"/>
      <c r="WQX135" s="231"/>
      <c r="WQY135" s="231"/>
      <c r="WQZ135" s="231"/>
      <c r="WRA135" s="231"/>
      <c r="WRB135" s="231"/>
      <c r="WRC135" s="231"/>
      <c r="WRD135" s="231"/>
      <c r="WRE135" s="231"/>
      <c r="WRF135" s="231"/>
      <c r="WRG135" s="231"/>
      <c r="WRH135" s="231"/>
      <c r="WRI135" s="231"/>
      <c r="WRJ135" s="231"/>
      <c r="WRK135" s="231"/>
      <c r="WRL135" s="231"/>
      <c r="WRM135" s="231"/>
      <c r="WRN135" s="231"/>
      <c r="WRO135" s="231"/>
      <c r="WRP135" s="231"/>
      <c r="WRQ135" s="231"/>
      <c r="WRR135" s="231"/>
      <c r="WRS135" s="231"/>
      <c r="WRT135" s="231"/>
      <c r="WRU135" s="231"/>
      <c r="WRV135" s="231"/>
      <c r="WRW135" s="231"/>
      <c r="WRX135" s="231"/>
      <c r="WRY135" s="231"/>
      <c r="WRZ135" s="231"/>
      <c r="WSA135" s="231"/>
      <c r="WSB135" s="231"/>
      <c r="WSC135" s="231"/>
      <c r="WSD135" s="231"/>
      <c r="WSE135" s="231"/>
      <c r="WSF135" s="231"/>
      <c r="WSG135" s="231"/>
      <c r="WSH135" s="231"/>
      <c r="WSI135" s="231"/>
      <c r="WSJ135" s="231"/>
      <c r="WSK135" s="231"/>
      <c r="WSL135" s="231"/>
      <c r="WSM135" s="231"/>
      <c r="WSN135" s="231"/>
      <c r="WSO135" s="231"/>
      <c r="WSP135" s="231"/>
      <c r="WSQ135" s="231"/>
      <c r="WSR135" s="231"/>
      <c r="WSS135" s="231"/>
      <c r="WST135" s="231"/>
      <c r="WSU135" s="231"/>
      <c r="WSV135" s="231"/>
      <c r="WSW135" s="231"/>
      <c r="WSX135" s="231"/>
      <c r="WSY135" s="231"/>
      <c r="WSZ135" s="231"/>
      <c r="WTA135" s="231"/>
      <c r="WTB135" s="231"/>
      <c r="WTC135" s="231"/>
      <c r="WTD135" s="231"/>
      <c r="WTE135" s="231"/>
      <c r="WTF135" s="231"/>
      <c r="WTG135" s="231"/>
      <c r="WTH135" s="231"/>
      <c r="WTI135" s="231"/>
      <c r="WTJ135" s="231"/>
      <c r="WTK135" s="231"/>
      <c r="WTL135" s="231"/>
      <c r="WTM135" s="231"/>
      <c r="WTN135" s="231"/>
      <c r="WTO135" s="231"/>
      <c r="WTP135" s="231"/>
      <c r="WTQ135" s="231"/>
      <c r="WTR135" s="231"/>
      <c r="WTS135" s="231"/>
      <c r="WTT135" s="231"/>
      <c r="WTU135" s="231"/>
      <c r="WTV135" s="231"/>
      <c r="WTW135" s="231"/>
      <c r="WTX135" s="231"/>
      <c r="WTY135" s="231"/>
      <c r="WTZ135" s="231"/>
      <c r="WUA135" s="231"/>
      <c r="WUB135" s="231"/>
      <c r="WUC135" s="231"/>
      <c r="WUD135" s="231"/>
      <c r="WUE135" s="231"/>
      <c r="WUF135" s="231"/>
      <c r="WUG135" s="231"/>
      <c r="WUH135" s="231"/>
      <c r="WUI135" s="231"/>
      <c r="WUJ135" s="231"/>
      <c r="WUK135" s="231"/>
      <c r="WUL135" s="231"/>
      <c r="WUM135" s="231"/>
      <c r="WUN135" s="231"/>
      <c r="WUO135" s="231"/>
      <c r="WUP135" s="231"/>
      <c r="WUQ135" s="231"/>
      <c r="WUR135" s="231"/>
      <c r="WUS135" s="231"/>
      <c r="WUT135" s="231"/>
      <c r="WUU135" s="231"/>
      <c r="WUV135" s="231"/>
      <c r="WUW135" s="231"/>
      <c r="WUX135" s="231"/>
      <c r="WUY135" s="231"/>
      <c r="WUZ135" s="231"/>
      <c r="WVA135" s="231"/>
      <c r="WVB135" s="231"/>
      <c r="WVC135" s="231"/>
      <c r="WVD135" s="231"/>
      <c r="WVE135" s="231"/>
      <c r="WVF135" s="231"/>
      <c r="WVG135" s="231"/>
      <c r="WVH135" s="231"/>
      <c r="WVI135" s="231"/>
      <c r="WVJ135" s="231"/>
      <c r="WVK135" s="231"/>
      <c r="WVL135" s="231"/>
      <c r="WVM135" s="231"/>
      <c r="WVN135" s="231"/>
      <c r="WVO135" s="231"/>
      <c r="WVP135" s="231"/>
      <c r="WVQ135" s="231"/>
      <c r="WVR135" s="231"/>
      <c r="WVS135" s="231"/>
      <c r="WVT135" s="231"/>
      <c r="WVU135" s="231"/>
      <c r="WVV135" s="231"/>
      <c r="WVW135" s="231"/>
      <c r="WVX135" s="231"/>
      <c r="WVY135" s="231"/>
      <c r="WVZ135" s="231"/>
      <c r="WWA135" s="231"/>
      <c r="WWB135" s="231"/>
      <c r="WWC135" s="231"/>
      <c r="WWD135" s="231"/>
      <c r="WWE135" s="231"/>
      <c r="WWF135" s="231"/>
      <c r="WWG135" s="231"/>
      <c r="WWH135" s="231"/>
      <c r="WWI135" s="231"/>
      <c r="WWJ135" s="231"/>
      <c r="WWK135" s="231"/>
      <c r="WWL135" s="231"/>
      <c r="WWM135" s="231"/>
      <c r="WWN135" s="231"/>
      <c r="WWO135" s="231"/>
      <c r="WWP135" s="231"/>
      <c r="WWQ135" s="231"/>
      <c r="WWR135" s="231"/>
      <c r="WWS135" s="231"/>
      <c r="WWT135" s="231"/>
      <c r="WWU135" s="231"/>
      <c r="WWV135" s="231"/>
      <c r="WWW135" s="231"/>
      <c r="WWX135" s="231"/>
      <c r="WWY135" s="231"/>
      <c r="WWZ135" s="231"/>
      <c r="WXA135" s="231"/>
      <c r="WXB135" s="231"/>
      <c r="WXC135" s="231"/>
      <c r="WXD135" s="231"/>
      <c r="WXE135" s="231"/>
      <c r="WXF135" s="231"/>
      <c r="WXG135" s="231"/>
      <c r="WXH135" s="231"/>
      <c r="WXI135" s="231"/>
      <c r="WXJ135" s="231"/>
      <c r="WXK135" s="231"/>
      <c r="WXL135" s="231"/>
      <c r="WXM135" s="231"/>
      <c r="WXN135" s="231"/>
      <c r="WXO135" s="231"/>
      <c r="WXP135" s="231"/>
      <c r="WXQ135" s="231"/>
      <c r="WXR135" s="231"/>
      <c r="WXS135" s="231"/>
      <c r="WXT135" s="231"/>
      <c r="WXU135" s="231"/>
      <c r="WXV135" s="231"/>
      <c r="WXW135" s="231"/>
      <c r="WXX135" s="231"/>
      <c r="WXY135" s="231"/>
      <c r="WXZ135" s="231"/>
      <c r="WYA135" s="231"/>
      <c r="WYB135" s="231"/>
      <c r="WYC135" s="231"/>
      <c r="WYD135" s="231"/>
      <c r="WYE135" s="231"/>
      <c r="WYF135" s="231"/>
      <c r="WYG135" s="231"/>
      <c r="WYH135" s="231"/>
      <c r="WYI135" s="231"/>
      <c r="WYJ135" s="231"/>
      <c r="WYK135" s="231"/>
      <c r="WYL135" s="231"/>
      <c r="WYM135" s="231"/>
      <c r="WYN135" s="231"/>
      <c r="WYO135" s="231"/>
      <c r="WYP135" s="231"/>
      <c r="WYQ135" s="231"/>
      <c r="WYR135" s="231"/>
      <c r="WYS135" s="231"/>
      <c r="WYT135" s="231"/>
      <c r="WYU135" s="231"/>
      <c r="WYV135" s="231"/>
      <c r="WYW135" s="231"/>
      <c r="WYX135" s="231"/>
      <c r="WYY135" s="231"/>
      <c r="WYZ135" s="231"/>
      <c r="WZA135" s="231"/>
      <c r="WZB135" s="231"/>
      <c r="WZC135" s="231"/>
      <c r="WZD135" s="231"/>
      <c r="WZE135" s="231"/>
      <c r="WZF135" s="231"/>
      <c r="WZG135" s="231"/>
      <c r="WZH135" s="231"/>
      <c r="WZI135" s="231"/>
      <c r="WZJ135" s="231"/>
      <c r="WZK135" s="231"/>
      <c r="WZL135" s="231"/>
      <c r="WZM135" s="231"/>
      <c r="WZN135" s="231"/>
      <c r="WZO135" s="231"/>
      <c r="WZP135" s="231"/>
      <c r="WZQ135" s="231"/>
      <c r="WZR135" s="231"/>
      <c r="WZS135" s="231"/>
      <c r="WZT135" s="231"/>
      <c r="WZU135" s="231"/>
      <c r="WZV135" s="231"/>
      <c r="WZW135" s="231"/>
      <c r="WZX135" s="231"/>
      <c r="WZY135" s="231"/>
      <c r="WZZ135" s="231"/>
      <c r="XAA135" s="231"/>
      <c r="XAB135" s="231"/>
      <c r="XAC135" s="231"/>
      <c r="XAD135" s="231"/>
      <c r="XAE135" s="231"/>
      <c r="XAF135" s="231"/>
      <c r="XAG135" s="231"/>
      <c r="XAH135" s="231"/>
      <c r="XAI135" s="231"/>
      <c r="XAJ135" s="231"/>
      <c r="XAK135" s="231"/>
      <c r="XAL135" s="231"/>
      <c r="XAM135" s="231"/>
      <c r="XAN135" s="231"/>
      <c r="XAO135" s="231"/>
      <c r="XAP135" s="231"/>
      <c r="XAQ135" s="231"/>
      <c r="XAR135" s="231"/>
      <c r="XAS135" s="231"/>
      <c r="XAT135" s="231"/>
      <c r="XAU135" s="231"/>
      <c r="XAV135" s="231"/>
      <c r="XAW135" s="231"/>
      <c r="XAX135" s="231"/>
      <c r="XAY135" s="231"/>
      <c r="XAZ135" s="231"/>
      <c r="XBA135" s="231"/>
      <c r="XBB135" s="231"/>
      <c r="XBC135" s="231"/>
      <c r="XBD135" s="231"/>
      <c r="XBE135" s="231"/>
      <c r="XBF135" s="231"/>
      <c r="XBG135" s="231"/>
      <c r="XBH135" s="231"/>
      <c r="XBI135" s="231"/>
      <c r="XBJ135" s="231"/>
      <c r="XBK135" s="231"/>
      <c r="XBL135" s="231"/>
      <c r="XBM135" s="231"/>
      <c r="XBN135" s="231"/>
      <c r="XBO135" s="231"/>
      <c r="XBP135" s="231"/>
      <c r="XBQ135" s="231"/>
      <c r="XBR135" s="231"/>
      <c r="XBS135" s="231"/>
      <c r="XBT135" s="231"/>
      <c r="XBU135" s="231"/>
      <c r="XBV135" s="231"/>
      <c r="XBW135" s="231"/>
      <c r="XBX135" s="231"/>
      <c r="XBY135" s="231"/>
      <c r="XBZ135" s="231"/>
      <c r="XCA135" s="231"/>
      <c r="XCB135" s="231"/>
      <c r="XCC135" s="231"/>
      <c r="XCD135" s="231"/>
      <c r="XCE135" s="231"/>
      <c r="XCF135" s="231"/>
      <c r="XCG135" s="231"/>
      <c r="XCH135" s="231"/>
      <c r="XCI135" s="231"/>
      <c r="XCJ135" s="231"/>
      <c r="XCK135" s="231"/>
      <c r="XCL135" s="231"/>
      <c r="XCM135" s="231"/>
      <c r="XCN135" s="231"/>
      <c r="XCO135" s="231"/>
      <c r="XCP135" s="231"/>
      <c r="XCQ135" s="231"/>
      <c r="XCR135" s="231"/>
      <c r="XCS135" s="231"/>
      <c r="XCT135" s="231"/>
      <c r="XCU135" s="231"/>
      <c r="XCV135" s="231"/>
      <c r="XCW135" s="231"/>
      <c r="XCX135" s="231"/>
      <c r="XCY135" s="231"/>
      <c r="XCZ135" s="231"/>
      <c r="XDA135" s="231"/>
      <c r="XDB135" s="231"/>
      <c r="XDC135" s="231"/>
      <c r="XDD135" s="231"/>
      <c r="XDE135" s="231"/>
      <c r="XDF135" s="231"/>
      <c r="XDG135" s="231"/>
      <c r="XDH135" s="231"/>
      <c r="XDI135" s="231"/>
      <c r="XDJ135" s="231"/>
      <c r="XDK135" s="231"/>
      <c r="XDL135" s="231"/>
      <c r="XDM135" s="231"/>
      <c r="XDN135" s="231"/>
      <c r="XDO135" s="231"/>
      <c r="XDP135" s="231"/>
      <c r="XDQ135" s="231"/>
      <c r="XDR135" s="231"/>
      <c r="XDS135" s="231"/>
      <c r="XDT135" s="231"/>
      <c r="XDU135" s="231"/>
      <c r="XDV135" s="231"/>
      <c r="XDW135" s="231"/>
      <c r="XDX135" s="231"/>
      <c r="XDY135" s="231"/>
      <c r="XDZ135" s="231"/>
      <c r="XEA135" s="231"/>
      <c r="XEB135" s="231"/>
      <c r="XEC135" s="231"/>
      <c r="XED135" s="231"/>
      <c r="XEE135" s="231"/>
      <c r="XEF135" s="231"/>
      <c r="XEG135" s="231"/>
      <c r="XEH135" s="231"/>
      <c r="XEI135" s="231"/>
      <c r="XEJ135" s="231"/>
      <c r="XEK135" s="231"/>
      <c r="XEL135" s="231"/>
      <c r="XEM135" s="231"/>
      <c r="XEN135" s="231"/>
      <c r="XEO135" s="231"/>
      <c r="XEP135" s="231"/>
      <c r="XEQ135" s="231"/>
      <c r="XER135" s="231"/>
      <c r="XES135" s="231"/>
      <c r="XET135" s="231"/>
      <c r="XEU135" s="231"/>
      <c r="XEV135" s="231"/>
      <c r="XEW135" s="231"/>
      <c r="XEX135" s="231"/>
      <c r="XEY135" s="231"/>
      <c r="XEZ135" s="231"/>
      <c r="XFA135" s="231"/>
      <c r="XFB135" s="231"/>
      <c r="XFC135" s="231"/>
      <c r="XFD135" s="231"/>
    </row>
    <row r="136" spans="1:16384" ht="22.5" customHeight="1" x14ac:dyDescent="0.3">
      <c r="A136" s="129"/>
      <c r="B136" s="231"/>
      <c r="C136" s="231"/>
      <c r="D136" s="231"/>
      <c r="E136" s="231"/>
      <c r="F136" s="231"/>
      <c r="G136" s="231"/>
      <c r="H136" s="231"/>
      <c r="I136" s="231"/>
      <c r="J136" s="231"/>
      <c r="K136" s="231"/>
      <c r="L136" s="231"/>
      <c r="M136" s="231"/>
      <c r="N136" s="231"/>
      <c r="O136" s="231"/>
      <c r="P136" s="231"/>
      <c r="Q136" s="231"/>
      <c r="R136" s="231"/>
      <c r="S136" s="231"/>
      <c r="T136" s="231"/>
      <c r="U136" s="231"/>
      <c r="V136" s="231"/>
      <c r="W136" s="231"/>
      <c r="X136" s="231"/>
      <c r="Y136" s="231"/>
      <c r="Z136" s="231"/>
      <c r="AA136" s="231"/>
      <c r="AB136" s="231"/>
      <c r="AC136" s="231"/>
      <c r="AD136" s="231"/>
      <c r="AE136" s="231"/>
      <c r="AF136" s="231"/>
      <c r="AG136" s="231"/>
      <c r="AH136" s="231"/>
      <c r="AI136" s="231"/>
      <c r="AJ136" s="231"/>
      <c r="AK136" s="231"/>
      <c r="AL136" s="231"/>
      <c r="AM136" s="231"/>
      <c r="AN136" s="231"/>
      <c r="AO136" s="231"/>
      <c r="AP136" s="231"/>
      <c r="AQ136" s="231"/>
      <c r="AR136" s="231"/>
      <c r="AS136" s="231"/>
      <c r="AT136" s="231"/>
      <c r="AU136" s="231"/>
      <c r="AV136" s="231"/>
      <c r="AW136" s="231"/>
      <c r="AX136" s="231"/>
      <c r="AY136" s="231"/>
      <c r="AZ136" s="231"/>
      <c r="BA136" s="231"/>
      <c r="BB136" s="231"/>
      <c r="BC136" s="231"/>
      <c r="BD136" s="231"/>
      <c r="BE136" s="231"/>
      <c r="BF136" s="231"/>
      <c r="BG136" s="231"/>
      <c r="BH136" s="231"/>
      <c r="BI136" s="231"/>
      <c r="BJ136" s="231"/>
      <c r="BK136" s="231"/>
      <c r="BL136" s="231"/>
      <c r="BM136" s="231"/>
      <c r="BN136" s="231"/>
      <c r="BO136" s="231"/>
      <c r="BP136" s="231"/>
      <c r="BQ136" s="231"/>
      <c r="BR136" s="231"/>
      <c r="BS136" s="231"/>
      <c r="BT136" s="231"/>
      <c r="BU136" s="231"/>
      <c r="BV136" s="231"/>
      <c r="BW136" s="231"/>
      <c r="BX136" s="231"/>
      <c r="BY136" s="231"/>
      <c r="BZ136" s="231"/>
      <c r="CA136" s="231"/>
      <c r="CB136" s="231"/>
      <c r="CC136" s="231"/>
      <c r="CD136" s="231"/>
      <c r="CE136" s="231"/>
      <c r="CF136" s="231"/>
      <c r="CG136" s="231"/>
      <c r="CH136" s="231"/>
      <c r="CI136" s="231"/>
      <c r="CJ136" s="231"/>
      <c r="CK136" s="231"/>
      <c r="CL136" s="231"/>
      <c r="CM136" s="231"/>
      <c r="CN136" s="231"/>
      <c r="CO136" s="231"/>
      <c r="CP136" s="231"/>
      <c r="CQ136" s="231"/>
      <c r="CR136" s="231"/>
      <c r="CS136" s="231"/>
      <c r="CT136" s="231"/>
      <c r="CU136" s="231"/>
      <c r="CV136" s="231"/>
      <c r="CW136" s="231"/>
      <c r="CX136" s="231"/>
      <c r="CY136" s="231"/>
      <c r="CZ136" s="231"/>
      <c r="DA136" s="231"/>
      <c r="DB136" s="231"/>
      <c r="DC136" s="231"/>
      <c r="DD136" s="231"/>
      <c r="DE136" s="231"/>
      <c r="DF136" s="231"/>
      <c r="DG136" s="231"/>
      <c r="DH136" s="231"/>
      <c r="DI136" s="231"/>
      <c r="DJ136" s="231"/>
      <c r="DK136" s="231"/>
      <c r="DL136" s="231"/>
      <c r="DM136" s="231"/>
      <c r="DN136" s="231"/>
      <c r="DO136" s="231"/>
      <c r="DP136" s="231"/>
      <c r="DQ136" s="231"/>
      <c r="DR136" s="231"/>
      <c r="DS136" s="231"/>
      <c r="DT136" s="231"/>
      <c r="DU136" s="231"/>
      <c r="DV136" s="231"/>
      <c r="DW136" s="231"/>
      <c r="DX136" s="231"/>
      <c r="DY136" s="231"/>
      <c r="DZ136" s="231"/>
      <c r="EA136" s="231"/>
      <c r="EB136" s="231"/>
      <c r="EC136" s="231"/>
      <c r="ED136" s="231"/>
      <c r="EE136" s="231"/>
      <c r="EF136" s="231"/>
      <c r="EG136" s="231"/>
      <c r="EH136" s="231"/>
      <c r="EI136" s="231"/>
      <c r="EJ136" s="231"/>
      <c r="EK136" s="231"/>
      <c r="EL136" s="231"/>
      <c r="EM136" s="231"/>
      <c r="EN136" s="231"/>
      <c r="EO136" s="231"/>
      <c r="EP136" s="231"/>
      <c r="EQ136" s="231"/>
      <c r="ER136" s="231"/>
      <c r="ES136" s="231"/>
      <c r="ET136" s="231"/>
      <c r="EU136" s="231"/>
      <c r="EV136" s="231"/>
      <c r="EW136" s="231"/>
      <c r="EX136" s="231"/>
      <c r="EY136" s="231"/>
      <c r="EZ136" s="231"/>
      <c r="FA136" s="231"/>
      <c r="FB136" s="231"/>
      <c r="FC136" s="231"/>
      <c r="FD136" s="231"/>
      <c r="FE136" s="231"/>
      <c r="FF136" s="231"/>
      <c r="FG136" s="231"/>
      <c r="FH136" s="231"/>
      <c r="FI136" s="231"/>
      <c r="FJ136" s="231"/>
      <c r="FK136" s="231"/>
      <c r="FL136" s="231"/>
      <c r="FM136" s="231"/>
      <c r="FN136" s="231"/>
      <c r="FO136" s="231"/>
      <c r="FP136" s="231"/>
      <c r="FQ136" s="231"/>
      <c r="FR136" s="231"/>
      <c r="FS136" s="231"/>
      <c r="FT136" s="231"/>
      <c r="FU136" s="231"/>
      <c r="FV136" s="231"/>
      <c r="FW136" s="231"/>
      <c r="FX136" s="231"/>
      <c r="FY136" s="231"/>
      <c r="FZ136" s="231"/>
      <c r="GA136" s="231"/>
      <c r="GB136" s="231"/>
      <c r="GC136" s="231"/>
      <c r="GD136" s="231"/>
      <c r="GE136" s="231"/>
      <c r="GF136" s="231"/>
      <c r="GG136" s="231"/>
      <c r="GH136" s="231"/>
      <c r="GI136" s="231"/>
      <c r="GJ136" s="231"/>
      <c r="GK136" s="231"/>
      <c r="GL136" s="231"/>
      <c r="GM136" s="231"/>
      <c r="GN136" s="231"/>
      <c r="GO136" s="231"/>
      <c r="GP136" s="231"/>
      <c r="GQ136" s="231"/>
      <c r="GR136" s="231"/>
      <c r="GS136" s="231"/>
      <c r="GT136" s="231"/>
      <c r="GU136" s="231"/>
      <c r="GV136" s="231"/>
      <c r="GW136" s="231"/>
      <c r="GX136" s="231"/>
      <c r="GY136" s="231"/>
      <c r="GZ136" s="231"/>
      <c r="HA136" s="231"/>
      <c r="HB136" s="231"/>
      <c r="HC136" s="231"/>
      <c r="HD136" s="231"/>
      <c r="HE136" s="231"/>
      <c r="HF136" s="231"/>
      <c r="HG136" s="231"/>
      <c r="HH136" s="231"/>
      <c r="HI136" s="231"/>
      <c r="HJ136" s="231"/>
      <c r="HK136" s="231"/>
      <c r="HL136" s="231"/>
      <c r="HM136" s="231"/>
      <c r="HN136" s="231"/>
      <c r="HO136" s="231"/>
      <c r="HP136" s="231"/>
      <c r="HQ136" s="231"/>
      <c r="HR136" s="231"/>
      <c r="HS136" s="231"/>
      <c r="HT136" s="231"/>
      <c r="HU136" s="231"/>
      <c r="HV136" s="231"/>
      <c r="HW136" s="231"/>
      <c r="HX136" s="231"/>
      <c r="HY136" s="231"/>
      <c r="HZ136" s="231"/>
      <c r="IA136" s="231"/>
      <c r="IB136" s="231"/>
      <c r="IC136" s="231"/>
      <c r="ID136" s="231"/>
      <c r="IE136" s="231"/>
      <c r="IF136" s="231"/>
      <c r="IG136" s="231"/>
      <c r="IH136" s="231"/>
      <c r="II136" s="231"/>
      <c r="IJ136" s="231"/>
      <c r="IK136" s="231"/>
      <c r="IL136" s="231"/>
      <c r="IM136" s="231"/>
      <c r="IN136" s="231"/>
      <c r="IO136" s="231"/>
      <c r="IP136" s="231"/>
      <c r="IQ136" s="231"/>
      <c r="IR136" s="231"/>
      <c r="IS136" s="231"/>
      <c r="IT136" s="231"/>
      <c r="IU136" s="231"/>
      <c r="IV136" s="231"/>
      <c r="IW136" s="231"/>
      <c r="IX136" s="231"/>
      <c r="IY136" s="231"/>
      <c r="IZ136" s="231"/>
      <c r="JA136" s="231"/>
      <c r="JB136" s="231"/>
      <c r="JC136" s="231"/>
      <c r="JD136" s="231"/>
      <c r="JE136" s="231"/>
      <c r="JF136" s="231"/>
      <c r="JG136" s="231"/>
      <c r="JH136" s="231"/>
      <c r="JI136" s="231"/>
      <c r="JJ136" s="231"/>
      <c r="JK136" s="231"/>
      <c r="JL136" s="231"/>
      <c r="JM136" s="231"/>
      <c r="JN136" s="231"/>
      <c r="JO136" s="231"/>
      <c r="JP136" s="231"/>
      <c r="JQ136" s="231"/>
      <c r="JR136" s="231"/>
      <c r="JS136" s="231"/>
      <c r="JT136" s="231"/>
      <c r="JU136" s="231"/>
      <c r="JV136" s="231"/>
      <c r="JW136" s="231"/>
      <c r="JX136" s="231"/>
      <c r="JY136" s="231"/>
      <c r="JZ136" s="231"/>
      <c r="KA136" s="231"/>
      <c r="KB136" s="231"/>
      <c r="KC136" s="231"/>
      <c r="KD136" s="231"/>
      <c r="KE136" s="231"/>
      <c r="KF136" s="231"/>
      <c r="KG136" s="231"/>
      <c r="KH136" s="231"/>
      <c r="KI136" s="231"/>
      <c r="KJ136" s="231"/>
      <c r="KK136" s="231"/>
      <c r="KL136" s="231"/>
      <c r="KM136" s="231"/>
      <c r="KN136" s="231"/>
      <c r="KO136" s="231"/>
      <c r="KP136" s="231"/>
      <c r="KQ136" s="231"/>
      <c r="KR136" s="231"/>
      <c r="KS136" s="231"/>
      <c r="KT136" s="231"/>
      <c r="KU136" s="231"/>
      <c r="KV136" s="231"/>
      <c r="KW136" s="231"/>
      <c r="KX136" s="231"/>
      <c r="KY136" s="231"/>
      <c r="KZ136" s="231"/>
      <c r="LA136" s="231"/>
      <c r="LB136" s="231"/>
      <c r="LC136" s="231"/>
      <c r="LD136" s="231"/>
      <c r="LE136" s="231"/>
      <c r="LF136" s="231"/>
      <c r="LG136" s="231"/>
      <c r="LH136" s="231"/>
      <c r="LI136" s="231"/>
      <c r="LJ136" s="231"/>
      <c r="LK136" s="231"/>
      <c r="LL136" s="231"/>
      <c r="LM136" s="231"/>
      <c r="LN136" s="231"/>
      <c r="LO136" s="231"/>
      <c r="LP136" s="231"/>
      <c r="LQ136" s="231"/>
      <c r="LR136" s="231"/>
      <c r="LS136" s="231"/>
      <c r="LT136" s="231"/>
      <c r="LU136" s="231"/>
      <c r="LV136" s="231"/>
      <c r="LW136" s="231"/>
      <c r="LX136" s="231"/>
      <c r="LY136" s="231"/>
      <c r="LZ136" s="231"/>
      <c r="MA136" s="231"/>
      <c r="MB136" s="231"/>
      <c r="MC136" s="231"/>
      <c r="MD136" s="231"/>
      <c r="ME136" s="231"/>
      <c r="MF136" s="231"/>
      <c r="MG136" s="231"/>
      <c r="MH136" s="231"/>
      <c r="MI136" s="231"/>
      <c r="MJ136" s="231"/>
      <c r="MK136" s="231"/>
      <c r="ML136" s="231"/>
      <c r="MM136" s="231"/>
      <c r="MN136" s="231"/>
      <c r="MO136" s="231"/>
      <c r="MP136" s="231"/>
      <c r="MQ136" s="231"/>
      <c r="MR136" s="231"/>
      <c r="MS136" s="231"/>
      <c r="MT136" s="231"/>
      <c r="MU136" s="231"/>
      <c r="MV136" s="231"/>
      <c r="MW136" s="231"/>
      <c r="MX136" s="231"/>
      <c r="MY136" s="231"/>
      <c r="MZ136" s="231"/>
      <c r="NA136" s="231"/>
      <c r="NB136" s="231"/>
      <c r="NC136" s="231"/>
      <c r="ND136" s="231"/>
      <c r="NE136" s="231"/>
      <c r="NF136" s="231"/>
      <c r="NG136" s="231"/>
      <c r="NH136" s="231"/>
      <c r="NI136" s="231"/>
      <c r="NJ136" s="231"/>
      <c r="NK136" s="231"/>
      <c r="NL136" s="231"/>
      <c r="NM136" s="231"/>
      <c r="NN136" s="231"/>
      <c r="NO136" s="231"/>
      <c r="NP136" s="231"/>
      <c r="NQ136" s="231"/>
      <c r="NR136" s="231"/>
      <c r="NS136" s="231"/>
      <c r="NT136" s="231"/>
      <c r="NU136" s="231"/>
      <c r="NV136" s="231"/>
      <c r="NW136" s="231"/>
      <c r="NX136" s="231"/>
      <c r="NY136" s="231"/>
      <c r="NZ136" s="231"/>
      <c r="OA136" s="231"/>
      <c r="OB136" s="231"/>
      <c r="OC136" s="231"/>
      <c r="OD136" s="231"/>
      <c r="OE136" s="231"/>
      <c r="OF136" s="231"/>
      <c r="OG136" s="231"/>
      <c r="OH136" s="231"/>
      <c r="OI136" s="231"/>
      <c r="OJ136" s="231"/>
      <c r="OK136" s="231"/>
      <c r="OL136" s="231"/>
      <c r="OM136" s="231"/>
      <c r="ON136" s="231"/>
      <c r="OO136" s="231"/>
      <c r="OP136" s="231"/>
      <c r="OQ136" s="231"/>
      <c r="OR136" s="231"/>
      <c r="OS136" s="231"/>
      <c r="OT136" s="231"/>
      <c r="OU136" s="231"/>
      <c r="OV136" s="231"/>
      <c r="OW136" s="231"/>
      <c r="OX136" s="231"/>
      <c r="OY136" s="231"/>
      <c r="OZ136" s="231"/>
      <c r="PA136" s="231"/>
      <c r="PB136" s="231"/>
      <c r="PC136" s="231"/>
      <c r="PD136" s="231"/>
      <c r="PE136" s="231"/>
      <c r="PF136" s="231"/>
      <c r="PG136" s="231"/>
      <c r="PH136" s="231"/>
      <c r="PI136" s="231"/>
      <c r="PJ136" s="231"/>
      <c r="PK136" s="231"/>
      <c r="PL136" s="231"/>
      <c r="PM136" s="231"/>
      <c r="PN136" s="231"/>
      <c r="PO136" s="231"/>
      <c r="PP136" s="231"/>
      <c r="PQ136" s="231"/>
      <c r="PR136" s="231"/>
      <c r="PS136" s="231"/>
      <c r="PT136" s="231"/>
      <c r="PU136" s="231"/>
      <c r="PV136" s="231"/>
      <c r="PW136" s="231"/>
      <c r="PX136" s="231"/>
      <c r="PY136" s="231"/>
      <c r="PZ136" s="231"/>
      <c r="QA136" s="231"/>
      <c r="QB136" s="231"/>
      <c r="QC136" s="231"/>
      <c r="QD136" s="231"/>
      <c r="QE136" s="231"/>
      <c r="QF136" s="231"/>
      <c r="QG136" s="231"/>
      <c r="QH136" s="231"/>
      <c r="QI136" s="231"/>
      <c r="QJ136" s="231"/>
      <c r="QK136" s="231"/>
      <c r="QL136" s="231"/>
      <c r="QM136" s="231"/>
      <c r="QN136" s="231"/>
      <c r="QO136" s="231"/>
      <c r="QP136" s="231"/>
      <c r="QQ136" s="231"/>
      <c r="QR136" s="231"/>
      <c r="QS136" s="231"/>
      <c r="QT136" s="231"/>
      <c r="QU136" s="231"/>
      <c r="QV136" s="231"/>
      <c r="QW136" s="231"/>
      <c r="QX136" s="231"/>
      <c r="QY136" s="231"/>
      <c r="QZ136" s="231"/>
      <c r="RA136" s="231"/>
      <c r="RB136" s="231"/>
      <c r="RC136" s="231"/>
      <c r="RD136" s="231"/>
      <c r="RE136" s="231"/>
      <c r="RF136" s="231"/>
      <c r="RG136" s="231"/>
      <c r="RH136" s="231"/>
      <c r="RI136" s="231"/>
      <c r="RJ136" s="231"/>
      <c r="RK136" s="231"/>
      <c r="RL136" s="231"/>
      <c r="RM136" s="231"/>
      <c r="RN136" s="231"/>
      <c r="RO136" s="231"/>
      <c r="RP136" s="231"/>
      <c r="RQ136" s="231"/>
      <c r="RR136" s="231"/>
      <c r="RS136" s="231"/>
      <c r="RT136" s="231"/>
      <c r="RU136" s="231"/>
      <c r="RV136" s="231"/>
      <c r="RW136" s="231"/>
      <c r="RX136" s="231"/>
      <c r="RY136" s="231"/>
      <c r="RZ136" s="231"/>
      <c r="SA136" s="231"/>
      <c r="SB136" s="231"/>
      <c r="SC136" s="231"/>
      <c r="SD136" s="231"/>
      <c r="SE136" s="231"/>
      <c r="SF136" s="231"/>
      <c r="SG136" s="231"/>
      <c r="SH136" s="231"/>
      <c r="SI136" s="231"/>
      <c r="SJ136" s="231"/>
      <c r="SK136" s="231"/>
      <c r="SL136" s="231"/>
      <c r="SM136" s="231"/>
      <c r="SN136" s="231"/>
      <c r="SO136" s="231"/>
      <c r="SP136" s="231"/>
      <c r="SQ136" s="231"/>
      <c r="SR136" s="231"/>
      <c r="SS136" s="231"/>
      <c r="ST136" s="231"/>
      <c r="SU136" s="231"/>
      <c r="SV136" s="231"/>
      <c r="SW136" s="231"/>
      <c r="SX136" s="231"/>
      <c r="SY136" s="231"/>
      <c r="SZ136" s="231"/>
      <c r="TA136" s="231"/>
      <c r="TB136" s="231"/>
      <c r="TC136" s="231"/>
      <c r="TD136" s="231"/>
      <c r="TE136" s="231"/>
      <c r="TF136" s="231"/>
      <c r="TG136" s="231"/>
      <c r="TH136" s="231"/>
      <c r="TI136" s="231"/>
      <c r="TJ136" s="231"/>
      <c r="TK136" s="231"/>
      <c r="TL136" s="231"/>
      <c r="TM136" s="231"/>
      <c r="TN136" s="231"/>
      <c r="TO136" s="231"/>
      <c r="TP136" s="231"/>
      <c r="TQ136" s="231"/>
      <c r="TR136" s="231"/>
      <c r="TS136" s="231"/>
      <c r="TT136" s="231"/>
      <c r="TU136" s="231"/>
      <c r="TV136" s="231"/>
      <c r="TW136" s="231"/>
      <c r="TX136" s="231"/>
      <c r="TY136" s="231"/>
      <c r="TZ136" s="231"/>
      <c r="UA136" s="231"/>
      <c r="UB136" s="231"/>
      <c r="UC136" s="231"/>
      <c r="UD136" s="231"/>
      <c r="UE136" s="231"/>
      <c r="UF136" s="231"/>
      <c r="UG136" s="231"/>
      <c r="UH136" s="231"/>
      <c r="UI136" s="231"/>
      <c r="UJ136" s="231"/>
      <c r="UK136" s="231"/>
      <c r="UL136" s="231"/>
      <c r="UM136" s="231"/>
      <c r="UN136" s="231"/>
      <c r="UO136" s="231"/>
      <c r="UP136" s="231"/>
      <c r="UQ136" s="231"/>
      <c r="UR136" s="231"/>
      <c r="US136" s="231"/>
      <c r="UT136" s="231"/>
      <c r="UU136" s="231"/>
      <c r="UV136" s="231"/>
      <c r="UW136" s="231"/>
      <c r="UX136" s="231"/>
      <c r="UY136" s="231"/>
      <c r="UZ136" s="231"/>
      <c r="VA136" s="231"/>
      <c r="VB136" s="231"/>
      <c r="VC136" s="231"/>
      <c r="VD136" s="231"/>
      <c r="VE136" s="231"/>
      <c r="VF136" s="231"/>
      <c r="VG136" s="231"/>
      <c r="VH136" s="231"/>
      <c r="VI136" s="231"/>
      <c r="VJ136" s="231"/>
      <c r="VK136" s="231"/>
      <c r="VL136" s="231"/>
      <c r="VM136" s="231"/>
      <c r="VN136" s="231"/>
      <c r="VO136" s="231"/>
      <c r="VP136" s="231"/>
      <c r="VQ136" s="231"/>
      <c r="VR136" s="231"/>
      <c r="VS136" s="231"/>
      <c r="VT136" s="231"/>
      <c r="VU136" s="231"/>
      <c r="VV136" s="231"/>
      <c r="VW136" s="231"/>
      <c r="VX136" s="231"/>
      <c r="VY136" s="231"/>
      <c r="VZ136" s="231"/>
      <c r="WA136" s="231"/>
      <c r="WB136" s="231"/>
      <c r="WC136" s="231"/>
      <c r="WD136" s="231"/>
      <c r="WE136" s="231"/>
      <c r="WF136" s="231"/>
      <c r="WG136" s="231"/>
      <c r="WH136" s="231"/>
      <c r="WI136" s="231"/>
      <c r="WJ136" s="231"/>
      <c r="WK136" s="231"/>
      <c r="WL136" s="231"/>
      <c r="WM136" s="231"/>
      <c r="WN136" s="231"/>
      <c r="WO136" s="231"/>
      <c r="WP136" s="231"/>
      <c r="WQ136" s="231"/>
      <c r="WR136" s="231"/>
      <c r="WS136" s="231"/>
      <c r="WT136" s="231"/>
      <c r="WU136" s="231"/>
      <c r="WV136" s="231"/>
      <c r="WW136" s="231"/>
      <c r="WX136" s="231"/>
      <c r="WY136" s="231"/>
      <c r="WZ136" s="231"/>
      <c r="XA136" s="231"/>
      <c r="XB136" s="231"/>
      <c r="XC136" s="231"/>
      <c r="XD136" s="231"/>
      <c r="XE136" s="231"/>
      <c r="XF136" s="231"/>
      <c r="XG136" s="231"/>
      <c r="XH136" s="231"/>
      <c r="XI136" s="231"/>
      <c r="XJ136" s="231"/>
      <c r="XK136" s="231"/>
      <c r="XL136" s="231"/>
      <c r="XM136" s="231"/>
      <c r="XN136" s="231"/>
      <c r="XO136" s="231"/>
      <c r="XP136" s="231"/>
      <c r="XQ136" s="231"/>
      <c r="XR136" s="231"/>
      <c r="XS136" s="231"/>
      <c r="XT136" s="231"/>
      <c r="XU136" s="231"/>
      <c r="XV136" s="231"/>
      <c r="XW136" s="231"/>
      <c r="XX136" s="231"/>
      <c r="XY136" s="231"/>
      <c r="XZ136" s="231"/>
      <c r="YA136" s="231"/>
      <c r="YB136" s="231"/>
      <c r="YC136" s="231"/>
      <c r="YD136" s="231"/>
      <c r="YE136" s="231"/>
      <c r="YF136" s="231"/>
      <c r="YG136" s="231"/>
      <c r="YH136" s="231"/>
      <c r="YI136" s="231"/>
      <c r="YJ136" s="231"/>
      <c r="YK136" s="231"/>
      <c r="YL136" s="231"/>
      <c r="YM136" s="231"/>
      <c r="YN136" s="231"/>
      <c r="YO136" s="231"/>
      <c r="YP136" s="231"/>
      <c r="YQ136" s="231"/>
      <c r="YR136" s="231"/>
      <c r="YS136" s="231"/>
      <c r="YT136" s="231"/>
      <c r="YU136" s="231"/>
      <c r="YV136" s="231"/>
      <c r="YW136" s="231"/>
      <c r="YX136" s="231"/>
      <c r="YY136" s="231"/>
      <c r="YZ136" s="231"/>
      <c r="ZA136" s="231"/>
      <c r="ZB136" s="231"/>
      <c r="ZC136" s="231"/>
      <c r="ZD136" s="231"/>
      <c r="ZE136" s="231"/>
      <c r="ZF136" s="231"/>
      <c r="ZG136" s="231"/>
      <c r="ZH136" s="231"/>
      <c r="ZI136" s="231"/>
      <c r="ZJ136" s="231"/>
      <c r="ZK136" s="231"/>
      <c r="ZL136" s="231"/>
      <c r="ZM136" s="231"/>
      <c r="ZN136" s="231"/>
      <c r="ZO136" s="231"/>
      <c r="ZP136" s="231"/>
      <c r="ZQ136" s="231"/>
      <c r="ZR136" s="231"/>
      <c r="ZS136" s="231"/>
      <c r="ZT136" s="231"/>
      <c r="ZU136" s="231"/>
      <c r="ZV136" s="231"/>
      <c r="ZW136" s="231"/>
      <c r="ZX136" s="231"/>
      <c r="ZY136" s="231"/>
      <c r="ZZ136" s="231"/>
      <c r="AAA136" s="231"/>
      <c r="AAB136" s="231"/>
      <c r="AAC136" s="231"/>
      <c r="AAD136" s="231"/>
      <c r="AAE136" s="231"/>
      <c r="AAF136" s="231"/>
      <c r="AAG136" s="231"/>
      <c r="AAH136" s="231"/>
      <c r="AAI136" s="231"/>
      <c r="AAJ136" s="231"/>
      <c r="AAK136" s="231"/>
      <c r="AAL136" s="231"/>
      <c r="AAM136" s="231"/>
      <c r="AAN136" s="231"/>
      <c r="AAO136" s="231"/>
      <c r="AAP136" s="231"/>
      <c r="AAQ136" s="231"/>
      <c r="AAR136" s="231"/>
      <c r="AAS136" s="231"/>
      <c r="AAT136" s="231"/>
      <c r="AAU136" s="231"/>
      <c r="AAV136" s="231"/>
      <c r="AAW136" s="231"/>
      <c r="AAX136" s="231"/>
      <c r="AAY136" s="231"/>
      <c r="AAZ136" s="231"/>
      <c r="ABA136" s="231"/>
      <c r="ABB136" s="231"/>
      <c r="ABC136" s="231"/>
      <c r="ABD136" s="231"/>
      <c r="ABE136" s="231"/>
      <c r="ABF136" s="231"/>
      <c r="ABG136" s="231"/>
      <c r="ABH136" s="231"/>
      <c r="ABI136" s="231"/>
      <c r="ABJ136" s="231"/>
      <c r="ABK136" s="231"/>
      <c r="ABL136" s="231"/>
      <c r="ABM136" s="231"/>
      <c r="ABN136" s="231"/>
      <c r="ABO136" s="231"/>
      <c r="ABP136" s="231"/>
      <c r="ABQ136" s="231"/>
      <c r="ABR136" s="231"/>
      <c r="ABS136" s="231"/>
      <c r="ABT136" s="231"/>
      <c r="ABU136" s="231"/>
      <c r="ABV136" s="231"/>
      <c r="ABW136" s="231"/>
      <c r="ABX136" s="231"/>
      <c r="ABY136" s="231"/>
      <c r="ABZ136" s="231"/>
      <c r="ACA136" s="231"/>
      <c r="ACB136" s="231"/>
      <c r="ACC136" s="231"/>
      <c r="ACD136" s="231"/>
      <c r="ACE136" s="231"/>
      <c r="ACF136" s="231"/>
      <c r="ACG136" s="231"/>
      <c r="ACH136" s="231"/>
      <c r="ACI136" s="231"/>
      <c r="ACJ136" s="231"/>
      <c r="ACK136" s="231"/>
      <c r="ACL136" s="231"/>
      <c r="ACM136" s="231"/>
      <c r="ACN136" s="231"/>
      <c r="ACO136" s="231"/>
      <c r="ACP136" s="231"/>
      <c r="ACQ136" s="231"/>
      <c r="ACR136" s="231"/>
      <c r="ACS136" s="231"/>
      <c r="ACT136" s="231"/>
      <c r="ACU136" s="231"/>
      <c r="ACV136" s="231"/>
      <c r="ACW136" s="231"/>
      <c r="ACX136" s="231"/>
      <c r="ACY136" s="231"/>
      <c r="ACZ136" s="231"/>
      <c r="ADA136" s="231"/>
      <c r="ADB136" s="231"/>
      <c r="ADC136" s="231"/>
      <c r="ADD136" s="231"/>
      <c r="ADE136" s="231"/>
      <c r="ADF136" s="231"/>
      <c r="ADG136" s="231"/>
      <c r="ADH136" s="231"/>
      <c r="ADI136" s="231"/>
      <c r="ADJ136" s="231"/>
      <c r="ADK136" s="231"/>
      <c r="ADL136" s="231"/>
      <c r="ADM136" s="231"/>
      <c r="ADN136" s="231"/>
      <c r="ADO136" s="231"/>
      <c r="ADP136" s="231"/>
      <c r="ADQ136" s="231"/>
      <c r="ADR136" s="231"/>
      <c r="ADS136" s="231"/>
      <c r="ADT136" s="231"/>
      <c r="ADU136" s="231"/>
      <c r="ADV136" s="231"/>
      <c r="ADW136" s="231"/>
      <c r="ADX136" s="231"/>
      <c r="ADY136" s="231"/>
      <c r="ADZ136" s="231"/>
      <c r="AEA136" s="231"/>
      <c r="AEB136" s="231"/>
      <c r="AEC136" s="231"/>
      <c r="AED136" s="231"/>
      <c r="AEE136" s="231"/>
      <c r="AEF136" s="231"/>
      <c r="AEG136" s="231"/>
      <c r="AEH136" s="231"/>
      <c r="AEI136" s="231"/>
      <c r="AEJ136" s="231"/>
      <c r="AEK136" s="231"/>
      <c r="AEL136" s="231"/>
      <c r="AEM136" s="231"/>
      <c r="AEN136" s="231"/>
      <c r="AEO136" s="231"/>
      <c r="AEP136" s="231"/>
      <c r="AEQ136" s="231"/>
      <c r="AER136" s="231"/>
      <c r="AES136" s="231"/>
      <c r="AET136" s="231"/>
      <c r="AEU136" s="231"/>
      <c r="AEV136" s="231"/>
      <c r="AEW136" s="231"/>
      <c r="AEX136" s="231"/>
      <c r="AEY136" s="231"/>
      <c r="AEZ136" s="231"/>
      <c r="AFA136" s="231"/>
      <c r="AFB136" s="231"/>
      <c r="AFC136" s="231"/>
      <c r="AFD136" s="231"/>
      <c r="AFE136" s="231"/>
      <c r="AFF136" s="231"/>
      <c r="AFG136" s="231"/>
      <c r="AFH136" s="231"/>
      <c r="AFI136" s="231"/>
      <c r="AFJ136" s="231"/>
      <c r="AFK136" s="231"/>
      <c r="AFL136" s="231"/>
      <c r="AFM136" s="231"/>
      <c r="AFN136" s="231"/>
      <c r="AFO136" s="231"/>
      <c r="AFP136" s="231"/>
      <c r="AFQ136" s="231"/>
      <c r="AFR136" s="231"/>
      <c r="AFS136" s="231"/>
      <c r="AFT136" s="231"/>
      <c r="AFU136" s="231"/>
      <c r="AFV136" s="231"/>
      <c r="AFW136" s="231"/>
      <c r="AFX136" s="231"/>
      <c r="AFY136" s="231"/>
      <c r="AFZ136" s="231"/>
      <c r="AGA136" s="231"/>
      <c r="AGB136" s="231"/>
      <c r="AGC136" s="231"/>
      <c r="AGD136" s="231"/>
      <c r="AGE136" s="231"/>
      <c r="AGF136" s="231"/>
      <c r="AGG136" s="231"/>
      <c r="AGH136" s="231"/>
      <c r="AGI136" s="231"/>
      <c r="AGJ136" s="231"/>
      <c r="AGK136" s="231"/>
      <c r="AGL136" s="231"/>
      <c r="AGM136" s="231"/>
      <c r="AGN136" s="231"/>
      <c r="AGO136" s="231"/>
      <c r="AGP136" s="231"/>
      <c r="AGQ136" s="231"/>
      <c r="AGR136" s="231"/>
      <c r="AGS136" s="231"/>
      <c r="AGT136" s="231"/>
      <c r="AGU136" s="231"/>
      <c r="AGV136" s="231"/>
      <c r="AGW136" s="231"/>
      <c r="AGX136" s="231"/>
      <c r="AGY136" s="231"/>
      <c r="AGZ136" s="231"/>
      <c r="AHA136" s="231"/>
      <c r="AHB136" s="231"/>
      <c r="AHC136" s="231"/>
      <c r="AHD136" s="231"/>
      <c r="AHE136" s="231"/>
      <c r="AHF136" s="231"/>
      <c r="AHG136" s="231"/>
      <c r="AHH136" s="231"/>
      <c r="AHI136" s="231"/>
      <c r="AHJ136" s="231"/>
      <c r="AHK136" s="231"/>
      <c r="AHL136" s="231"/>
      <c r="AHM136" s="231"/>
      <c r="AHN136" s="231"/>
      <c r="AHO136" s="231"/>
      <c r="AHP136" s="231"/>
      <c r="AHQ136" s="231"/>
      <c r="AHR136" s="231"/>
      <c r="AHS136" s="231"/>
      <c r="AHT136" s="231"/>
      <c r="AHU136" s="231"/>
      <c r="AHV136" s="231"/>
      <c r="AHW136" s="231"/>
      <c r="AHX136" s="231"/>
      <c r="AHY136" s="231"/>
      <c r="AHZ136" s="231"/>
      <c r="AIA136" s="231"/>
      <c r="AIB136" s="231"/>
      <c r="AIC136" s="231"/>
      <c r="AID136" s="231"/>
      <c r="AIE136" s="231"/>
      <c r="AIF136" s="231"/>
      <c r="AIG136" s="231"/>
      <c r="AIH136" s="231"/>
      <c r="AII136" s="231"/>
      <c r="AIJ136" s="231"/>
      <c r="AIK136" s="231"/>
      <c r="AIL136" s="231"/>
      <c r="AIM136" s="231"/>
      <c r="AIN136" s="231"/>
      <c r="AIO136" s="231"/>
      <c r="AIP136" s="231"/>
      <c r="AIQ136" s="231"/>
      <c r="AIR136" s="231"/>
      <c r="AIS136" s="231"/>
      <c r="AIT136" s="231"/>
      <c r="AIU136" s="231"/>
      <c r="AIV136" s="231"/>
      <c r="AIW136" s="231"/>
      <c r="AIX136" s="231"/>
      <c r="AIY136" s="231"/>
      <c r="AIZ136" s="231"/>
      <c r="AJA136" s="231"/>
      <c r="AJB136" s="231"/>
      <c r="AJC136" s="231"/>
      <c r="AJD136" s="231"/>
      <c r="AJE136" s="231"/>
      <c r="AJF136" s="231"/>
      <c r="AJG136" s="231"/>
      <c r="AJH136" s="231"/>
      <c r="AJI136" s="231"/>
      <c r="AJJ136" s="231"/>
      <c r="AJK136" s="231"/>
      <c r="AJL136" s="231"/>
      <c r="AJM136" s="231"/>
      <c r="AJN136" s="231"/>
      <c r="AJO136" s="231"/>
      <c r="AJP136" s="231"/>
      <c r="AJQ136" s="231"/>
      <c r="AJR136" s="231"/>
      <c r="AJS136" s="231"/>
      <c r="AJT136" s="231"/>
      <c r="AJU136" s="231"/>
      <c r="AJV136" s="231"/>
      <c r="AJW136" s="231"/>
      <c r="AJX136" s="231"/>
      <c r="AJY136" s="231"/>
      <c r="AJZ136" s="231"/>
      <c r="AKA136" s="231"/>
      <c r="AKB136" s="231"/>
      <c r="AKC136" s="231"/>
      <c r="AKD136" s="231"/>
      <c r="AKE136" s="231"/>
      <c r="AKF136" s="231"/>
      <c r="AKG136" s="231"/>
      <c r="AKH136" s="231"/>
      <c r="AKI136" s="231"/>
      <c r="AKJ136" s="231"/>
      <c r="AKK136" s="231"/>
      <c r="AKL136" s="231"/>
      <c r="AKM136" s="231"/>
      <c r="AKN136" s="231"/>
      <c r="AKO136" s="231"/>
      <c r="AKP136" s="231"/>
      <c r="AKQ136" s="231"/>
      <c r="AKR136" s="231"/>
      <c r="AKS136" s="231"/>
      <c r="AKT136" s="231"/>
      <c r="AKU136" s="231"/>
      <c r="AKV136" s="231"/>
      <c r="AKW136" s="231"/>
      <c r="AKX136" s="231"/>
      <c r="AKY136" s="231"/>
      <c r="AKZ136" s="231"/>
      <c r="ALA136" s="231"/>
      <c r="ALB136" s="231"/>
      <c r="ALC136" s="231"/>
      <c r="ALD136" s="231"/>
      <c r="ALE136" s="231"/>
      <c r="ALF136" s="231"/>
      <c r="ALG136" s="231"/>
      <c r="ALH136" s="231"/>
      <c r="ALI136" s="231"/>
      <c r="ALJ136" s="231"/>
      <c r="ALK136" s="231"/>
      <c r="ALL136" s="231"/>
      <c r="ALM136" s="231"/>
      <c r="ALN136" s="231"/>
      <c r="ALO136" s="231"/>
      <c r="ALP136" s="231"/>
      <c r="ALQ136" s="231"/>
      <c r="ALR136" s="231"/>
      <c r="ALS136" s="231"/>
      <c r="ALT136" s="231"/>
      <c r="ALU136" s="231"/>
      <c r="ALV136" s="231"/>
      <c r="ALW136" s="231"/>
      <c r="ALX136" s="231"/>
      <c r="ALY136" s="231"/>
      <c r="ALZ136" s="231"/>
      <c r="AMA136" s="231"/>
      <c r="AMB136" s="231"/>
      <c r="AMC136" s="231"/>
      <c r="AMD136" s="231"/>
      <c r="AME136" s="231"/>
      <c r="AMF136" s="231"/>
      <c r="AMG136" s="231"/>
      <c r="AMH136" s="231"/>
      <c r="AMI136" s="231"/>
      <c r="AMJ136" s="231"/>
      <c r="AMK136" s="231"/>
      <c r="AML136" s="231"/>
      <c r="AMM136" s="231"/>
      <c r="AMN136" s="231"/>
      <c r="AMO136" s="231"/>
      <c r="AMP136" s="231"/>
      <c r="AMQ136" s="231"/>
      <c r="AMR136" s="231"/>
      <c r="AMS136" s="231"/>
      <c r="AMT136" s="231"/>
      <c r="AMU136" s="231"/>
      <c r="AMV136" s="231"/>
      <c r="AMW136" s="231"/>
      <c r="AMX136" s="231"/>
      <c r="AMY136" s="231"/>
      <c r="AMZ136" s="231"/>
      <c r="ANA136" s="231"/>
      <c r="ANB136" s="231"/>
      <c r="ANC136" s="231"/>
      <c r="AND136" s="231"/>
      <c r="ANE136" s="231"/>
      <c r="ANF136" s="231"/>
      <c r="ANG136" s="231"/>
      <c r="ANH136" s="231"/>
      <c r="ANI136" s="231"/>
      <c r="ANJ136" s="231"/>
      <c r="ANK136" s="231"/>
      <c r="ANL136" s="231"/>
      <c r="ANM136" s="231"/>
      <c r="ANN136" s="231"/>
      <c r="ANO136" s="231"/>
      <c r="ANP136" s="231"/>
      <c r="ANQ136" s="231"/>
      <c r="ANR136" s="231"/>
      <c r="ANS136" s="231"/>
      <c r="ANT136" s="231"/>
      <c r="ANU136" s="231"/>
      <c r="ANV136" s="231"/>
      <c r="ANW136" s="231"/>
      <c r="ANX136" s="231"/>
      <c r="ANY136" s="231"/>
      <c r="ANZ136" s="231"/>
      <c r="AOA136" s="231"/>
      <c r="AOB136" s="231"/>
      <c r="AOC136" s="231"/>
      <c r="AOD136" s="231"/>
      <c r="AOE136" s="231"/>
      <c r="AOF136" s="231"/>
      <c r="AOG136" s="231"/>
      <c r="AOH136" s="231"/>
      <c r="AOI136" s="231"/>
      <c r="AOJ136" s="231"/>
      <c r="AOK136" s="231"/>
      <c r="AOL136" s="231"/>
      <c r="AOM136" s="231"/>
      <c r="AON136" s="231"/>
      <c r="AOO136" s="231"/>
      <c r="AOP136" s="231"/>
      <c r="AOQ136" s="231"/>
      <c r="AOR136" s="231"/>
      <c r="AOS136" s="231"/>
      <c r="AOT136" s="231"/>
      <c r="AOU136" s="231"/>
      <c r="AOV136" s="231"/>
      <c r="AOW136" s="231"/>
      <c r="AOX136" s="231"/>
      <c r="AOY136" s="231"/>
      <c r="AOZ136" s="231"/>
      <c r="APA136" s="231"/>
      <c r="APB136" s="231"/>
      <c r="APC136" s="231"/>
      <c r="APD136" s="231"/>
      <c r="APE136" s="231"/>
      <c r="APF136" s="231"/>
      <c r="APG136" s="231"/>
      <c r="APH136" s="231"/>
      <c r="API136" s="231"/>
      <c r="APJ136" s="231"/>
      <c r="APK136" s="231"/>
      <c r="APL136" s="231"/>
      <c r="APM136" s="231"/>
      <c r="APN136" s="231"/>
      <c r="APO136" s="231"/>
      <c r="APP136" s="231"/>
      <c r="APQ136" s="231"/>
      <c r="APR136" s="231"/>
      <c r="APS136" s="231"/>
      <c r="APT136" s="231"/>
      <c r="APU136" s="231"/>
      <c r="APV136" s="231"/>
      <c r="APW136" s="231"/>
      <c r="APX136" s="231"/>
      <c r="APY136" s="231"/>
      <c r="APZ136" s="231"/>
      <c r="AQA136" s="231"/>
      <c r="AQB136" s="231"/>
      <c r="AQC136" s="231"/>
      <c r="AQD136" s="231"/>
      <c r="AQE136" s="231"/>
      <c r="AQF136" s="231"/>
      <c r="AQG136" s="231"/>
      <c r="AQH136" s="231"/>
      <c r="AQI136" s="231"/>
      <c r="AQJ136" s="231"/>
      <c r="AQK136" s="231"/>
      <c r="AQL136" s="231"/>
      <c r="AQM136" s="231"/>
      <c r="AQN136" s="231"/>
      <c r="AQO136" s="231"/>
      <c r="AQP136" s="231"/>
      <c r="AQQ136" s="231"/>
      <c r="AQR136" s="231"/>
      <c r="AQS136" s="231"/>
      <c r="AQT136" s="231"/>
      <c r="AQU136" s="231"/>
      <c r="AQV136" s="231"/>
      <c r="AQW136" s="231"/>
      <c r="AQX136" s="231"/>
      <c r="AQY136" s="231"/>
      <c r="AQZ136" s="231"/>
      <c r="ARA136" s="231"/>
      <c r="ARB136" s="231"/>
      <c r="ARC136" s="231"/>
      <c r="ARD136" s="231"/>
      <c r="ARE136" s="231"/>
      <c r="ARF136" s="231"/>
      <c r="ARG136" s="231"/>
      <c r="ARH136" s="231"/>
      <c r="ARI136" s="231"/>
      <c r="ARJ136" s="231"/>
      <c r="ARK136" s="231"/>
      <c r="ARL136" s="231"/>
      <c r="ARM136" s="231"/>
      <c r="ARN136" s="231"/>
      <c r="ARO136" s="231"/>
      <c r="ARP136" s="231"/>
      <c r="ARQ136" s="231"/>
      <c r="ARR136" s="231"/>
      <c r="ARS136" s="231"/>
      <c r="ART136" s="231"/>
      <c r="ARU136" s="231"/>
      <c r="ARV136" s="231"/>
      <c r="ARW136" s="231"/>
      <c r="ARX136" s="231"/>
      <c r="ARY136" s="231"/>
      <c r="ARZ136" s="231"/>
      <c r="ASA136" s="231"/>
      <c r="ASB136" s="231"/>
      <c r="ASC136" s="231"/>
      <c r="ASD136" s="231"/>
      <c r="ASE136" s="231"/>
      <c r="ASF136" s="231"/>
      <c r="ASG136" s="231"/>
      <c r="ASH136" s="231"/>
      <c r="ASI136" s="231"/>
      <c r="ASJ136" s="231"/>
      <c r="ASK136" s="231"/>
      <c r="ASL136" s="231"/>
      <c r="ASM136" s="231"/>
      <c r="ASN136" s="231"/>
      <c r="ASO136" s="231"/>
      <c r="ASP136" s="231"/>
      <c r="ASQ136" s="231"/>
      <c r="ASR136" s="231"/>
      <c r="ASS136" s="231"/>
      <c r="AST136" s="231"/>
      <c r="ASU136" s="231"/>
      <c r="ASV136" s="231"/>
      <c r="ASW136" s="231"/>
      <c r="ASX136" s="231"/>
      <c r="ASY136" s="231"/>
      <c r="ASZ136" s="231"/>
      <c r="ATA136" s="231"/>
      <c r="ATB136" s="231"/>
      <c r="ATC136" s="231"/>
      <c r="ATD136" s="231"/>
      <c r="ATE136" s="231"/>
      <c r="ATF136" s="231"/>
      <c r="ATG136" s="231"/>
      <c r="ATH136" s="231"/>
      <c r="ATI136" s="231"/>
      <c r="ATJ136" s="231"/>
      <c r="ATK136" s="231"/>
      <c r="ATL136" s="231"/>
      <c r="ATM136" s="231"/>
      <c r="ATN136" s="231"/>
      <c r="ATO136" s="231"/>
      <c r="ATP136" s="231"/>
      <c r="ATQ136" s="231"/>
      <c r="ATR136" s="231"/>
      <c r="ATS136" s="231"/>
      <c r="ATT136" s="231"/>
      <c r="ATU136" s="231"/>
      <c r="ATV136" s="231"/>
      <c r="ATW136" s="231"/>
      <c r="ATX136" s="231"/>
      <c r="ATY136" s="231"/>
      <c r="ATZ136" s="231"/>
      <c r="AUA136" s="231"/>
      <c r="AUB136" s="231"/>
      <c r="AUC136" s="231"/>
      <c r="AUD136" s="231"/>
      <c r="AUE136" s="231"/>
      <c r="AUF136" s="231"/>
      <c r="AUG136" s="231"/>
      <c r="AUH136" s="231"/>
      <c r="AUI136" s="231"/>
      <c r="AUJ136" s="231"/>
      <c r="AUK136" s="231"/>
      <c r="AUL136" s="231"/>
      <c r="AUM136" s="231"/>
      <c r="AUN136" s="231"/>
      <c r="AUO136" s="231"/>
      <c r="AUP136" s="231"/>
      <c r="AUQ136" s="231"/>
      <c r="AUR136" s="231"/>
      <c r="AUS136" s="231"/>
      <c r="AUT136" s="231"/>
      <c r="AUU136" s="231"/>
      <c r="AUV136" s="231"/>
      <c r="AUW136" s="231"/>
      <c r="AUX136" s="231"/>
      <c r="AUY136" s="231"/>
      <c r="AUZ136" s="231"/>
      <c r="AVA136" s="231"/>
      <c r="AVB136" s="231"/>
      <c r="AVC136" s="231"/>
      <c r="AVD136" s="231"/>
      <c r="AVE136" s="231"/>
      <c r="AVF136" s="231"/>
      <c r="AVG136" s="231"/>
      <c r="AVH136" s="231"/>
      <c r="AVI136" s="231"/>
      <c r="AVJ136" s="231"/>
      <c r="AVK136" s="231"/>
      <c r="AVL136" s="231"/>
      <c r="AVM136" s="231"/>
      <c r="AVN136" s="231"/>
      <c r="AVO136" s="231"/>
      <c r="AVP136" s="231"/>
      <c r="AVQ136" s="231"/>
      <c r="AVR136" s="231"/>
      <c r="AVS136" s="231"/>
      <c r="AVT136" s="231"/>
      <c r="AVU136" s="231"/>
      <c r="AVV136" s="231"/>
      <c r="AVW136" s="231"/>
      <c r="AVX136" s="231"/>
      <c r="AVY136" s="231"/>
      <c r="AVZ136" s="231"/>
      <c r="AWA136" s="231"/>
      <c r="AWB136" s="231"/>
      <c r="AWC136" s="231"/>
      <c r="AWD136" s="231"/>
      <c r="AWE136" s="231"/>
      <c r="AWF136" s="231"/>
      <c r="AWG136" s="231"/>
      <c r="AWH136" s="231"/>
      <c r="AWI136" s="231"/>
      <c r="AWJ136" s="231"/>
      <c r="AWK136" s="231"/>
      <c r="AWL136" s="231"/>
      <c r="AWM136" s="231"/>
      <c r="AWN136" s="231"/>
      <c r="AWO136" s="231"/>
      <c r="AWP136" s="231"/>
      <c r="AWQ136" s="231"/>
      <c r="AWR136" s="231"/>
      <c r="AWS136" s="231"/>
      <c r="AWT136" s="231"/>
      <c r="AWU136" s="231"/>
      <c r="AWV136" s="231"/>
      <c r="AWW136" s="231"/>
      <c r="AWX136" s="231"/>
      <c r="AWY136" s="231"/>
      <c r="AWZ136" s="231"/>
      <c r="AXA136" s="231"/>
      <c r="AXB136" s="231"/>
      <c r="AXC136" s="231"/>
      <c r="AXD136" s="231"/>
      <c r="AXE136" s="231"/>
      <c r="AXF136" s="231"/>
      <c r="AXG136" s="231"/>
      <c r="AXH136" s="231"/>
      <c r="AXI136" s="231"/>
      <c r="AXJ136" s="231"/>
      <c r="AXK136" s="231"/>
      <c r="AXL136" s="231"/>
      <c r="AXM136" s="231"/>
      <c r="AXN136" s="231"/>
      <c r="AXO136" s="231"/>
      <c r="AXP136" s="231"/>
      <c r="AXQ136" s="231"/>
      <c r="AXR136" s="231"/>
      <c r="AXS136" s="231"/>
      <c r="AXT136" s="231"/>
      <c r="AXU136" s="231"/>
      <c r="AXV136" s="231"/>
      <c r="AXW136" s="231"/>
      <c r="AXX136" s="231"/>
      <c r="AXY136" s="231"/>
      <c r="AXZ136" s="231"/>
      <c r="AYA136" s="231"/>
      <c r="AYB136" s="231"/>
      <c r="AYC136" s="231"/>
      <c r="AYD136" s="231"/>
      <c r="AYE136" s="231"/>
      <c r="AYF136" s="231"/>
      <c r="AYG136" s="231"/>
      <c r="AYH136" s="231"/>
      <c r="AYI136" s="231"/>
      <c r="AYJ136" s="231"/>
      <c r="AYK136" s="231"/>
      <c r="AYL136" s="231"/>
      <c r="AYM136" s="231"/>
      <c r="AYN136" s="231"/>
      <c r="AYO136" s="231"/>
      <c r="AYP136" s="231"/>
      <c r="AYQ136" s="231"/>
      <c r="AYR136" s="231"/>
      <c r="AYS136" s="231"/>
      <c r="AYT136" s="231"/>
      <c r="AYU136" s="231"/>
      <c r="AYV136" s="231"/>
      <c r="AYW136" s="231"/>
      <c r="AYX136" s="231"/>
      <c r="AYY136" s="231"/>
      <c r="AYZ136" s="231"/>
      <c r="AZA136" s="231"/>
      <c r="AZB136" s="231"/>
      <c r="AZC136" s="231"/>
      <c r="AZD136" s="231"/>
      <c r="AZE136" s="231"/>
      <c r="AZF136" s="231"/>
      <c r="AZG136" s="231"/>
      <c r="AZH136" s="231"/>
      <c r="AZI136" s="231"/>
      <c r="AZJ136" s="231"/>
      <c r="AZK136" s="231"/>
      <c r="AZL136" s="231"/>
      <c r="AZM136" s="231"/>
      <c r="AZN136" s="231"/>
      <c r="AZO136" s="231"/>
      <c r="AZP136" s="231"/>
      <c r="AZQ136" s="231"/>
      <c r="AZR136" s="231"/>
      <c r="AZS136" s="231"/>
      <c r="AZT136" s="231"/>
      <c r="AZU136" s="231"/>
      <c r="AZV136" s="231"/>
      <c r="AZW136" s="231"/>
      <c r="AZX136" s="231"/>
      <c r="AZY136" s="231"/>
      <c r="AZZ136" s="231"/>
      <c r="BAA136" s="231"/>
      <c r="BAB136" s="231"/>
      <c r="BAC136" s="231"/>
      <c r="BAD136" s="231"/>
      <c r="BAE136" s="231"/>
      <c r="BAF136" s="231"/>
      <c r="BAG136" s="231"/>
      <c r="BAH136" s="231"/>
      <c r="BAI136" s="231"/>
      <c r="BAJ136" s="231"/>
      <c r="BAK136" s="231"/>
      <c r="BAL136" s="231"/>
      <c r="BAM136" s="231"/>
      <c r="BAN136" s="231"/>
      <c r="BAO136" s="231"/>
      <c r="BAP136" s="231"/>
      <c r="BAQ136" s="231"/>
      <c r="BAR136" s="231"/>
      <c r="BAS136" s="231"/>
      <c r="BAT136" s="231"/>
      <c r="BAU136" s="231"/>
      <c r="BAV136" s="231"/>
      <c r="BAW136" s="231"/>
      <c r="BAX136" s="231"/>
      <c r="BAY136" s="231"/>
      <c r="BAZ136" s="231"/>
      <c r="BBA136" s="231"/>
      <c r="BBB136" s="231"/>
      <c r="BBC136" s="231"/>
      <c r="BBD136" s="231"/>
      <c r="BBE136" s="231"/>
      <c r="BBF136" s="231"/>
      <c r="BBG136" s="231"/>
      <c r="BBH136" s="231"/>
      <c r="BBI136" s="231"/>
      <c r="BBJ136" s="231"/>
      <c r="BBK136" s="231"/>
      <c r="BBL136" s="231"/>
      <c r="BBM136" s="231"/>
      <c r="BBN136" s="231"/>
      <c r="BBO136" s="231"/>
      <c r="BBP136" s="231"/>
      <c r="BBQ136" s="231"/>
      <c r="BBR136" s="231"/>
      <c r="BBS136" s="231"/>
      <c r="BBT136" s="231"/>
      <c r="BBU136" s="231"/>
      <c r="BBV136" s="231"/>
      <c r="BBW136" s="231"/>
      <c r="BBX136" s="231"/>
      <c r="BBY136" s="231"/>
      <c r="BBZ136" s="231"/>
      <c r="BCA136" s="231"/>
      <c r="BCB136" s="231"/>
      <c r="BCC136" s="231"/>
      <c r="BCD136" s="231"/>
      <c r="BCE136" s="231"/>
      <c r="BCF136" s="231"/>
      <c r="BCG136" s="231"/>
      <c r="BCH136" s="231"/>
      <c r="BCI136" s="231"/>
      <c r="BCJ136" s="231"/>
      <c r="BCK136" s="231"/>
      <c r="BCL136" s="231"/>
      <c r="BCM136" s="231"/>
      <c r="BCN136" s="231"/>
      <c r="BCO136" s="231"/>
      <c r="BCP136" s="231"/>
      <c r="BCQ136" s="231"/>
      <c r="BCR136" s="231"/>
      <c r="BCS136" s="231"/>
      <c r="BCT136" s="231"/>
      <c r="BCU136" s="231"/>
      <c r="BCV136" s="231"/>
      <c r="BCW136" s="231"/>
      <c r="BCX136" s="231"/>
      <c r="BCY136" s="231"/>
      <c r="BCZ136" s="231"/>
      <c r="BDA136" s="231"/>
      <c r="BDB136" s="231"/>
      <c r="BDC136" s="231"/>
      <c r="BDD136" s="231"/>
      <c r="BDE136" s="231"/>
      <c r="BDF136" s="231"/>
      <c r="BDG136" s="231"/>
      <c r="BDH136" s="231"/>
      <c r="BDI136" s="231"/>
      <c r="BDJ136" s="231"/>
      <c r="BDK136" s="231"/>
      <c r="BDL136" s="231"/>
      <c r="BDM136" s="231"/>
      <c r="BDN136" s="231"/>
      <c r="BDO136" s="231"/>
      <c r="BDP136" s="231"/>
      <c r="BDQ136" s="231"/>
      <c r="BDR136" s="231"/>
      <c r="BDS136" s="231"/>
      <c r="BDT136" s="231"/>
      <c r="BDU136" s="231"/>
      <c r="BDV136" s="231"/>
      <c r="BDW136" s="231"/>
      <c r="BDX136" s="231"/>
      <c r="BDY136" s="231"/>
      <c r="BDZ136" s="231"/>
      <c r="BEA136" s="231"/>
      <c r="BEB136" s="231"/>
      <c r="BEC136" s="231"/>
      <c r="BED136" s="231"/>
      <c r="BEE136" s="231"/>
      <c r="BEF136" s="231"/>
      <c r="BEG136" s="231"/>
      <c r="BEH136" s="231"/>
      <c r="BEI136" s="231"/>
      <c r="BEJ136" s="231"/>
      <c r="BEK136" s="231"/>
      <c r="BEL136" s="231"/>
      <c r="BEM136" s="231"/>
      <c r="BEN136" s="231"/>
      <c r="BEO136" s="231"/>
      <c r="BEP136" s="231"/>
      <c r="BEQ136" s="231"/>
      <c r="BER136" s="231"/>
      <c r="BES136" s="231"/>
      <c r="BET136" s="231"/>
      <c r="BEU136" s="231"/>
      <c r="BEV136" s="231"/>
      <c r="BEW136" s="231"/>
      <c r="BEX136" s="231"/>
      <c r="BEY136" s="231"/>
      <c r="BEZ136" s="231"/>
      <c r="BFA136" s="231"/>
      <c r="BFB136" s="231"/>
      <c r="BFC136" s="231"/>
      <c r="BFD136" s="231"/>
      <c r="BFE136" s="231"/>
      <c r="BFF136" s="231"/>
      <c r="BFG136" s="231"/>
      <c r="BFH136" s="231"/>
      <c r="BFI136" s="231"/>
      <c r="BFJ136" s="231"/>
      <c r="BFK136" s="231"/>
      <c r="BFL136" s="231"/>
      <c r="BFM136" s="231"/>
      <c r="BFN136" s="231"/>
      <c r="BFO136" s="231"/>
      <c r="BFP136" s="231"/>
      <c r="BFQ136" s="231"/>
      <c r="BFR136" s="231"/>
      <c r="BFS136" s="231"/>
      <c r="BFT136" s="231"/>
      <c r="BFU136" s="231"/>
      <c r="BFV136" s="231"/>
      <c r="BFW136" s="231"/>
      <c r="BFX136" s="231"/>
      <c r="BFY136" s="231"/>
      <c r="BFZ136" s="231"/>
      <c r="BGA136" s="231"/>
      <c r="BGB136" s="231"/>
      <c r="BGC136" s="231"/>
      <c r="BGD136" s="231"/>
      <c r="BGE136" s="231"/>
      <c r="BGF136" s="231"/>
      <c r="BGG136" s="231"/>
      <c r="BGH136" s="231"/>
      <c r="BGI136" s="231"/>
      <c r="BGJ136" s="231"/>
      <c r="BGK136" s="231"/>
      <c r="BGL136" s="231"/>
      <c r="BGM136" s="231"/>
      <c r="BGN136" s="231"/>
      <c r="BGO136" s="231"/>
      <c r="BGP136" s="231"/>
      <c r="BGQ136" s="231"/>
      <c r="BGR136" s="231"/>
      <c r="BGS136" s="231"/>
      <c r="BGT136" s="231"/>
      <c r="BGU136" s="231"/>
      <c r="BGV136" s="231"/>
      <c r="BGW136" s="231"/>
      <c r="BGX136" s="231"/>
      <c r="BGY136" s="231"/>
      <c r="BGZ136" s="231"/>
      <c r="BHA136" s="231"/>
      <c r="BHB136" s="231"/>
      <c r="BHC136" s="231"/>
      <c r="BHD136" s="231"/>
      <c r="BHE136" s="231"/>
      <c r="BHF136" s="231"/>
      <c r="BHG136" s="231"/>
      <c r="BHH136" s="231"/>
      <c r="BHI136" s="231"/>
      <c r="BHJ136" s="231"/>
      <c r="BHK136" s="231"/>
      <c r="BHL136" s="231"/>
      <c r="BHM136" s="231"/>
      <c r="BHN136" s="231"/>
      <c r="BHO136" s="231"/>
      <c r="BHP136" s="231"/>
      <c r="BHQ136" s="231"/>
      <c r="BHR136" s="231"/>
      <c r="BHS136" s="231"/>
      <c r="BHT136" s="231"/>
      <c r="BHU136" s="231"/>
      <c r="BHV136" s="231"/>
      <c r="BHW136" s="231"/>
      <c r="BHX136" s="231"/>
      <c r="BHY136" s="231"/>
      <c r="BHZ136" s="231"/>
      <c r="BIA136" s="231"/>
      <c r="BIB136" s="231"/>
      <c r="BIC136" s="231"/>
      <c r="BID136" s="231"/>
      <c r="BIE136" s="231"/>
      <c r="BIF136" s="231"/>
      <c r="BIG136" s="231"/>
      <c r="BIH136" s="231"/>
      <c r="BII136" s="231"/>
      <c r="BIJ136" s="231"/>
      <c r="BIK136" s="231"/>
      <c r="BIL136" s="231"/>
      <c r="BIM136" s="231"/>
      <c r="BIN136" s="231"/>
      <c r="BIO136" s="231"/>
      <c r="BIP136" s="231"/>
      <c r="BIQ136" s="231"/>
      <c r="BIR136" s="231"/>
      <c r="BIS136" s="231"/>
      <c r="BIT136" s="231"/>
      <c r="BIU136" s="231"/>
      <c r="BIV136" s="231"/>
      <c r="BIW136" s="231"/>
      <c r="BIX136" s="231"/>
      <c r="BIY136" s="231"/>
      <c r="BIZ136" s="231"/>
      <c r="BJA136" s="231"/>
      <c r="BJB136" s="231"/>
      <c r="BJC136" s="231"/>
      <c r="BJD136" s="231"/>
      <c r="BJE136" s="231"/>
      <c r="BJF136" s="231"/>
      <c r="BJG136" s="231"/>
      <c r="BJH136" s="231"/>
      <c r="BJI136" s="231"/>
      <c r="BJJ136" s="231"/>
      <c r="BJK136" s="231"/>
      <c r="BJL136" s="231"/>
      <c r="BJM136" s="231"/>
      <c r="BJN136" s="231"/>
      <c r="BJO136" s="231"/>
      <c r="BJP136" s="231"/>
      <c r="BJQ136" s="231"/>
      <c r="BJR136" s="231"/>
      <c r="BJS136" s="231"/>
      <c r="BJT136" s="231"/>
      <c r="BJU136" s="231"/>
      <c r="BJV136" s="231"/>
      <c r="BJW136" s="231"/>
      <c r="BJX136" s="231"/>
      <c r="BJY136" s="231"/>
      <c r="BJZ136" s="231"/>
      <c r="BKA136" s="231"/>
      <c r="BKB136" s="231"/>
      <c r="BKC136" s="231"/>
      <c r="BKD136" s="231"/>
      <c r="BKE136" s="231"/>
      <c r="BKF136" s="231"/>
      <c r="BKG136" s="231"/>
      <c r="BKH136" s="231"/>
      <c r="BKI136" s="231"/>
      <c r="BKJ136" s="231"/>
      <c r="BKK136" s="231"/>
      <c r="BKL136" s="231"/>
      <c r="BKM136" s="231"/>
      <c r="BKN136" s="231"/>
      <c r="BKO136" s="231"/>
      <c r="BKP136" s="231"/>
      <c r="BKQ136" s="231"/>
      <c r="BKR136" s="231"/>
      <c r="BKS136" s="231"/>
      <c r="BKT136" s="231"/>
      <c r="BKU136" s="231"/>
      <c r="BKV136" s="231"/>
      <c r="BKW136" s="231"/>
      <c r="BKX136" s="231"/>
      <c r="BKY136" s="231"/>
      <c r="BKZ136" s="231"/>
      <c r="BLA136" s="231"/>
      <c r="BLB136" s="231"/>
      <c r="BLC136" s="231"/>
      <c r="BLD136" s="231"/>
      <c r="BLE136" s="231"/>
      <c r="BLF136" s="231"/>
      <c r="BLG136" s="231"/>
      <c r="BLH136" s="231"/>
      <c r="BLI136" s="231"/>
      <c r="BLJ136" s="231"/>
      <c r="BLK136" s="231"/>
      <c r="BLL136" s="231"/>
      <c r="BLM136" s="231"/>
      <c r="BLN136" s="231"/>
      <c r="BLO136" s="231"/>
      <c r="BLP136" s="231"/>
      <c r="BLQ136" s="231"/>
      <c r="BLR136" s="231"/>
      <c r="BLS136" s="231"/>
      <c r="BLT136" s="231"/>
      <c r="BLU136" s="231"/>
      <c r="BLV136" s="231"/>
      <c r="BLW136" s="231"/>
      <c r="BLX136" s="231"/>
      <c r="BLY136" s="231"/>
      <c r="BLZ136" s="231"/>
      <c r="BMA136" s="231"/>
      <c r="BMB136" s="231"/>
      <c r="BMC136" s="231"/>
      <c r="BMD136" s="231"/>
      <c r="BME136" s="231"/>
      <c r="BMF136" s="231"/>
      <c r="BMG136" s="231"/>
      <c r="BMH136" s="231"/>
      <c r="BMI136" s="231"/>
      <c r="BMJ136" s="231"/>
      <c r="BMK136" s="231"/>
      <c r="BML136" s="231"/>
      <c r="BMM136" s="231"/>
      <c r="BMN136" s="231"/>
      <c r="BMO136" s="231"/>
      <c r="BMP136" s="231"/>
      <c r="BMQ136" s="231"/>
      <c r="BMR136" s="231"/>
      <c r="BMS136" s="231"/>
      <c r="BMT136" s="231"/>
      <c r="BMU136" s="231"/>
      <c r="BMV136" s="231"/>
      <c r="BMW136" s="231"/>
      <c r="BMX136" s="231"/>
      <c r="BMY136" s="231"/>
      <c r="BMZ136" s="231"/>
      <c r="BNA136" s="231"/>
      <c r="BNB136" s="231"/>
      <c r="BNC136" s="231"/>
      <c r="BND136" s="231"/>
      <c r="BNE136" s="231"/>
      <c r="BNF136" s="231"/>
      <c r="BNG136" s="231"/>
      <c r="BNH136" s="231"/>
      <c r="BNI136" s="231"/>
      <c r="BNJ136" s="231"/>
      <c r="BNK136" s="231"/>
      <c r="BNL136" s="231"/>
      <c r="BNM136" s="231"/>
      <c r="BNN136" s="231"/>
      <c r="BNO136" s="231"/>
      <c r="BNP136" s="231"/>
      <c r="BNQ136" s="231"/>
      <c r="BNR136" s="231"/>
      <c r="BNS136" s="231"/>
      <c r="BNT136" s="231"/>
      <c r="BNU136" s="231"/>
      <c r="BNV136" s="231"/>
      <c r="BNW136" s="231"/>
      <c r="BNX136" s="231"/>
      <c r="BNY136" s="231"/>
      <c r="BNZ136" s="231"/>
      <c r="BOA136" s="231"/>
      <c r="BOB136" s="231"/>
      <c r="BOC136" s="231"/>
      <c r="BOD136" s="231"/>
      <c r="BOE136" s="231"/>
      <c r="BOF136" s="231"/>
      <c r="BOG136" s="231"/>
      <c r="BOH136" s="231"/>
      <c r="BOI136" s="231"/>
      <c r="BOJ136" s="231"/>
      <c r="BOK136" s="231"/>
      <c r="BOL136" s="231"/>
      <c r="BOM136" s="231"/>
      <c r="BON136" s="231"/>
      <c r="BOO136" s="231"/>
      <c r="BOP136" s="231"/>
      <c r="BOQ136" s="231"/>
      <c r="BOR136" s="231"/>
      <c r="BOS136" s="231"/>
      <c r="BOT136" s="231"/>
      <c r="BOU136" s="231"/>
      <c r="BOV136" s="231"/>
      <c r="BOW136" s="231"/>
      <c r="BOX136" s="231"/>
      <c r="BOY136" s="231"/>
      <c r="BOZ136" s="231"/>
      <c r="BPA136" s="231"/>
      <c r="BPB136" s="231"/>
      <c r="BPC136" s="231"/>
      <c r="BPD136" s="231"/>
      <c r="BPE136" s="231"/>
      <c r="BPF136" s="231"/>
      <c r="BPG136" s="231"/>
      <c r="BPH136" s="231"/>
      <c r="BPI136" s="231"/>
      <c r="BPJ136" s="231"/>
      <c r="BPK136" s="231"/>
      <c r="BPL136" s="231"/>
      <c r="BPM136" s="231"/>
      <c r="BPN136" s="231"/>
      <c r="BPO136" s="231"/>
      <c r="BPP136" s="231"/>
      <c r="BPQ136" s="231"/>
      <c r="BPR136" s="231"/>
      <c r="BPS136" s="231"/>
      <c r="BPT136" s="231"/>
      <c r="BPU136" s="231"/>
      <c r="BPV136" s="231"/>
      <c r="BPW136" s="231"/>
      <c r="BPX136" s="231"/>
      <c r="BPY136" s="231"/>
      <c r="BPZ136" s="231"/>
      <c r="BQA136" s="231"/>
      <c r="BQB136" s="231"/>
      <c r="BQC136" s="231"/>
      <c r="BQD136" s="231"/>
      <c r="BQE136" s="231"/>
      <c r="BQF136" s="231"/>
      <c r="BQG136" s="231"/>
      <c r="BQH136" s="231"/>
      <c r="BQI136" s="231"/>
      <c r="BQJ136" s="231"/>
      <c r="BQK136" s="231"/>
      <c r="BQL136" s="231"/>
      <c r="BQM136" s="231"/>
      <c r="BQN136" s="231"/>
      <c r="BQO136" s="231"/>
      <c r="BQP136" s="231"/>
      <c r="BQQ136" s="231"/>
      <c r="BQR136" s="231"/>
      <c r="BQS136" s="231"/>
      <c r="BQT136" s="231"/>
      <c r="BQU136" s="231"/>
      <c r="BQV136" s="231"/>
      <c r="BQW136" s="231"/>
      <c r="BQX136" s="231"/>
      <c r="BQY136" s="231"/>
      <c r="BQZ136" s="231"/>
      <c r="BRA136" s="231"/>
      <c r="BRB136" s="231"/>
      <c r="BRC136" s="231"/>
      <c r="BRD136" s="231"/>
      <c r="BRE136" s="231"/>
      <c r="BRF136" s="231"/>
      <c r="BRG136" s="231"/>
      <c r="BRH136" s="231"/>
      <c r="BRI136" s="231"/>
      <c r="BRJ136" s="231"/>
      <c r="BRK136" s="231"/>
      <c r="BRL136" s="231"/>
      <c r="BRM136" s="231"/>
      <c r="BRN136" s="231"/>
      <c r="BRO136" s="231"/>
      <c r="BRP136" s="231"/>
      <c r="BRQ136" s="231"/>
      <c r="BRR136" s="231"/>
      <c r="BRS136" s="231"/>
      <c r="BRT136" s="231"/>
      <c r="BRU136" s="231"/>
      <c r="BRV136" s="231"/>
      <c r="BRW136" s="231"/>
      <c r="BRX136" s="231"/>
      <c r="BRY136" s="231"/>
      <c r="BRZ136" s="231"/>
      <c r="BSA136" s="231"/>
      <c r="BSB136" s="231"/>
      <c r="BSC136" s="231"/>
      <c r="BSD136" s="231"/>
      <c r="BSE136" s="231"/>
      <c r="BSF136" s="231"/>
      <c r="BSG136" s="231"/>
      <c r="BSH136" s="231"/>
      <c r="BSI136" s="231"/>
      <c r="BSJ136" s="231"/>
      <c r="BSK136" s="231"/>
      <c r="BSL136" s="231"/>
      <c r="BSM136" s="231"/>
      <c r="BSN136" s="231"/>
      <c r="BSO136" s="231"/>
      <c r="BSP136" s="231"/>
      <c r="BSQ136" s="231"/>
      <c r="BSR136" s="231"/>
      <c r="BSS136" s="231"/>
      <c r="BST136" s="231"/>
      <c r="BSU136" s="231"/>
      <c r="BSV136" s="231"/>
      <c r="BSW136" s="231"/>
      <c r="BSX136" s="231"/>
      <c r="BSY136" s="231"/>
      <c r="BSZ136" s="231"/>
      <c r="BTA136" s="231"/>
      <c r="BTB136" s="231"/>
      <c r="BTC136" s="231"/>
      <c r="BTD136" s="231"/>
      <c r="BTE136" s="231"/>
      <c r="BTF136" s="231"/>
      <c r="BTG136" s="231"/>
      <c r="BTH136" s="231"/>
      <c r="BTI136" s="231"/>
      <c r="BTJ136" s="231"/>
      <c r="BTK136" s="231"/>
      <c r="BTL136" s="231"/>
      <c r="BTM136" s="231"/>
      <c r="BTN136" s="231"/>
      <c r="BTO136" s="231"/>
      <c r="BTP136" s="231"/>
      <c r="BTQ136" s="231"/>
      <c r="BTR136" s="231"/>
      <c r="BTS136" s="231"/>
      <c r="BTT136" s="231"/>
      <c r="BTU136" s="231"/>
      <c r="BTV136" s="231"/>
      <c r="BTW136" s="231"/>
      <c r="BTX136" s="231"/>
      <c r="BTY136" s="231"/>
      <c r="BTZ136" s="231"/>
      <c r="BUA136" s="231"/>
      <c r="BUB136" s="231"/>
      <c r="BUC136" s="231"/>
      <c r="BUD136" s="231"/>
      <c r="BUE136" s="231"/>
      <c r="BUF136" s="231"/>
      <c r="BUG136" s="231"/>
      <c r="BUH136" s="231"/>
      <c r="BUI136" s="231"/>
      <c r="BUJ136" s="231"/>
      <c r="BUK136" s="231"/>
      <c r="BUL136" s="231"/>
      <c r="BUM136" s="231"/>
      <c r="BUN136" s="231"/>
      <c r="BUO136" s="231"/>
      <c r="BUP136" s="231"/>
      <c r="BUQ136" s="231"/>
      <c r="BUR136" s="231"/>
      <c r="BUS136" s="231"/>
      <c r="BUT136" s="231"/>
      <c r="BUU136" s="231"/>
      <c r="BUV136" s="231"/>
      <c r="BUW136" s="231"/>
      <c r="BUX136" s="231"/>
      <c r="BUY136" s="231"/>
      <c r="BUZ136" s="231"/>
      <c r="BVA136" s="231"/>
      <c r="BVB136" s="231"/>
      <c r="BVC136" s="231"/>
      <c r="BVD136" s="231"/>
      <c r="BVE136" s="231"/>
      <c r="BVF136" s="231"/>
      <c r="BVG136" s="231"/>
      <c r="BVH136" s="231"/>
      <c r="BVI136" s="231"/>
      <c r="BVJ136" s="231"/>
      <c r="BVK136" s="231"/>
      <c r="BVL136" s="231"/>
      <c r="BVM136" s="231"/>
      <c r="BVN136" s="231"/>
      <c r="BVO136" s="231"/>
      <c r="BVP136" s="231"/>
      <c r="BVQ136" s="231"/>
      <c r="BVR136" s="231"/>
      <c r="BVS136" s="231"/>
      <c r="BVT136" s="231"/>
      <c r="BVU136" s="231"/>
      <c r="BVV136" s="231"/>
      <c r="BVW136" s="231"/>
      <c r="BVX136" s="231"/>
      <c r="BVY136" s="231"/>
      <c r="BVZ136" s="231"/>
      <c r="BWA136" s="231"/>
      <c r="BWB136" s="231"/>
      <c r="BWC136" s="231"/>
      <c r="BWD136" s="231"/>
      <c r="BWE136" s="231"/>
      <c r="BWF136" s="231"/>
      <c r="BWG136" s="231"/>
      <c r="BWH136" s="231"/>
      <c r="BWI136" s="231"/>
      <c r="BWJ136" s="231"/>
      <c r="BWK136" s="231"/>
      <c r="BWL136" s="231"/>
      <c r="BWM136" s="231"/>
      <c r="BWN136" s="231"/>
      <c r="BWO136" s="231"/>
      <c r="BWP136" s="231"/>
      <c r="BWQ136" s="231"/>
      <c r="BWR136" s="231"/>
      <c r="BWS136" s="231"/>
      <c r="BWT136" s="231"/>
      <c r="BWU136" s="231"/>
      <c r="BWV136" s="231"/>
      <c r="BWW136" s="231"/>
      <c r="BWX136" s="231"/>
      <c r="BWY136" s="231"/>
      <c r="BWZ136" s="231"/>
      <c r="BXA136" s="231"/>
      <c r="BXB136" s="231"/>
      <c r="BXC136" s="231"/>
      <c r="BXD136" s="231"/>
      <c r="BXE136" s="231"/>
      <c r="BXF136" s="231"/>
      <c r="BXG136" s="231"/>
      <c r="BXH136" s="231"/>
      <c r="BXI136" s="231"/>
      <c r="BXJ136" s="231"/>
      <c r="BXK136" s="231"/>
      <c r="BXL136" s="231"/>
      <c r="BXM136" s="231"/>
      <c r="BXN136" s="231"/>
      <c r="BXO136" s="231"/>
      <c r="BXP136" s="231"/>
      <c r="BXQ136" s="231"/>
      <c r="BXR136" s="231"/>
      <c r="BXS136" s="231"/>
      <c r="BXT136" s="231"/>
      <c r="BXU136" s="231"/>
      <c r="BXV136" s="231"/>
      <c r="BXW136" s="231"/>
      <c r="BXX136" s="231"/>
      <c r="BXY136" s="231"/>
      <c r="BXZ136" s="231"/>
      <c r="BYA136" s="231"/>
      <c r="BYB136" s="231"/>
      <c r="BYC136" s="231"/>
      <c r="BYD136" s="231"/>
      <c r="BYE136" s="231"/>
      <c r="BYF136" s="231"/>
      <c r="BYG136" s="231"/>
      <c r="BYH136" s="231"/>
      <c r="BYI136" s="231"/>
      <c r="BYJ136" s="231"/>
      <c r="BYK136" s="231"/>
      <c r="BYL136" s="231"/>
      <c r="BYM136" s="231"/>
      <c r="BYN136" s="231"/>
      <c r="BYO136" s="231"/>
      <c r="BYP136" s="231"/>
      <c r="BYQ136" s="231"/>
      <c r="BYR136" s="231"/>
      <c r="BYS136" s="231"/>
      <c r="BYT136" s="231"/>
      <c r="BYU136" s="231"/>
      <c r="BYV136" s="231"/>
      <c r="BYW136" s="231"/>
      <c r="BYX136" s="231"/>
      <c r="BYY136" s="231"/>
      <c r="BYZ136" s="231"/>
      <c r="BZA136" s="231"/>
      <c r="BZB136" s="231"/>
      <c r="BZC136" s="231"/>
      <c r="BZD136" s="231"/>
      <c r="BZE136" s="231"/>
      <c r="BZF136" s="231"/>
      <c r="BZG136" s="231"/>
      <c r="BZH136" s="231"/>
      <c r="BZI136" s="231"/>
      <c r="BZJ136" s="231"/>
      <c r="BZK136" s="231"/>
      <c r="BZL136" s="231"/>
      <c r="BZM136" s="231"/>
      <c r="BZN136" s="231"/>
      <c r="BZO136" s="231"/>
      <c r="BZP136" s="231"/>
      <c r="BZQ136" s="231"/>
      <c r="BZR136" s="231"/>
      <c r="BZS136" s="231"/>
      <c r="BZT136" s="231"/>
      <c r="BZU136" s="231"/>
      <c r="BZV136" s="231"/>
      <c r="BZW136" s="231"/>
      <c r="BZX136" s="231"/>
      <c r="BZY136" s="231"/>
      <c r="BZZ136" s="231"/>
      <c r="CAA136" s="231"/>
      <c r="CAB136" s="231"/>
      <c r="CAC136" s="231"/>
      <c r="CAD136" s="231"/>
      <c r="CAE136" s="231"/>
      <c r="CAF136" s="231"/>
      <c r="CAG136" s="231"/>
      <c r="CAH136" s="231"/>
      <c r="CAI136" s="231"/>
      <c r="CAJ136" s="231"/>
      <c r="CAK136" s="231"/>
      <c r="CAL136" s="231"/>
      <c r="CAM136" s="231"/>
      <c r="CAN136" s="231"/>
      <c r="CAO136" s="231"/>
      <c r="CAP136" s="231"/>
      <c r="CAQ136" s="231"/>
      <c r="CAR136" s="231"/>
      <c r="CAS136" s="231"/>
      <c r="CAT136" s="231"/>
      <c r="CAU136" s="231"/>
      <c r="CAV136" s="231"/>
      <c r="CAW136" s="231"/>
      <c r="CAX136" s="231"/>
      <c r="CAY136" s="231"/>
      <c r="CAZ136" s="231"/>
      <c r="CBA136" s="231"/>
      <c r="CBB136" s="231"/>
      <c r="CBC136" s="231"/>
      <c r="CBD136" s="231"/>
      <c r="CBE136" s="231"/>
      <c r="CBF136" s="231"/>
      <c r="CBG136" s="231"/>
      <c r="CBH136" s="231"/>
      <c r="CBI136" s="231"/>
      <c r="CBJ136" s="231"/>
      <c r="CBK136" s="231"/>
      <c r="CBL136" s="231"/>
      <c r="CBM136" s="231"/>
      <c r="CBN136" s="231"/>
      <c r="CBO136" s="231"/>
      <c r="CBP136" s="231"/>
      <c r="CBQ136" s="231"/>
      <c r="CBR136" s="231"/>
      <c r="CBS136" s="231"/>
      <c r="CBT136" s="231"/>
      <c r="CBU136" s="231"/>
      <c r="CBV136" s="231"/>
      <c r="CBW136" s="231"/>
      <c r="CBX136" s="231"/>
      <c r="CBY136" s="231"/>
      <c r="CBZ136" s="231"/>
      <c r="CCA136" s="231"/>
      <c r="CCB136" s="231"/>
      <c r="CCC136" s="231"/>
      <c r="CCD136" s="231"/>
      <c r="CCE136" s="231"/>
      <c r="CCF136" s="231"/>
      <c r="CCG136" s="231"/>
      <c r="CCH136" s="231"/>
      <c r="CCI136" s="231"/>
      <c r="CCJ136" s="231"/>
      <c r="CCK136" s="231"/>
      <c r="CCL136" s="231"/>
      <c r="CCM136" s="231"/>
      <c r="CCN136" s="231"/>
      <c r="CCO136" s="231"/>
      <c r="CCP136" s="231"/>
      <c r="CCQ136" s="231"/>
      <c r="CCR136" s="231"/>
      <c r="CCS136" s="231"/>
      <c r="CCT136" s="231"/>
      <c r="CCU136" s="231"/>
      <c r="CCV136" s="231"/>
      <c r="CCW136" s="231"/>
      <c r="CCX136" s="231"/>
      <c r="CCY136" s="231"/>
      <c r="CCZ136" s="231"/>
      <c r="CDA136" s="231"/>
      <c r="CDB136" s="231"/>
      <c r="CDC136" s="231"/>
      <c r="CDD136" s="231"/>
      <c r="CDE136" s="231"/>
      <c r="CDF136" s="231"/>
      <c r="CDG136" s="231"/>
      <c r="CDH136" s="231"/>
      <c r="CDI136" s="231"/>
      <c r="CDJ136" s="231"/>
      <c r="CDK136" s="231"/>
      <c r="CDL136" s="231"/>
      <c r="CDM136" s="231"/>
      <c r="CDN136" s="231"/>
      <c r="CDO136" s="231"/>
      <c r="CDP136" s="231"/>
      <c r="CDQ136" s="231"/>
      <c r="CDR136" s="231"/>
      <c r="CDS136" s="231"/>
      <c r="CDT136" s="231"/>
      <c r="CDU136" s="231"/>
      <c r="CDV136" s="231"/>
      <c r="CDW136" s="231"/>
      <c r="CDX136" s="231"/>
      <c r="CDY136" s="231"/>
      <c r="CDZ136" s="231"/>
      <c r="CEA136" s="231"/>
      <c r="CEB136" s="231"/>
      <c r="CEC136" s="231"/>
      <c r="CED136" s="231"/>
      <c r="CEE136" s="231"/>
      <c r="CEF136" s="231"/>
      <c r="CEG136" s="231"/>
      <c r="CEH136" s="231"/>
      <c r="CEI136" s="231"/>
      <c r="CEJ136" s="231"/>
      <c r="CEK136" s="231"/>
      <c r="CEL136" s="231"/>
      <c r="CEM136" s="231"/>
      <c r="CEN136" s="231"/>
      <c r="CEO136" s="231"/>
      <c r="CEP136" s="231"/>
      <c r="CEQ136" s="231"/>
      <c r="CER136" s="231"/>
      <c r="CES136" s="231"/>
      <c r="CET136" s="231"/>
      <c r="CEU136" s="231"/>
      <c r="CEV136" s="231"/>
      <c r="CEW136" s="231"/>
      <c r="CEX136" s="231"/>
      <c r="CEY136" s="231"/>
      <c r="CEZ136" s="231"/>
      <c r="CFA136" s="231"/>
      <c r="CFB136" s="231"/>
      <c r="CFC136" s="231"/>
      <c r="CFD136" s="231"/>
      <c r="CFE136" s="231"/>
      <c r="CFF136" s="231"/>
      <c r="CFG136" s="231"/>
      <c r="CFH136" s="231"/>
      <c r="CFI136" s="231"/>
      <c r="CFJ136" s="231"/>
      <c r="CFK136" s="231"/>
      <c r="CFL136" s="231"/>
      <c r="CFM136" s="231"/>
      <c r="CFN136" s="231"/>
      <c r="CFO136" s="231"/>
      <c r="CFP136" s="231"/>
      <c r="CFQ136" s="231"/>
      <c r="CFR136" s="231"/>
      <c r="CFS136" s="231"/>
      <c r="CFT136" s="231"/>
      <c r="CFU136" s="231"/>
      <c r="CFV136" s="231"/>
      <c r="CFW136" s="231"/>
      <c r="CFX136" s="231"/>
      <c r="CFY136" s="231"/>
      <c r="CFZ136" s="231"/>
      <c r="CGA136" s="231"/>
      <c r="CGB136" s="231"/>
      <c r="CGC136" s="231"/>
      <c r="CGD136" s="231"/>
      <c r="CGE136" s="231"/>
      <c r="CGF136" s="231"/>
      <c r="CGG136" s="231"/>
      <c r="CGH136" s="231"/>
      <c r="CGI136" s="231"/>
      <c r="CGJ136" s="231"/>
      <c r="CGK136" s="231"/>
      <c r="CGL136" s="231"/>
      <c r="CGM136" s="231"/>
      <c r="CGN136" s="231"/>
      <c r="CGO136" s="231"/>
      <c r="CGP136" s="231"/>
      <c r="CGQ136" s="231"/>
      <c r="CGR136" s="231"/>
      <c r="CGS136" s="231"/>
      <c r="CGT136" s="231"/>
      <c r="CGU136" s="231"/>
      <c r="CGV136" s="231"/>
      <c r="CGW136" s="231"/>
      <c r="CGX136" s="231"/>
      <c r="CGY136" s="231"/>
      <c r="CGZ136" s="231"/>
      <c r="CHA136" s="231"/>
      <c r="CHB136" s="231"/>
      <c r="CHC136" s="231"/>
      <c r="CHD136" s="231"/>
      <c r="CHE136" s="231"/>
      <c r="CHF136" s="231"/>
      <c r="CHG136" s="231"/>
      <c r="CHH136" s="231"/>
      <c r="CHI136" s="231"/>
      <c r="CHJ136" s="231"/>
      <c r="CHK136" s="231"/>
      <c r="CHL136" s="231"/>
      <c r="CHM136" s="231"/>
      <c r="CHN136" s="231"/>
      <c r="CHO136" s="231"/>
      <c r="CHP136" s="231"/>
      <c r="CHQ136" s="231"/>
      <c r="CHR136" s="231"/>
      <c r="CHS136" s="231"/>
      <c r="CHT136" s="231"/>
      <c r="CHU136" s="231"/>
      <c r="CHV136" s="231"/>
      <c r="CHW136" s="231"/>
      <c r="CHX136" s="231"/>
      <c r="CHY136" s="231"/>
      <c r="CHZ136" s="231"/>
      <c r="CIA136" s="231"/>
      <c r="CIB136" s="231"/>
      <c r="CIC136" s="231"/>
      <c r="CID136" s="231"/>
      <c r="CIE136" s="231"/>
      <c r="CIF136" s="231"/>
      <c r="CIG136" s="231"/>
      <c r="CIH136" s="231"/>
      <c r="CII136" s="231"/>
      <c r="CIJ136" s="231"/>
      <c r="CIK136" s="231"/>
      <c r="CIL136" s="231"/>
      <c r="CIM136" s="231"/>
      <c r="CIN136" s="231"/>
      <c r="CIO136" s="231"/>
      <c r="CIP136" s="231"/>
      <c r="CIQ136" s="231"/>
      <c r="CIR136" s="231"/>
      <c r="CIS136" s="231"/>
      <c r="CIT136" s="231"/>
      <c r="CIU136" s="231"/>
      <c r="CIV136" s="231"/>
      <c r="CIW136" s="231"/>
      <c r="CIX136" s="231"/>
      <c r="CIY136" s="231"/>
      <c r="CIZ136" s="231"/>
      <c r="CJA136" s="231"/>
      <c r="CJB136" s="231"/>
      <c r="CJC136" s="231"/>
      <c r="CJD136" s="231"/>
      <c r="CJE136" s="231"/>
      <c r="CJF136" s="231"/>
      <c r="CJG136" s="231"/>
      <c r="CJH136" s="231"/>
      <c r="CJI136" s="231"/>
      <c r="CJJ136" s="231"/>
      <c r="CJK136" s="231"/>
      <c r="CJL136" s="231"/>
      <c r="CJM136" s="231"/>
      <c r="CJN136" s="231"/>
      <c r="CJO136" s="231"/>
      <c r="CJP136" s="231"/>
      <c r="CJQ136" s="231"/>
      <c r="CJR136" s="231"/>
      <c r="CJS136" s="231"/>
      <c r="CJT136" s="231"/>
      <c r="CJU136" s="231"/>
      <c r="CJV136" s="231"/>
      <c r="CJW136" s="231"/>
      <c r="CJX136" s="231"/>
      <c r="CJY136" s="231"/>
      <c r="CJZ136" s="231"/>
      <c r="CKA136" s="231"/>
      <c r="CKB136" s="231"/>
      <c r="CKC136" s="231"/>
      <c r="CKD136" s="231"/>
      <c r="CKE136" s="231"/>
      <c r="CKF136" s="231"/>
      <c r="CKG136" s="231"/>
      <c r="CKH136" s="231"/>
      <c r="CKI136" s="231"/>
      <c r="CKJ136" s="231"/>
      <c r="CKK136" s="231"/>
      <c r="CKL136" s="231"/>
      <c r="CKM136" s="231"/>
      <c r="CKN136" s="231"/>
      <c r="CKO136" s="231"/>
      <c r="CKP136" s="231"/>
      <c r="CKQ136" s="231"/>
      <c r="CKR136" s="231"/>
      <c r="CKS136" s="231"/>
      <c r="CKT136" s="231"/>
      <c r="CKU136" s="231"/>
      <c r="CKV136" s="231"/>
      <c r="CKW136" s="231"/>
      <c r="CKX136" s="231"/>
      <c r="CKY136" s="231"/>
      <c r="CKZ136" s="231"/>
      <c r="CLA136" s="231"/>
      <c r="CLB136" s="231"/>
      <c r="CLC136" s="231"/>
      <c r="CLD136" s="231"/>
      <c r="CLE136" s="231"/>
      <c r="CLF136" s="231"/>
      <c r="CLG136" s="231"/>
      <c r="CLH136" s="231"/>
      <c r="CLI136" s="231"/>
      <c r="CLJ136" s="231"/>
      <c r="CLK136" s="231"/>
      <c r="CLL136" s="231"/>
      <c r="CLM136" s="231"/>
      <c r="CLN136" s="231"/>
      <c r="CLO136" s="231"/>
      <c r="CLP136" s="231"/>
      <c r="CLQ136" s="231"/>
      <c r="CLR136" s="231"/>
      <c r="CLS136" s="231"/>
      <c r="CLT136" s="231"/>
      <c r="CLU136" s="231"/>
      <c r="CLV136" s="231"/>
      <c r="CLW136" s="231"/>
      <c r="CLX136" s="231"/>
      <c r="CLY136" s="231"/>
      <c r="CLZ136" s="231"/>
      <c r="CMA136" s="231"/>
      <c r="CMB136" s="231"/>
      <c r="CMC136" s="231"/>
      <c r="CMD136" s="231"/>
      <c r="CME136" s="231"/>
      <c r="CMF136" s="231"/>
      <c r="CMG136" s="231"/>
      <c r="CMH136" s="231"/>
      <c r="CMI136" s="231"/>
      <c r="CMJ136" s="231"/>
      <c r="CMK136" s="231"/>
      <c r="CML136" s="231"/>
      <c r="CMM136" s="231"/>
      <c r="CMN136" s="231"/>
      <c r="CMO136" s="231"/>
      <c r="CMP136" s="231"/>
      <c r="CMQ136" s="231"/>
      <c r="CMR136" s="231"/>
      <c r="CMS136" s="231"/>
      <c r="CMT136" s="231"/>
      <c r="CMU136" s="231"/>
      <c r="CMV136" s="231"/>
      <c r="CMW136" s="231"/>
      <c r="CMX136" s="231"/>
      <c r="CMY136" s="231"/>
      <c r="CMZ136" s="231"/>
      <c r="CNA136" s="231"/>
      <c r="CNB136" s="231"/>
      <c r="CNC136" s="231"/>
      <c r="CND136" s="231"/>
      <c r="CNE136" s="231"/>
      <c r="CNF136" s="231"/>
      <c r="CNG136" s="231"/>
      <c r="CNH136" s="231"/>
      <c r="CNI136" s="231"/>
      <c r="CNJ136" s="231"/>
      <c r="CNK136" s="231"/>
      <c r="CNL136" s="231"/>
      <c r="CNM136" s="231"/>
      <c r="CNN136" s="231"/>
      <c r="CNO136" s="231"/>
      <c r="CNP136" s="231"/>
      <c r="CNQ136" s="231"/>
      <c r="CNR136" s="231"/>
      <c r="CNS136" s="231"/>
      <c r="CNT136" s="231"/>
      <c r="CNU136" s="231"/>
      <c r="CNV136" s="231"/>
      <c r="CNW136" s="231"/>
      <c r="CNX136" s="231"/>
      <c r="CNY136" s="231"/>
      <c r="CNZ136" s="231"/>
      <c r="COA136" s="231"/>
      <c r="COB136" s="231"/>
      <c r="COC136" s="231"/>
      <c r="COD136" s="231"/>
      <c r="COE136" s="231"/>
      <c r="COF136" s="231"/>
      <c r="COG136" s="231"/>
      <c r="COH136" s="231"/>
      <c r="COI136" s="231"/>
      <c r="COJ136" s="231"/>
      <c r="COK136" s="231"/>
      <c r="COL136" s="231"/>
      <c r="COM136" s="231"/>
      <c r="CON136" s="231"/>
      <c r="COO136" s="231"/>
      <c r="COP136" s="231"/>
      <c r="COQ136" s="231"/>
      <c r="COR136" s="231"/>
      <c r="COS136" s="231"/>
      <c r="COT136" s="231"/>
      <c r="COU136" s="231"/>
      <c r="COV136" s="231"/>
      <c r="COW136" s="231"/>
      <c r="COX136" s="231"/>
      <c r="COY136" s="231"/>
      <c r="COZ136" s="231"/>
      <c r="CPA136" s="231"/>
      <c r="CPB136" s="231"/>
      <c r="CPC136" s="231"/>
      <c r="CPD136" s="231"/>
      <c r="CPE136" s="231"/>
      <c r="CPF136" s="231"/>
      <c r="CPG136" s="231"/>
      <c r="CPH136" s="231"/>
      <c r="CPI136" s="231"/>
      <c r="CPJ136" s="231"/>
      <c r="CPK136" s="231"/>
      <c r="CPL136" s="231"/>
      <c r="CPM136" s="231"/>
      <c r="CPN136" s="231"/>
      <c r="CPO136" s="231"/>
      <c r="CPP136" s="231"/>
      <c r="CPQ136" s="231"/>
      <c r="CPR136" s="231"/>
      <c r="CPS136" s="231"/>
      <c r="CPT136" s="231"/>
      <c r="CPU136" s="231"/>
      <c r="CPV136" s="231"/>
      <c r="CPW136" s="231"/>
      <c r="CPX136" s="231"/>
      <c r="CPY136" s="231"/>
      <c r="CPZ136" s="231"/>
      <c r="CQA136" s="231"/>
      <c r="CQB136" s="231"/>
      <c r="CQC136" s="231"/>
      <c r="CQD136" s="231"/>
      <c r="CQE136" s="231"/>
      <c r="CQF136" s="231"/>
      <c r="CQG136" s="231"/>
      <c r="CQH136" s="231"/>
      <c r="CQI136" s="231"/>
      <c r="CQJ136" s="231"/>
      <c r="CQK136" s="231"/>
      <c r="CQL136" s="231"/>
      <c r="CQM136" s="231"/>
      <c r="CQN136" s="231"/>
      <c r="CQO136" s="231"/>
      <c r="CQP136" s="231"/>
      <c r="CQQ136" s="231"/>
      <c r="CQR136" s="231"/>
      <c r="CQS136" s="231"/>
      <c r="CQT136" s="231"/>
      <c r="CQU136" s="231"/>
      <c r="CQV136" s="231"/>
      <c r="CQW136" s="231"/>
      <c r="CQX136" s="231"/>
      <c r="CQY136" s="231"/>
      <c r="CQZ136" s="231"/>
      <c r="CRA136" s="231"/>
      <c r="CRB136" s="231"/>
      <c r="CRC136" s="231"/>
      <c r="CRD136" s="231"/>
      <c r="CRE136" s="231"/>
      <c r="CRF136" s="231"/>
      <c r="CRG136" s="231"/>
      <c r="CRH136" s="231"/>
      <c r="CRI136" s="231"/>
      <c r="CRJ136" s="231"/>
      <c r="CRK136" s="231"/>
      <c r="CRL136" s="231"/>
      <c r="CRM136" s="231"/>
      <c r="CRN136" s="231"/>
      <c r="CRO136" s="231"/>
      <c r="CRP136" s="231"/>
      <c r="CRQ136" s="231"/>
      <c r="CRR136" s="231"/>
      <c r="CRS136" s="231"/>
      <c r="CRT136" s="231"/>
      <c r="CRU136" s="231"/>
      <c r="CRV136" s="231"/>
      <c r="CRW136" s="231"/>
      <c r="CRX136" s="231"/>
      <c r="CRY136" s="231"/>
      <c r="CRZ136" s="231"/>
      <c r="CSA136" s="231"/>
      <c r="CSB136" s="231"/>
      <c r="CSC136" s="231"/>
      <c r="CSD136" s="231"/>
      <c r="CSE136" s="231"/>
      <c r="CSF136" s="231"/>
      <c r="CSG136" s="231"/>
      <c r="CSH136" s="231"/>
      <c r="CSI136" s="231"/>
      <c r="CSJ136" s="231"/>
      <c r="CSK136" s="231"/>
      <c r="CSL136" s="231"/>
      <c r="CSM136" s="231"/>
      <c r="CSN136" s="231"/>
      <c r="CSO136" s="231"/>
      <c r="CSP136" s="231"/>
      <c r="CSQ136" s="231"/>
      <c r="CSR136" s="231"/>
      <c r="CSS136" s="231"/>
      <c r="CST136" s="231"/>
      <c r="CSU136" s="231"/>
      <c r="CSV136" s="231"/>
      <c r="CSW136" s="231"/>
      <c r="CSX136" s="231"/>
      <c r="CSY136" s="231"/>
      <c r="CSZ136" s="231"/>
      <c r="CTA136" s="231"/>
      <c r="CTB136" s="231"/>
      <c r="CTC136" s="231"/>
      <c r="CTD136" s="231"/>
      <c r="CTE136" s="231"/>
      <c r="CTF136" s="231"/>
      <c r="CTG136" s="231"/>
      <c r="CTH136" s="231"/>
      <c r="CTI136" s="231"/>
      <c r="CTJ136" s="231"/>
      <c r="CTK136" s="231"/>
      <c r="CTL136" s="231"/>
      <c r="CTM136" s="231"/>
      <c r="CTN136" s="231"/>
      <c r="CTO136" s="231"/>
      <c r="CTP136" s="231"/>
      <c r="CTQ136" s="231"/>
      <c r="CTR136" s="231"/>
      <c r="CTS136" s="231"/>
      <c r="CTT136" s="231"/>
      <c r="CTU136" s="231"/>
      <c r="CTV136" s="231"/>
      <c r="CTW136" s="231"/>
      <c r="CTX136" s="231"/>
      <c r="CTY136" s="231"/>
      <c r="CTZ136" s="231"/>
      <c r="CUA136" s="231"/>
      <c r="CUB136" s="231"/>
      <c r="CUC136" s="231"/>
      <c r="CUD136" s="231"/>
      <c r="CUE136" s="231"/>
      <c r="CUF136" s="231"/>
      <c r="CUG136" s="231"/>
      <c r="CUH136" s="231"/>
      <c r="CUI136" s="231"/>
      <c r="CUJ136" s="231"/>
      <c r="CUK136" s="231"/>
      <c r="CUL136" s="231"/>
      <c r="CUM136" s="231"/>
      <c r="CUN136" s="231"/>
      <c r="CUO136" s="231"/>
      <c r="CUP136" s="231"/>
      <c r="CUQ136" s="231"/>
      <c r="CUR136" s="231"/>
      <c r="CUS136" s="231"/>
      <c r="CUT136" s="231"/>
      <c r="CUU136" s="231"/>
      <c r="CUV136" s="231"/>
      <c r="CUW136" s="231"/>
      <c r="CUX136" s="231"/>
      <c r="CUY136" s="231"/>
      <c r="CUZ136" s="231"/>
      <c r="CVA136" s="231"/>
      <c r="CVB136" s="231"/>
      <c r="CVC136" s="231"/>
      <c r="CVD136" s="231"/>
      <c r="CVE136" s="231"/>
      <c r="CVF136" s="231"/>
      <c r="CVG136" s="231"/>
      <c r="CVH136" s="231"/>
      <c r="CVI136" s="231"/>
      <c r="CVJ136" s="231"/>
      <c r="CVK136" s="231"/>
      <c r="CVL136" s="231"/>
      <c r="CVM136" s="231"/>
      <c r="CVN136" s="231"/>
      <c r="CVO136" s="231"/>
      <c r="CVP136" s="231"/>
      <c r="CVQ136" s="231"/>
      <c r="CVR136" s="231"/>
      <c r="CVS136" s="231"/>
      <c r="CVT136" s="231"/>
      <c r="CVU136" s="231"/>
      <c r="CVV136" s="231"/>
      <c r="CVW136" s="231"/>
      <c r="CVX136" s="231"/>
      <c r="CVY136" s="231"/>
      <c r="CVZ136" s="231"/>
      <c r="CWA136" s="231"/>
      <c r="CWB136" s="231"/>
      <c r="CWC136" s="231"/>
      <c r="CWD136" s="231"/>
      <c r="CWE136" s="231"/>
      <c r="CWF136" s="231"/>
      <c r="CWG136" s="231"/>
      <c r="CWH136" s="231"/>
      <c r="CWI136" s="231"/>
      <c r="CWJ136" s="231"/>
      <c r="CWK136" s="231"/>
      <c r="CWL136" s="231"/>
      <c r="CWM136" s="231"/>
      <c r="CWN136" s="231"/>
      <c r="CWO136" s="231"/>
      <c r="CWP136" s="231"/>
      <c r="CWQ136" s="231"/>
      <c r="CWR136" s="231"/>
      <c r="CWS136" s="231"/>
      <c r="CWT136" s="231"/>
      <c r="CWU136" s="231"/>
      <c r="CWV136" s="231"/>
      <c r="CWW136" s="231"/>
      <c r="CWX136" s="231"/>
      <c r="CWY136" s="231"/>
      <c r="CWZ136" s="231"/>
      <c r="CXA136" s="231"/>
      <c r="CXB136" s="231"/>
      <c r="CXC136" s="231"/>
      <c r="CXD136" s="231"/>
      <c r="CXE136" s="231"/>
      <c r="CXF136" s="231"/>
      <c r="CXG136" s="231"/>
      <c r="CXH136" s="231"/>
      <c r="CXI136" s="231"/>
      <c r="CXJ136" s="231"/>
      <c r="CXK136" s="231"/>
      <c r="CXL136" s="231"/>
      <c r="CXM136" s="231"/>
      <c r="CXN136" s="231"/>
      <c r="CXO136" s="231"/>
      <c r="CXP136" s="231"/>
      <c r="CXQ136" s="231"/>
      <c r="CXR136" s="231"/>
      <c r="CXS136" s="231"/>
      <c r="CXT136" s="231"/>
      <c r="CXU136" s="231"/>
      <c r="CXV136" s="231"/>
      <c r="CXW136" s="231"/>
      <c r="CXX136" s="231"/>
      <c r="CXY136" s="231"/>
      <c r="CXZ136" s="231"/>
      <c r="CYA136" s="231"/>
      <c r="CYB136" s="231"/>
      <c r="CYC136" s="231"/>
      <c r="CYD136" s="231"/>
      <c r="CYE136" s="231"/>
      <c r="CYF136" s="231"/>
      <c r="CYG136" s="231"/>
      <c r="CYH136" s="231"/>
      <c r="CYI136" s="231"/>
      <c r="CYJ136" s="231"/>
      <c r="CYK136" s="231"/>
      <c r="CYL136" s="231"/>
      <c r="CYM136" s="231"/>
      <c r="CYN136" s="231"/>
      <c r="CYO136" s="231"/>
      <c r="CYP136" s="231"/>
      <c r="CYQ136" s="231"/>
      <c r="CYR136" s="231"/>
      <c r="CYS136" s="231"/>
      <c r="CYT136" s="231"/>
      <c r="CYU136" s="231"/>
      <c r="CYV136" s="231"/>
      <c r="CYW136" s="231"/>
      <c r="CYX136" s="231"/>
      <c r="CYY136" s="231"/>
      <c r="CYZ136" s="231"/>
      <c r="CZA136" s="231"/>
      <c r="CZB136" s="231"/>
      <c r="CZC136" s="231"/>
      <c r="CZD136" s="231"/>
      <c r="CZE136" s="231"/>
      <c r="CZF136" s="231"/>
      <c r="CZG136" s="231"/>
      <c r="CZH136" s="231"/>
      <c r="CZI136" s="231"/>
      <c r="CZJ136" s="231"/>
      <c r="CZK136" s="231"/>
      <c r="CZL136" s="231"/>
      <c r="CZM136" s="231"/>
      <c r="CZN136" s="231"/>
      <c r="CZO136" s="231"/>
      <c r="CZP136" s="231"/>
      <c r="CZQ136" s="231"/>
      <c r="CZR136" s="231"/>
      <c r="CZS136" s="231"/>
      <c r="CZT136" s="231"/>
      <c r="CZU136" s="231"/>
      <c r="CZV136" s="231"/>
      <c r="CZW136" s="231"/>
      <c r="CZX136" s="231"/>
      <c r="CZY136" s="231"/>
      <c r="CZZ136" s="231"/>
      <c r="DAA136" s="231"/>
      <c r="DAB136" s="231"/>
      <c r="DAC136" s="231"/>
      <c r="DAD136" s="231"/>
      <c r="DAE136" s="231"/>
      <c r="DAF136" s="231"/>
      <c r="DAG136" s="231"/>
      <c r="DAH136" s="231"/>
      <c r="DAI136" s="231"/>
      <c r="DAJ136" s="231"/>
      <c r="DAK136" s="231"/>
      <c r="DAL136" s="231"/>
      <c r="DAM136" s="231"/>
      <c r="DAN136" s="231"/>
      <c r="DAO136" s="231"/>
      <c r="DAP136" s="231"/>
      <c r="DAQ136" s="231"/>
      <c r="DAR136" s="231"/>
      <c r="DAS136" s="231"/>
      <c r="DAT136" s="231"/>
      <c r="DAU136" s="231"/>
      <c r="DAV136" s="231"/>
      <c r="DAW136" s="231"/>
      <c r="DAX136" s="231"/>
      <c r="DAY136" s="231"/>
      <c r="DAZ136" s="231"/>
      <c r="DBA136" s="231"/>
      <c r="DBB136" s="231"/>
      <c r="DBC136" s="231"/>
      <c r="DBD136" s="231"/>
      <c r="DBE136" s="231"/>
      <c r="DBF136" s="231"/>
      <c r="DBG136" s="231"/>
      <c r="DBH136" s="231"/>
      <c r="DBI136" s="231"/>
      <c r="DBJ136" s="231"/>
      <c r="DBK136" s="231"/>
      <c r="DBL136" s="231"/>
      <c r="DBM136" s="231"/>
      <c r="DBN136" s="231"/>
      <c r="DBO136" s="231"/>
      <c r="DBP136" s="231"/>
      <c r="DBQ136" s="231"/>
      <c r="DBR136" s="231"/>
      <c r="DBS136" s="231"/>
      <c r="DBT136" s="231"/>
      <c r="DBU136" s="231"/>
      <c r="DBV136" s="231"/>
      <c r="DBW136" s="231"/>
      <c r="DBX136" s="231"/>
      <c r="DBY136" s="231"/>
      <c r="DBZ136" s="231"/>
      <c r="DCA136" s="231"/>
      <c r="DCB136" s="231"/>
      <c r="DCC136" s="231"/>
      <c r="DCD136" s="231"/>
      <c r="DCE136" s="231"/>
      <c r="DCF136" s="231"/>
      <c r="DCG136" s="231"/>
      <c r="DCH136" s="231"/>
      <c r="DCI136" s="231"/>
      <c r="DCJ136" s="231"/>
      <c r="DCK136" s="231"/>
      <c r="DCL136" s="231"/>
      <c r="DCM136" s="231"/>
      <c r="DCN136" s="231"/>
      <c r="DCO136" s="231"/>
      <c r="DCP136" s="231"/>
      <c r="DCQ136" s="231"/>
      <c r="DCR136" s="231"/>
      <c r="DCS136" s="231"/>
      <c r="DCT136" s="231"/>
      <c r="DCU136" s="231"/>
      <c r="DCV136" s="231"/>
      <c r="DCW136" s="231"/>
      <c r="DCX136" s="231"/>
      <c r="DCY136" s="231"/>
      <c r="DCZ136" s="231"/>
      <c r="DDA136" s="231"/>
      <c r="DDB136" s="231"/>
      <c r="DDC136" s="231"/>
      <c r="DDD136" s="231"/>
      <c r="DDE136" s="231"/>
      <c r="DDF136" s="231"/>
      <c r="DDG136" s="231"/>
      <c r="DDH136" s="231"/>
      <c r="DDI136" s="231"/>
      <c r="DDJ136" s="231"/>
      <c r="DDK136" s="231"/>
      <c r="DDL136" s="231"/>
      <c r="DDM136" s="231"/>
      <c r="DDN136" s="231"/>
      <c r="DDO136" s="231"/>
      <c r="DDP136" s="231"/>
      <c r="DDQ136" s="231"/>
      <c r="DDR136" s="231"/>
      <c r="DDS136" s="231"/>
      <c r="DDT136" s="231"/>
      <c r="DDU136" s="231"/>
      <c r="DDV136" s="231"/>
      <c r="DDW136" s="231"/>
      <c r="DDX136" s="231"/>
      <c r="DDY136" s="231"/>
      <c r="DDZ136" s="231"/>
      <c r="DEA136" s="231"/>
      <c r="DEB136" s="231"/>
      <c r="DEC136" s="231"/>
      <c r="DED136" s="231"/>
      <c r="DEE136" s="231"/>
      <c r="DEF136" s="231"/>
      <c r="DEG136" s="231"/>
      <c r="DEH136" s="231"/>
      <c r="DEI136" s="231"/>
      <c r="DEJ136" s="231"/>
      <c r="DEK136" s="231"/>
      <c r="DEL136" s="231"/>
      <c r="DEM136" s="231"/>
      <c r="DEN136" s="231"/>
      <c r="DEO136" s="231"/>
      <c r="DEP136" s="231"/>
      <c r="DEQ136" s="231"/>
      <c r="DER136" s="231"/>
      <c r="DES136" s="231"/>
      <c r="DET136" s="231"/>
      <c r="DEU136" s="231"/>
      <c r="DEV136" s="231"/>
      <c r="DEW136" s="231"/>
      <c r="DEX136" s="231"/>
      <c r="DEY136" s="231"/>
      <c r="DEZ136" s="231"/>
      <c r="DFA136" s="231"/>
      <c r="DFB136" s="231"/>
      <c r="DFC136" s="231"/>
      <c r="DFD136" s="231"/>
      <c r="DFE136" s="231"/>
      <c r="DFF136" s="231"/>
      <c r="DFG136" s="231"/>
      <c r="DFH136" s="231"/>
      <c r="DFI136" s="231"/>
      <c r="DFJ136" s="231"/>
      <c r="DFK136" s="231"/>
      <c r="DFL136" s="231"/>
      <c r="DFM136" s="231"/>
      <c r="DFN136" s="231"/>
      <c r="DFO136" s="231"/>
      <c r="DFP136" s="231"/>
      <c r="DFQ136" s="231"/>
      <c r="DFR136" s="231"/>
      <c r="DFS136" s="231"/>
      <c r="DFT136" s="231"/>
      <c r="DFU136" s="231"/>
      <c r="DFV136" s="231"/>
      <c r="DFW136" s="231"/>
      <c r="DFX136" s="231"/>
      <c r="DFY136" s="231"/>
      <c r="DFZ136" s="231"/>
      <c r="DGA136" s="231"/>
      <c r="DGB136" s="231"/>
      <c r="DGC136" s="231"/>
      <c r="DGD136" s="231"/>
      <c r="DGE136" s="231"/>
      <c r="DGF136" s="231"/>
      <c r="DGG136" s="231"/>
      <c r="DGH136" s="231"/>
      <c r="DGI136" s="231"/>
      <c r="DGJ136" s="231"/>
      <c r="DGK136" s="231"/>
      <c r="DGL136" s="231"/>
      <c r="DGM136" s="231"/>
      <c r="DGN136" s="231"/>
      <c r="DGO136" s="231"/>
      <c r="DGP136" s="231"/>
      <c r="DGQ136" s="231"/>
      <c r="DGR136" s="231"/>
      <c r="DGS136" s="231"/>
      <c r="DGT136" s="231"/>
      <c r="DGU136" s="231"/>
      <c r="DGV136" s="231"/>
      <c r="DGW136" s="231"/>
      <c r="DGX136" s="231"/>
      <c r="DGY136" s="231"/>
      <c r="DGZ136" s="231"/>
      <c r="DHA136" s="231"/>
      <c r="DHB136" s="231"/>
      <c r="DHC136" s="231"/>
      <c r="DHD136" s="231"/>
      <c r="DHE136" s="231"/>
      <c r="DHF136" s="231"/>
      <c r="DHG136" s="231"/>
      <c r="DHH136" s="231"/>
      <c r="DHI136" s="231"/>
      <c r="DHJ136" s="231"/>
      <c r="DHK136" s="231"/>
      <c r="DHL136" s="231"/>
      <c r="DHM136" s="231"/>
      <c r="DHN136" s="231"/>
      <c r="DHO136" s="231"/>
      <c r="DHP136" s="231"/>
      <c r="DHQ136" s="231"/>
      <c r="DHR136" s="231"/>
      <c r="DHS136" s="231"/>
      <c r="DHT136" s="231"/>
      <c r="DHU136" s="231"/>
      <c r="DHV136" s="231"/>
      <c r="DHW136" s="231"/>
      <c r="DHX136" s="231"/>
      <c r="DHY136" s="231"/>
      <c r="DHZ136" s="231"/>
      <c r="DIA136" s="231"/>
      <c r="DIB136" s="231"/>
      <c r="DIC136" s="231"/>
      <c r="DID136" s="231"/>
      <c r="DIE136" s="231"/>
      <c r="DIF136" s="231"/>
      <c r="DIG136" s="231"/>
      <c r="DIH136" s="231"/>
      <c r="DII136" s="231"/>
      <c r="DIJ136" s="231"/>
      <c r="DIK136" s="231"/>
      <c r="DIL136" s="231"/>
      <c r="DIM136" s="231"/>
      <c r="DIN136" s="231"/>
      <c r="DIO136" s="231"/>
      <c r="DIP136" s="231"/>
      <c r="DIQ136" s="231"/>
      <c r="DIR136" s="231"/>
      <c r="DIS136" s="231"/>
      <c r="DIT136" s="231"/>
      <c r="DIU136" s="231"/>
      <c r="DIV136" s="231"/>
      <c r="DIW136" s="231"/>
      <c r="DIX136" s="231"/>
      <c r="DIY136" s="231"/>
      <c r="DIZ136" s="231"/>
      <c r="DJA136" s="231"/>
      <c r="DJB136" s="231"/>
      <c r="DJC136" s="231"/>
      <c r="DJD136" s="231"/>
      <c r="DJE136" s="231"/>
      <c r="DJF136" s="231"/>
      <c r="DJG136" s="231"/>
      <c r="DJH136" s="231"/>
      <c r="DJI136" s="231"/>
      <c r="DJJ136" s="231"/>
      <c r="DJK136" s="231"/>
      <c r="DJL136" s="231"/>
      <c r="DJM136" s="231"/>
      <c r="DJN136" s="231"/>
      <c r="DJO136" s="231"/>
      <c r="DJP136" s="231"/>
      <c r="DJQ136" s="231"/>
      <c r="DJR136" s="231"/>
      <c r="DJS136" s="231"/>
      <c r="DJT136" s="231"/>
      <c r="DJU136" s="231"/>
      <c r="DJV136" s="231"/>
      <c r="DJW136" s="231"/>
      <c r="DJX136" s="231"/>
      <c r="DJY136" s="231"/>
      <c r="DJZ136" s="231"/>
      <c r="DKA136" s="231"/>
      <c r="DKB136" s="231"/>
      <c r="DKC136" s="231"/>
      <c r="DKD136" s="231"/>
      <c r="DKE136" s="231"/>
      <c r="DKF136" s="231"/>
      <c r="DKG136" s="231"/>
      <c r="DKH136" s="231"/>
      <c r="DKI136" s="231"/>
      <c r="DKJ136" s="231"/>
      <c r="DKK136" s="231"/>
      <c r="DKL136" s="231"/>
      <c r="DKM136" s="231"/>
      <c r="DKN136" s="231"/>
      <c r="DKO136" s="231"/>
      <c r="DKP136" s="231"/>
      <c r="DKQ136" s="231"/>
      <c r="DKR136" s="231"/>
      <c r="DKS136" s="231"/>
      <c r="DKT136" s="231"/>
      <c r="DKU136" s="231"/>
      <c r="DKV136" s="231"/>
      <c r="DKW136" s="231"/>
      <c r="DKX136" s="231"/>
      <c r="DKY136" s="231"/>
      <c r="DKZ136" s="231"/>
      <c r="DLA136" s="231"/>
      <c r="DLB136" s="231"/>
      <c r="DLC136" s="231"/>
      <c r="DLD136" s="231"/>
      <c r="DLE136" s="231"/>
      <c r="DLF136" s="231"/>
      <c r="DLG136" s="231"/>
      <c r="DLH136" s="231"/>
      <c r="DLI136" s="231"/>
      <c r="DLJ136" s="231"/>
      <c r="DLK136" s="231"/>
      <c r="DLL136" s="231"/>
      <c r="DLM136" s="231"/>
      <c r="DLN136" s="231"/>
      <c r="DLO136" s="231"/>
      <c r="DLP136" s="231"/>
      <c r="DLQ136" s="231"/>
      <c r="DLR136" s="231"/>
      <c r="DLS136" s="231"/>
      <c r="DLT136" s="231"/>
      <c r="DLU136" s="231"/>
      <c r="DLV136" s="231"/>
      <c r="DLW136" s="231"/>
      <c r="DLX136" s="231"/>
      <c r="DLY136" s="231"/>
      <c r="DLZ136" s="231"/>
      <c r="DMA136" s="231"/>
      <c r="DMB136" s="231"/>
      <c r="DMC136" s="231"/>
      <c r="DMD136" s="231"/>
      <c r="DME136" s="231"/>
      <c r="DMF136" s="231"/>
      <c r="DMG136" s="231"/>
      <c r="DMH136" s="231"/>
      <c r="DMI136" s="231"/>
      <c r="DMJ136" s="231"/>
      <c r="DMK136" s="231"/>
      <c r="DML136" s="231"/>
      <c r="DMM136" s="231"/>
      <c r="DMN136" s="231"/>
      <c r="DMO136" s="231"/>
      <c r="DMP136" s="231"/>
      <c r="DMQ136" s="231"/>
      <c r="DMR136" s="231"/>
      <c r="DMS136" s="231"/>
      <c r="DMT136" s="231"/>
      <c r="DMU136" s="231"/>
      <c r="DMV136" s="231"/>
      <c r="DMW136" s="231"/>
      <c r="DMX136" s="231"/>
      <c r="DMY136" s="231"/>
      <c r="DMZ136" s="231"/>
      <c r="DNA136" s="231"/>
      <c r="DNB136" s="231"/>
      <c r="DNC136" s="231"/>
      <c r="DND136" s="231"/>
      <c r="DNE136" s="231"/>
      <c r="DNF136" s="231"/>
      <c r="DNG136" s="231"/>
      <c r="DNH136" s="231"/>
      <c r="DNI136" s="231"/>
      <c r="DNJ136" s="231"/>
      <c r="DNK136" s="231"/>
      <c r="DNL136" s="231"/>
      <c r="DNM136" s="231"/>
      <c r="DNN136" s="231"/>
      <c r="DNO136" s="231"/>
      <c r="DNP136" s="231"/>
      <c r="DNQ136" s="231"/>
      <c r="DNR136" s="231"/>
      <c r="DNS136" s="231"/>
      <c r="DNT136" s="231"/>
      <c r="DNU136" s="231"/>
      <c r="DNV136" s="231"/>
      <c r="DNW136" s="231"/>
      <c r="DNX136" s="231"/>
      <c r="DNY136" s="231"/>
      <c r="DNZ136" s="231"/>
      <c r="DOA136" s="231"/>
      <c r="DOB136" s="231"/>
      <c r="DOC136" s="231"/>
      <c r="DOD136" s="231"/>
      <c r="DOE136" s="231"/>
      <c r="DOF136" s="231"/>
      <c r="DOG136" s="231"/>
      <c r="DOH136" s="231"/>
      <c r="DOI136" s="231"/>
      <c r="DOJ136" s="231"/>
      <c r="DOK136" s="231"/>
      <c r="DOL136" s="231"/>
      <c r="DOM136" s="231"/>
      <c r="DON136" s="231"/>
      <c r="DOO136" s="231"/>
      <c r="DOP136" s="231"/>
      <c r="DOQ136" s="231"/>
      <c r="DOR136" s="231"/>
      <c r="DOS136" s="231"/>
      <c r="DOT136" s="231"/>
      <c r="DOU136" s="231"/>
      <c r="DOV136" s="231"/>
      <c r="DOW136" s="231"/>
      <c r="DOX136" s="231"/>
      <c r="DOY136" s="231"/>
      <c r="DOZ136" s="231"/>
      <c r="DPA136" s="231"/>
      <c r="DPB136" s="231"/>
      <c r="DPC136" s="231"/>
      <c r="DPD136" s="231"/>
      <c r="DPE136" s="231"/>
      <c r="DPF136" s="231"/>
      <c r="DPG136" s="231"/>
      <c r="DPH136" s="231"/>
      <c r="DPI136" s="231"/>
      <c r="DPJ136" s="231"/>
      <c r="DPK136" s="231"/>
      <c r="DPL136" s="231"/>
      <c r="DPM136" s="231"/>
      <c r="DPN136" s="231"/>
      <c r="DPO136" s="231"/>
      <c r="DPP136" s="231"/>
      <c r="DPQ136" s="231"/>
      <c r="DPR136" s="231"/>
      <c r="DPS136" s="231"/>
      <c r="DPT136" s="231"/>
      <c r="DPU136" s="231"/>
      <c r="DPV136" s="231"/>
      <c r="DPW136" s="231"/>
      <c r="DPX136" s="231"/>
      <c r="DPY136" s="231"/>
      <c r="DPZ136" s="231"/>
      <c r="DQA136" s="231"/>
      <c r="DQB136" s="231"/>
      <c r="DQC136" s="231"/>
      <c r="DQD136" s="231"/>
      <c r="DQE136" s="231"/>
      <c r="DQF136" s="231"/>
      <c r="DQG136" s="231"/>
      <c r="DQH136" s="231"/>
      <c r="DQI136" s="231"/>
      <c r="DQJ136" s="231"/>
      <c r="DQK136" s="231"/>
      <c r="DQL136" s="231"/>
      <c r="DQM136" s="231"/>
      <c r="DQN136" s="231"/>
      <c r="DQO136" s="231"/>
      <c r="DQP136" s="231"/>
      <c r="DQQ136" s="231"/>
      <c r="DQR136" s="231"/>
      <c r="DQS136" s="231"/>
      <c r="DQT136" s="231"/>
      <c r="DQU136" s="231"/>
      <c r="DQV136" s="231"/>
      <c r="DQW136" s="231"/>
      <c r="DQX136" s="231"/>
      <c r="DQY136" s="231"/>
      <c r="DQZ136" s="231"/>
      <c r="DRA136" s="231"/>
      <c r="DRB136" s="231"/>
      <c r="DRC136" s="231"/>
      <c r="DRD136" s="231"/>
      <c r="DRE136" s="231"/>
      <c r="DRF136" s="231"/>
      <c r="DRG136" s="231"/>
      <c r="DRH136" s="231"/>
      <c r="DRI136" s="231"/>
      <c r="DRJ136" s="231"/>
      <c r="DRK136" s="231"/>
      <c r="DRL136" s="231"/>
      <c r="DRM136" s="231"/>
      <c r="DRN136" s="231"/>
      <c r="DRO136" s="231"/>
      <c r="DRP136" s="231"/>
      <c r="DRQ136" s="231"/>
      <c r="DRR136" s="231"/>
      <c r="DRS136" s="231"/>
      <c r="DRT136" s="231"/>
      <c r="DRU136" s="231"/>
      <c r="DRV136" s="231"/>
      <c r="DRW136" s="231"/>
      <c r="DRX136" s="231"/>
      <c r="DRY136" s="231"/>
      <c r="DRZ136" s="231"/>
      <c r="DSA136" s="231"/>
      <c r="DSB136" s="231"/>
      <c r="DSC136" s="231"/>
      <c r="DSD136" s="231"/>
      <c r="DSE136" s="231"/>
      <c r="DSF136" s="231"/>
      <c r="DSG136" s="231"/>
      <c r="DSH136" s="231"/>
      <c r="DSI136" s="231"/>
      <c r="DSJ136" s="231"/>
      <c r="DSK136" s="231"/>
      <c r="DSL136" s="231"/>
      <c r="DSM136" s="231"/>
      <c r="DSN136" s="231"/>
      <c r="DSO136" s="231"/>
      <c r="DSP136" s="231"/>
      <c r="DSQ136" s="231"/>
      <c r="DSR136" s="231"/>
      <c r="DSS136" s="231"/>
      <c r="DST136" s="231"/>
      <c r="DSU136" s="231"/>
      <c r="DSV136" s="231"/>
      <c r="DSW136" s="231"/>
      <c r="DSX136" s="231"/>
      <c r="DSY136" s="231"/>
      <c r="DSZ136" s="231"/>
      <c r="DTA136" s="231"/>
      <c r="DTB136" s="231"/>
      <c r="DTC136" s="231"/>
      <c r="DTD136" s="231"/>
      <c r="DTE136" s="231"/>
      <c r="DTF136" s="231"/>
      <c r="DTG136" s="231"/>
      <c r="DTH136" s="231"/>
      <c r="DTI136" s="231"/>
      <c r="DTJ136" s="231"/>
      <c r="DTK136" s="231"/>
      <c r="DTL136" s="231"/>
      <c r="DTM136" s="231"/>
      <c r="DTN136" s="231"/>
      <c r="DTO136" s="231"/>
      <c r="DTP136" s="231"/>
      <c r="DTQ136" s="231"/>
      <c r="DTR136" s="231"/>
      <c r="DTS136" s="231"/>
      <c r="DTT136" s="231"/>
      <c r="DTU136" s="231"/>
      <c r="DTV136" s="231"/>
      <c r="DTW136" s="231"/>
      <c r="DTX136" s="231"/>
      <c r="DTY136" s="231"/>
      <c r="DTZ136" s="231"/>
      <c r="DUA136" s="231"/>
      <c r="DUB136" s="231"/>
      <c r="DUC136" s="231"/>
      <c r="DUD136" s="231"/>
      <c r="DUE136" s="231"/>
      <c r="DUF136" s="231"/>
      <c r="DUG136" s="231"/>
      <c r="DUH136" s="231"/>
      <c r="DUI136" s="231"/>
      <c r="DUJ136" s="231"/>
      <c r="DUK136" s="231"/>
      <c r="DUL136" s="231"/>
      <c r="DUM136" s="231"/>
      <c r="DUN136" s="231"/>
      <c r="DUO136" s="231"/>
      <c r="DUP136" s="231"/>
      <c r="DUQ136" s="231"/>
      <c r="DUR136" s="231"/>
      <c r="DUS136" s="231"/>
      <c r="DUT136" s="231"/>
      <c r="DUU136" s="231"/>
      <c r="DUV136" s="231"/>
      <c r="DUW136" s="231"/>
      <c r="DUX136" s="231"/>
      <c r="DUY136" s="231"/>
      <c r="DUZ136" s="231"/>
      <c r="DVA136" s="231"/>
      <c r="DVB136" s="231"/>
      <c r="DVC136" s="231"/>
      <c r="DVD136" s="231"/>
      <c r="DVE136" s="231"/>
      <c r="DVF136" s="231"/>
      <c r="DVG136" s="231"/>
      <c r="DVH136" s="231"/>
      <c r="DVI136" s="231"/>
      <c r="DVJ136" s="231"/>
      <c r="DVK136" s="231"/>
      <c r="DVL136" s="231"/>
      <c r="DVM136" s="231"/>
      <c r="DVN136" s="231"/>
      <c r="DVO136" s="231"/>
      <c r="DVP136" s="231"/>
      <c r="DVQ136" s="231"/>
      <c r="DVR136" s="231"/>
      <c r="DVS136" s="231"/>
      <c r="DVT136" s="231"/>
      <c r="DVU136" s="231"/>
      <c r="DVV136" s="231"/>
      <c r="DVW136" s="231"/>
      <c r="DVX136" s="231"/>
      <c r="DVY136" s="231"/>
      <c r="DVZ136" s="231"/>
      <c r="DWA136" s="231"/>
      <c r="DWB136" s="231"/>
      <c r="DWC136" s="231"/>
      <c r="DWD136" s="231"/>
      <c r="DWE136" s="231"/>
      <c r="DWF136" s="231"/>
      <c r="DWG136" s="231"/>
      <c r="DWH136" s="231"/>
      <c r="DWI136" s="231"/>
      <c r="DWJ136" s="231"/>
      <c r="DWK136" s="231"/>
      <c r="DWL136" s="231"/>
      <c r="DWM136" s="231"/>
      <c r="DWN136" s="231"/>
      <c r="DWO136" s="231"/>
      <c r="DWP136" s="231"/>
      <c r="DWQ136" s="231"/>
      <c r="DWR136" s="231"/>
      <c r="DWS136" s="231"/>
      <c r="DWT136" s="231"/>
      <c r="DWU136" s="231"/>
      <c r="DWV136" s="231"/>
      <c r="DWW136" s="231"/>
      <c r="DWX136" s="231"/>
      <c r="DWY136" s="231"/>
      <c r="DWZ136" s="231"/>
      <c r="DXA136" s="231"/>
      <c r="DXB136" s="231"/>
      <c r="DXC136" s="231"/>
      <c r="DXD136" s="231"/>
      <c r="DXE136" s="231"/>
      <c r="DXF136" s="231"/>
      <c r="DXG136" s="231"/>
      <c r="DXH136" s="231"/>
      <c r="DXI136" s="231"/>
      <c r="DXJ136" s="231"/>
      <c r="DXK136" s="231"/>
      <c r="DXL136" s="231"/>
      <c r="DXM136" s="231"/>
      <c r="DXN136" s="231"/>
      <c r="DXO136" s="231"/>
      <c r="DXP136" s="231"/>
      <c r="DXQ136" s="231"/>
      <c r="DXR136" s="231"/>
      <c r="DXS136" s="231"/>
      <c r="DXT136" s="231"/>
      <c r="DXU136" s="231"/>
      <c r="DXV136" s="231"/>
      <c r="DXW136" s="231"/>
      <c r="DXX136" s="231"/>
      <c r="DXY136" s="231"/>
      <c r="DXZ136" s="231"/>
      <c r="DYA136" s="231"/>
      <c r="DYB136" s="231"/>
      <c r="DYC136" s="231"/>
      <c r="DYD136" s="231"/>
      <c r="DYE136" s="231"/>
      <c r="DYF136" s="231"/>
      <c r="DYG136" s="231"/>
      <c r="DYH136" s="231"/>
      <c r="DYI136" s="231"/>
      <c r="DYJ136" s="231"/>
      <c r="DYK136" s="231"/>
      <c r="DYL136" s="231"/>
      <c r="DYM136" s="231"/>
      <c r="DYN136" s="231"/>
      <c r="DYO136" s="231"/>
      <c r="DYP136" s="231"/>
      <c r="DYQ136" s="231"/>
      <c r="DYR136" s="231"/>
      <c r="DYS136" s="231"/>
      <c r="DYT136" s="231"/>
      <c r="DYU136" s="231"/>
      <c r="DYV136" s="231"/>
      <c r="DYW136" s="231"/>
      <c r="DYX136" s="231"/>
      <c r="DYY136" s="231"/>
      <c r="DYZ136" s="231"/>
      <c r="DZA136" s="231"/>
      <c r="DZB136" s="231"/>
      <c r="DZC136" s="231"/>
      <c r="DZD136" s="231"/>
      <c r="DZE136" s="231"/>
      <c r="DZF136" s="231"/>
      <c r="DZG136" s="231"/>
      <c r="DZH136" s="231"/>
      <c r="DZI136" s="231"/>
      <c r="DZJ136" s="231"/>
      <c r="DZK136" s="231"/>
      <c r="DZL136" s="231"/>
      <c r="DZM136" s="231"/>
      <c r="DZN136" s="231"/>
      <c r="DZO136" s="231"/>
      <c r="DZP136" s="231"/>
      <c r="DZQ136" s="231"/>
      <c r="DZR136" s="231"/>
      <c r="DZS136" s="231"/>
      <c r="DZT136" s="231"/>
      <c r="DZU136" s="231"/>
      <c r="DZV136" s="231"/>
      <c r="DZW136" s="231"/>
      <c r="DZX136" s="231"/>
      <c r="DZY136" s="231"/>
      <c r="DZZ136" s="231"/>
      <c r="EAA136" s="231"/>
      <c r="EAB136" s="231"/>
      <c r="EAC136" s="231"/>
      <c r="EAD136" s="231"/>
      <c r="EAE136" s="231"/>
      <c r="EAF136" s="231"/>
      <c r="EAG136" s="231"/>
      <c r="EAH136" s="231"/>
      <c r="EAI136" s="231"/>
      <c r="EAJ136" s="231"/>
      <c r="EAK136" s="231"/>
      <c r="EAL136" s="231"/>
      <c r="EAM136" s="231"/>
      <c r="EAN136" s="231"/>
      <c r="EAO136" s="231"/>
      <c r="EAP136" s="231"/>
      <c r="EAQ136" s="231"/>
      <c r="EAR136" s="231"/>
      <c r="EAS136" s="231"/>
      <c r="EAT136" s="231"/>
      <c r="EAU136" s="231"/>
      <c r="EAV136" s="231"/>
      <c r="EAW136" s="231"/>
      <c r="EAX136" s="231"/>
      <c r="EAY136" s="231"/>
      <c r="EAZ136" s="231"/>
      <c r="EBA136" s="231"/>
      <c r="EBB136" s="231"/>
      <c r="EBC136" s="231"/>
      <c r="EBD136" s="231"/>
      <c r="EBE136" s="231"/>
      <c r="EBF136" s="231"/>
      <c r="EBG136" s="231"/>
      <c r="EBH136" s="231"/>
      <c r="EBI136" s="231"/>
      <c r="EBJ136" s="231"/>
      <c r="EBK136" s="231"/>
      <c r="EBL136" s="231"/>
      <c r="EBM136" s="231"/>
      <c r="EBN136" s="231"/>
      <c r="EBO136" s="231"/>
      <c r="EBP136" s="231"/>
      <c r="EBQ136" s="231"/>
      <c r="EBR136" s="231"/>
      <c r="EBS136" s="231"/>
      <c r="EBT136" s="231"/>
      <c r="EBU136" s="231"/>
      <c r="EBV136" s="231"/>
      <c r="EBW136" s="231"/>
      <c r="EBX136" s="231"/>
      <c r="EBY136" s="231"/>
      <c r="EBZ136" s="231"/>
      <c r="ECA136" s="231"/>
      <c r="ECB136" s="231"/>
      <c r="ECC136" s="231"/>
      <c r="ECD136" s="231"/>
      <c r="ECE136" s="231"/>
      <c r="ECF136" s="231"/>
      <c r="ECG136" s="231"/>
      <c r="ECH136" s="231"/>
      <c r="ECI136" s="231"/>
      <c r="ECJ136" s="231"/>
      <c r="ECK136" s="231"/>
      <c r="ECL136" s="231"/>
      <c r="ECM136" s="231"/>
      <c r="ECN136" s="231"/>
      <c r="ECO136" s="231"/>
      <c r="ECP136" s="231"/>
      <c r="ECQ136" s="231"/>
      <c r="ECR136" s="231"/>
      <c r="ECS136" s="231"/>
      <c r="ECT136" s="231"/>
      <c r="ECU136" s="231"/>
      <c r="ECV136" s="231"/>
      <c r="ECW136" s="231"/>
      <c r="ECX136" s="231"/>
      <c r="ECY136" s="231"/>
      <c r="ECZ136" s="231"/>
      <c r="EDA136" s="231"/>
      <c r="EDB136" s="231"/>
      <c r="EDC136" s="231"/>
      <c r="EDD136" s="231"/>
      <c r="EDE136" s="231"/>
      <c r="EDF136" s="231"/>
      <c r="EDG136" s="231"/>
      <c r="EDH136" s="231"/>
      <c r="EDI136" s="231"/>
      <c r="EDJ136" s="231"/>
      <c r="EDK136" s="231"/>
      <c r="EDL136" s="231"/>
      <c r="EDM136" s="231"/>
      <c r="EDN136" s="231"/>
      <c r="EDO136" s="231"/>
      <c r="EDP136" s="231"/>
      <c r="EDQ136" s="231"/>
      <c r="EDR136" s="231"/>
      <c r="EDS136" s="231"/>
      <c r="EDT136" s="231"/>
      <c r="EDU136" s="231"/>
      <c r="EDV136" s="231"/>
      <c r="EDW136" s="231"/>
      <c r="EDX136" s="231"/>
      <c r="EDY136" s="231"/>
      <c r="EDZ136" s="231"/>
      <c r="EEA136" s="231"/>
      <c r="EEB136" s="231"/>
      <c r="EEC136" s="231"/>
      <c r="EED136" s="231"/>
      <c r="EEE136" s="231"/>
      <c r="EEF136" s="231"/>
      <c r="EEG136" s="231"/>
      <c r="EEH136" s="231"/>
      <c r="EEI136" s="231"/>
      <c r="EEJ136" s="231"/>
      <c r="EEK136" s="231"/>
      <c r="EEL136" s="231"/>
      <c r="EEM136" s="231"/>
      <c r="EEN136" s="231"/>
      <c r="EEO136" s="231"/>
      <c r="EEP136" s="231"/>
      <c r="EEQ136" s="231"/>
      <c r="EER136" s="231"/>
      <c r="EES136" s="231"/>
      <c r="EET136" s="231"/>
      <c r="EEU136" s="231"/>
      <c r="EEV136" s="231"/>
      <c r="EEW136" s="231"/>
      <c r="EEX136" s="231"/>
      <c r="EEY136" s="231"/>
      <c r="EEZ136" s="231"/>
      <c r="EFA136" s="231"/>
      <c r="EFB136" s="231"/>
      <c r="EFC136" s="231"/>
      <c r="EFD136" s="231"/>
      <c r="EFE136" s="231"/>
      <c r="EFF136" s="231"/>
      <c r="EFG136" s="231"/>
      <c r="EFH136" s="231"/>
      <c r="EFI136" s="231"/>
      <c r="EFJ136" s="231"/>
      <c r="EFK136" s="231"/>
      <c r="EFL136" s="231"/>
      <c r="EFM136" s="231"/>
      <c r="EFN136" s="231"/>
      <c r="EFO136" s="231"/>
      <c r="EFP136" s="231"/>
      <c r="EFQ136" s="231"/>
      <c r="EFR136" s="231"/>
      <c r="EFS136" s="231"/>
      <c r="EFT136" s="231"/>
      <c r="EFU136" s="231"/>
      <c r="EFV136" s="231"/>
      <c r="EFW136" s="231"/>
      <c r="EFX136" s="231"/>
      <c r="EFY136" s="231"/>
      <c r="EFZ136" s="231"/>
      <c r="EGA136" s="231"/>
      <c r="EGB136" s="231"/>
      <c r="EGC136" s="231"/>
      <c r="EGD136" s="231"/>
      <c r="EGE136" s="231"/>
      <c r="EGF136" s="231"/>
      <c r="EGG136" s="231"/>
      <c r="EGH136" s="231"/>
      <c r="EGI136" s="231"/>
      <c r="EGJ136" s="231"/>
      <c r="EGK136" s="231"/>
      <c r="EGL136" s="231"/>
      <c r="EGM136" s="231"/>
      <c r="EGN136" s="231"/>
      <c r="EGO136" s="231"/>
      <c r="EGP136" s="231"/>
      <c r="EGQ136" s="231"/>
      <c r="EGR136" s="231"/>
      <c r="EGS136" s="231"/>
      <c r="EGT136" s="231"/>
      <c r="EGU136" s="231"/>
      <c r="EGV136" s="231"/>
      <c r="EGW136" s="231"/>
      <c r="EGX136" s="231"/>
      <c r="EGY136" s="231"/>
      <c r="EGZ136" s="231"/>
      <c r="EHA136" s="231"/>
      <c r="EHB136" s="231"/>
      <c r="EHC136" s="231"/>
      <c r="EHD136" s="231"/>
      <c r="EHE136" s="231"/>
      <c r="EHF136" s="231"/>
      <c r="EHG136" s="231"/>
      <c r="EHH136" s="231"/>
      <c r="EHI136" s="231"/>
      <c r="EHJ136" s="231"/>
      <c r="EHK136" s="231"/>
      <c r="EHL136" s="231"/>
      <c r="EHM136" s="231"/>
      <c r="EHN136" s="231"/>
      <c r="EHO136" s="231"/>
      <c r="EHP136" s="231"/>
      <c r="EHQ136" s="231"/>
      <c r="EHR136" s="231"/>
      <c r="EHS136" s="231"/>
      <c r="EHT136" s="231"/>
      <c r="EHU136" s="231"/>
      <c r="EHV136" s="231"/>
      <c r="EHW136" s="231"/>
      <c r="EHX136" s="231"/>
      <c r="EHY136" s="231"/>
      <c r="EHZ136" s="231"/>
      <c r="EIA136" s="231"/>
      <c r="EIB136" s="231"/>
      <c r="EIC136" s="231"/>
      <c r="EID136" s="231"/>
      <c r="EIE136" s="231"/>
      <c r="EIF136" s="231"/>
      <c r="EIG136" s="231"/>
      <c r="EIH136" s="231"/>
      <c r="EII136" s="231"/>
      <c r="EIJ136" s="231"/>
      <c r="EIK136" s="231"/>
      <c r="EIL136" s="231"/>
      <c r="EIM136" s="231"/>
      <c r="EIN136" s="231"/>
      <c r="EIO136" s="231"/>
      <c r="EIP136" s="231"/>
      <c r="EIQ136" s="231"/>
      <c r="EIR136" s="231"/>
      <c r="EIS136" s="231"/>
      <c r="EIT136" s="231"/>
      <c r="EIU136" s="231"/>
      <c r="EIV136" s="231"/>
      <c r="EIW136" s="231"/>
      <c r="EIX136" s="231"/>
      <c r="EIY136" s="231"/>
      <c r="EIZ136" s="231"/>
      <c r="EJA136" s="231"/>
      <c r="EJB136" s="231"/>
      <c r="EJC136" s="231"/>
      <c r="EJD136" s="231"/>
      <c r="EJE136" s="231"/>
      <c r="EJF136" s="231"/>
      <c r="EJG136" s="231"/>
      <c r="EJH136" s="231"/>
      <c r="EJI136" s="231"/>
      <c r="EJJ136" s="231"/>
      <c r="EJK136" s="231"/>
      <c r="EJL136" s="231"/>
      <c r="EJM136" s="231"/>
      <c r="EJN136" s="231"/>
      <c r="EJO136" s="231"/>
      <c r="EJP136" s="231"/>
      <c r="EJQ136" s="231"/>
      <c r="EJR136" s="231"/>
      <c r="EJS136" s="231"/>
      <c r="EJT136" s="231"/>
      <c r="EJU136" s="231"/>
      <c r="EJV136" s="231"/>
      <c r="EJW136" s="231"/>
      <c r="EJX136" s="231"/>
      <c r="EJY136" s="231"/>
      <c r="EJZ136" s="231"/>
      <c r="EKA136" s="231"/>
      <c r="EKB136" s="231"/>
      <c r="EKC136" s="231"/>
      <c r="EKD136" s="231"/>
      <c r="EKE136" s="231"/>
      <c r="EKF136" s="231"/>
      <c r="EKG136" s="231"/>
      <c r="EKH136" s="231"/>
      <c r="EKI136" s="231"/>
      <c r="EKJ136" s="231"/>
      <c r="EKK136" s="231"/>
      <c r="EKL136" s="231"/>
      <c r="EKM136" s="231"/>
      <c r="EKN136" s="231"/>
      <c r="EKO136" s="231"/>
      <c r="EKP136" s="231"/>
      <c r="EKQ136" s="231"/>
      <c r="EKR136" s="231"/>
      <c r="EKS136" s="231"/>
      <c r="EKT136" s="231"/>
      <c r="EKU136" s="231"/>
      <c r="EKV136" s="231"/>
      <c r="EKW136" s="231"/>
      <c r="EKX136" s="231"/>
      <c r="EKY136" s="231"/>
      <c r="EKZ136" s="231"/>
      <c r="ELA136" s="231"/>
      <c r="ELB136" s="231"/>
      <c r="ELC136" s="231"/>
      <c r="ELD136" s="231"/>
      <c r="ELE136" s="231"/>
      <c r="ELF136" s="231"/>
      <c r="ELG136" s="231"/>
      <c r="ELH136" s="231"/>
      <c r="ELI136" s="231"/>
      <c r="ELJ136" s="231"/>
      <c r="ELK136" s="231"/>
      <c r="ELL136" s="231"/>
      <c r="ELM136" s="231"/>
      <c r="ELN136" s="231"/>
      <c r="ELO136" s="231"/>
      <c r="ELP136" s="231"/>
      <c r="ELQ136" s="231"/>
      <c r="ELR136" s="231"/>
      <c r="ELS136" s="231"/>
      <c r="ELT136" s="231"/>
      <c r="ELU136" s="231"/>
      <c r="ELV136" s="231"/>
      <c r="ELW136" s="231"/>
      <c r="ELX136" s="231"/>
      <c r="ELY136" s="231"/>
      <c r="ELZ136" s="231"/>
      <c r="EMA136" s="231"/>
      <c r="EMB136" s="231"/>
      <c r="EMC136" s="231"/>
      <c r="EMD136" s="231"/>
      <c r="EME136" s="231"/>
      <c r="EMF136" s="231"/>
      <c r="EMG136" s="231"/>
      <c r="EMH136" s="231"/>
      <c r="EMI136" s="231"/>
      <c r="EMJ136" s="231"/>
      <c r="EMK136" s="231"/>
      <c r="EML136" s="231"/>
      <c r="EMM136" s="231"/>
      <c r="EMN136" s="231"/>
      <c r="EMO136" s="231"/>
      <c r="EMP136" s="231"/>
      <c r="EMQ136" s="231"/>
      <c r="EMR136" s="231"/>
      <c r="EMS136" s="231"/>
      <c r="EMT136" s="231"/>
      <c r="EMU136" s="231"/>
      <c r="EMV136" s="231"/>
      <c r="EMW136" s="231"/>
      <c r="EMX136" s="231"/>
      <c r="EMY136" s="231"/>
      <c r="EMZ136" s="231"/>
      <c r="ENA136" s="231"/>
      <c r="ENB136" s="231"/>
      <c r="ENC136" s="231"/>
      <c r="END136" s="231"/>
      <c r="ENE136" s="231"/>
      <c r="ENF136" s="231"/>
      <c r="ENG136" s="231"/>
      <c r="ENH136" s="231"/>
      <c r="ENI136" s="231"/>
      <c r="ENJ136" s="231"/>
      <c r="ENK136" s="231"/>
      <c r="ENL136" s="231"/>
      <c r="ENM136" s="231"/>
      <c r="ENN136" s="231"/>
      <c r="ENO136" s="231"/>
      <c r="ENP136" s="231"/>
      <c r="ENQ136" s="231"/>
      <c r="ENR136" s="231"/>
      <c r="ENS136" s="231"/>
      <c r="ENT136" s="231"/>
      <c r="ENU136" s="231"/>
      <c r="ENV136" s="231"/>
      <c r="ENW136" s="231"/>
      <c r="ENX136" s="231"/>
      <c r="ENY136" s="231"/>
      <c r="ENZ136" s="231"/>
      <c r="EOA136" s="231"/>
      <c r="EOB136" s="231"/>
      <c r="EOC136" s="231"/>
      <c r="EOD136" s="231"/>
      <c r="EOE136" s="231"/>
      <c r="EOF136" s="231"/>
      <c r="EOG136" s="231"/>
      <c r="EOH136" s="231"/>
      <c r="EOI136" s="231"/>
      <c r="EOJ136" s="231"/>
      <c r="EOK136" s="231"/>
      <c r="EOL136" s="231"/>
      <c r="EOM136" s="231"/>
      <c r="EON136" s="231"/>
      <c r="EOO136" s="231"/>
      <c r="EOP136" s="231"/>
      <c r="EOQ136" s="231"/>
      <c r="EOR136" s="231"/>
      <c r="EOS136" s="231"/>
      <c r="EOT136" s="231"/>
      <c r="EOU136" s="231"/>
      <c r="EOV136" s="231"/>
      <c r="EOW136" s="231"/>
      <c r="EOX136" s="231"/>
      <c r="EOY136" s="231"/>
      <c r="EOZ136" s="231"/>
      <c r="EPA136" s="231"/>
      <c r="EPB136" s="231"/>
      <c r="EPC136" s="231"/>
      <c r="EPD136" s="231"/>
      <c r="EPE136" s="231"/>
      <c r="EPF136" s="231"/>
      <c r="EPG136" s="231"/>
      <c r="EPH136" s="231"/>
      <c r="EPI136" s="231"/>
      <c r="EPJ136" s="231"/>
      <c r="EPK136" s="231"/>
      <c r="EPL136" s="231"/>
      <c r="EPM136" s="231"/>
      <c r="EPN136" s="231"/>
      <c r="EPO136" s="231"/>
      <c r="EPP136" s="231"/>
      <c r="EPQ136" s="231"/>
      <c r="EPR136" s="231"/>
      <c r="EPS136" s="231"/>
      <c r="EPT136" s="231"/>
      <c r="EPU136" s="231"/>
      <c r="EPV136" s="231"/>
      <c r="EPW136" s="231"/>
      <c r="EPX136" s="231"/>
      <c r="EPY136" s="231"/>
      <c r="EPZ136" s="231"/>
      <c r="EQA136" s="231"/>
      <c r="EQB136" s="231"/>
      <c r="EQC136" s="231"/>
      <c r="EQD136" s="231"/>
      <c r="EQE136" s="231"/>
      <c r="EQF136" s="231"/>
      <c r="EQG136" s="231"/>
      <c r="EQH136" s="231"/>
      <c r="EQI136" s="231"/>
      <c r="EQJ136" s="231"/>
      <c r="EQK136" s="231"/>
      <c r="EQL136" s="231"/>
      <c r="EQM136" s="231"/>
      <c r="EQN136" s="231"/>
      <c r="EQO136" s="231"/>
      <c r="EQP136" s="231"/>
      <c r="EQQ136" s="231"/>
      <c r="EQR136" s="231"/>
      <c r="EQS136" s="231"/>
      <c r="EQT136" s="231"/>
      <c r="EQU136" s="231"/>
      <c r="EQV136" s="231"/>
      <c r="EQW136" s="231"/>
      <c r="EQX136" s="231"/>
      <c r="EQY136" s="231"/>
      <c r="EQZ136" s="231"/>
      <c r="ERA136" s="231"/>
      <c r="ERB136" s="231"/>
      <c r="ERC136" s="231"/>
      <c r="ERD136" s="231"/>
      <c r="ERE136" s="231"/>
      <c r="ERF136" s="231"/>
      <c r="ERG136" s="231"/>
      <c r="ERH136" s="231"/>
      <c r="ERI136" s="231"/>
      <c r="ERJ136" s="231"/>
      <c r="ERK136" s="231"/>
      <c r="ERL136" s="231"/>
      <c r="ERM136" s="231"/>
      <c r="ERN136" s="231"/>
      <c r="ERO136" s="231"/>
      <c r="ERP136" s="231"/>
      <c r="ERQ136" s="231"/>
      <c r="ERR136" s="231"/>
      <c r="ERS136" s="231"/>
      <c r="ERT136" s="231"/>
      <c r="ERU136" s="231"/>
      <c r="ERV136" s="231"/>
      <c r="ERW136" s="231"/>
      <c r="ERX136" s="231"/>
      <c r="ERY136" s="231"/>
      <c r="ERZ136" s="231"/>
      <c r="ESA136" s="231"/>
      <c r="ESB136" s="231"/>
      <c r="ESC136" s="231"/>
      <c r="ESD136" s="231"/>
      <c r="ESE136" s="231"/>
      <c r="ESF136" s="231"/>
      <c r="ESG136" s="231"/>
      <c r="ESH136" s="231"/>
      <c r="ESI136" s="231"/>
      <c r="ESJ136" s="231"/>
      <c r="ESK136" s="231"/>
      <c r="ESL136" s="231"/>
      <c r="ESM136" s="231"/>
      <c r="ESN136" s="231"/>
      <c r="ESO136" s="231"/>
      <c r="ESP136" s="231"/>
      <c r="ESQ136" s="231"/>
      <c r="ESR136" s="231"/>
      <c r="ESS136" s="231"/>
      <c r="EST136" s="231"/>
      <c r="ESU136" s="231"/>
      <c r="ESV136" s="231"/>
      <c r="ESW136" s="231"/>
      <c r="ESX136" s="231"/>
      <c r="ESY136" s="231"/>
      <c r="ESZ136" s="231"/>
      <c r="ETA136" s="231"/>
      <c r="ETB136" s="231"/>
      <c r="ETC136" s="231"/>
      <c r="ETD136" s="231"/>
      <c r="ETE136" s="231"/>
      <c r="ETF136" s="231"/>
      <c r="ETG136" s="231"/>
      <c r="ETH136" s="231"/>
      <c r="ETI136" s="231"/>
      <c r="ETJ136" s="231"/>
      <c r="ETK136" s="231"/>
      <c r="ETL136" s="231"/>
      <c r="ETM136" s="231"/>
      <c r="ETN136" s="231"/>
      <c r="ETO136" s="231"/>
      <c r="ETP136" s="231"/>
      <c r="ETQ136" s="231"/>
      <c r="ETR136" s="231"/>
      <c r="ETS136" s="231"/>
      <c r="ETT136" s="231"/>
      <c r="ETU136" s="231"/>
      <c r="ETV136" s="231"/>
      <c r="ETW136" s="231"/>
      <c r="ETX136" s="231"/>
      <c r="ETY136" s="231"/>
      <c r="ETZ136" s="231"/>
      <c r="EUA136" s="231"/>
      <c r="EUB136" s="231"/>
      <c r="EUC136" s="231"/>
      <c r="EUD136" s="231"/>
      <c r="EUE136" s="231"/>
      <c r="EUF136" s="231"/>
      <c r="EUG136" s="231"/>
      <c r="EUH136" s="231"/>
      <c r="EUI136" s="231"/>
      <c r="EUJ136" s="231"/>
      <c r="EUK136" s="231"/>
      <c r="EUL136" s="231"/>
      <c r="EUM136" s="231"/>
      <c r="EUN136" s="231"/>
      <c r="EUO136" s="231"/>
      <c r="EUP136" s="231"/>
      <c r="EUQ136" s="231"/>
      <c r="EUR136" s="231"/>
      <c r="EUS136" s="231"/>
      <c r="EUT136" s="231"/>
      <c r="EUU136" s="231"/>
      <c r="EUV136" s="231"/>
      <c r="EUW136" s="231"/>
      <c r="EUX136" s="231"/>
      <c r="EUY136" s="231"/>
      <c r="EUZ136" s="231"/>
      <c r="EVA136" s="231"/>
      <c r="EVB136" s="231"/>
      <c r="EVC136" s="231"/>
      <c r="EVD136" s="231"/>
      <c r="EVE136" s="231"/>
      <c r="EVF136" s="231"/>
      <c r="EVG136" s="231"/>
      <c r="EVH136" s="231"/>
      <c r="EVI136" s="231"/>
      <c r="EVJ136" s="231"/>
      <c r="EVK136" s="231"/>
      <c r="EVL136" s="231"/>
      <c r="EVM136" s="231"/>
      <c r="EVN136" s="231"/>
      <c r="EVO136" s="231"/>
      <c r="EVP136" s="231"/>
      <c r="EVQ136" s="231"/>
      <c r="EVR136" s="231"/>
      <c r="EVS136" s="231"/>
      <c r="EVT136" s="231"/>
      <c r="EVU136" s="231"/>
      <c r="EVV136" s="231"/>
      <c r="EVW136" s="231"/>
      <c r="EVX136" s="231"/>
      <c r="EVY136" s="231"/>
      <c r="EVZ136" s="231"/>
      <c r="EWA136" s="231"/>
      <c r="EWB136" s="231"/>
      <c r="EWC136" s="231"/>
      <c r="EWD136" s="231"/>
      <c r="EWE136" s="231"/>
      <c r="EWF136" s="231"/>
      <c r="EWG136" s="231"/>
      <c r="EWH136" s="231"/>
      <c r="EWI136" s="231"/>
      <c r="EWJ136" s="231"/>
      <c r="EWK136" s="231"/>
      <c r="EWL136" s="231"/>
      <c r="EWM136" s="231"/>
      <c r="EWN136" s="231"/>
      <c r="EWO136" s="231"/>
      <c r="EWP136" s="231"/>
      <c r="EWQ136" s="231"/>
      <c r="EWR136" s="231"/>
      <c r="EWS136" s="231"/>
      <c r="EWT136" s="231"/>
      <c r="EWU136" s="231"/>
      <c r="EWV136" s="231"/>
      <c r="EWW136" s="231"/>
      <c r="EWX136" s="231"/>
      <c r="EWY136" s="231"/>
      <c r="EWZ136" s="231"/>
      <c r="EXA136" s="231"/>
      <c r="EXB136" s="231"/>
      <c r="EXC136" s="231"/>
      <c r="EXD136" s="231"/>
      <c r="EXE136" s="231"/>
      <c r="EXF136" s="231"/>
      <c r="EXG136" s="231"/>
      <c r="EXH136" s="231"/>
      <c r="EXI136" s="231"/>
      <c r="EXJ136" s="231"/>
      <c r="EXK136" s="231"/>
      <c r="EXL136" s="231"/>
      <c r="EXM136" s="231"/>
      <c r="EXN136" s="231"/>
      <c r="EXO136" s="231"/>
      <c r="EXP136" s="231"/>
      <c r="EXQ136" s="231"/>
      <c r="EXR136" s="231"/>
      <c r="EXS136" s="231"/>
      <c r="EXT136" s="231"/>
      <c r="EXU136" s="231"/>
      <c r="EXV136" s="231"/>
      <c r="EXW136" s="231"/>
      <c r="EXX136" s="231"/>
      <c r="EXY136" s="231"/>
      <c r="EXZ136" s="231"/>
      <c r="EYA136" s="231"/>
      <c r="EYB136" s="231"/>
      <c r="EYC136" s="231"/>
      <c r="EYD136" s="231"/>
      <c r="EYE136" s="231"/>
      <c r="EYF136" s="231"/>
      <c r="EYG136" s="231"/>
      <c r="EYH136" s="231"/>
      <c r="EYI136" s="231"/>
      <c r="EYJ136" s="231"/>
      <c r="EYK136" s="231"/>
      <c r="EYL136" s="231"/>
      <c r="EYM136" s="231"/>
      <c r="EYN136" s="231"/>
      <c r="EYO136" s="231"/>
      <c r="EYP136" s="231"/>
      <c r="EYQ136" s="231"/>
      <c r="EYR136" s="231"/>
      <c r="EYS136" s="231"/>
      <c r="EYT136" s="231"/>
      <c r="EYU136" s="231"/>
      <c r="EYV136" s="231"/>
      <c r="EYW136" s="231"/>
      <c r="EYX136" s="231"/>
      <c r="EYY136" s="231"/>
      <c r="EYZ136" s="231"/>
      <c r="EZA136" s="231"/>
      <c r="EZB136" s="231"/>
      <c r="EZC136" s="231"/>
      <c r="EZD136" s="231"/>
      <c r="EZE136" s="231"/>
      <c r="EZF136" s="231"/>
      <c r="EZG136" s="231"/>
      <c r="EZH136" s="231"/>
      <c r="EZI136" s="231"/>
      <c r="EZJ136" s="231"/>
      <c r="EZK136" s="231"/>
      <c r="EZL136" s="231"/>
      <c r="EZM136" s="231"/>
      <c r="EZN136" s="231"/>
      <c r="EZO136" s="231"/>
      <c r="EZP136" s="231"/>
      <c r="EZQ136" s="231"/>
      <c r="EZR136" s="231"/>
      <c r="EZS136" s="231"/>
      <c r="EZT136" s="231"/>
      <c r="EZU136" s="231"/>
      <c r="EZV136" s="231"/>
      <c r="EZW136" s="231"/>
      <c r="EZX136" s="231"/>
      <c r="EZY136" s="231"/>
      <c r="EZZ136" s="231"/>
      <c r="FAA136" s="231"/>
      <c r="FAB136" s="231"/>
      <c r="FAC136" s="231"/>
      <c r="FAD136" s="231"/>
      <c r="FAE136" s="231"/>
      <c r="FAF136" s="231"/>
      <c r="FAG136" s="231"/>
      <c r="FAH136" s="231"/>
      <c r="FAI136" s="231"/>
      <c r="FAJ136" s="231"/>
      <c r="FAK136" s="231"/>
      <c r="FAL136" s="231"/>
      <c r="FAM136" s="231"/>
      <c r="FAN136" s="231"/>
      <c r="FAO136" s="231"/>
      <c r="FAP136" s="231"/>
      <c r="FAQ136" s="231"/>
      <c r="FAR136" s="231"/>
      <c r="FAS136" s="231"/>
      <c r="FAT136" s="231"/>
      <c r="FAU136" s="231"/>
      <c r="FAV136" s="231"/>
      <c r="FAW136" s="231"/>
      <c r="FAX136" s="231"/>
      <c r="FAY136" s="231"/>
      <c r="FAZ136" s="231"/>
      <c r="FBA136" s="231"/>
      <c r="FBB136" s="231"/>
      <c r="FBC136" s="231"/>
      <c r="FBD136" s="231"/>
      <c r="FBE136" s="231"/>
      <c r="FBF136" s="231"/>
      <c r="FBG136" s="231"/>
      <c r="FBH136" s="231"/>
      <c r="FBI136" s="231"/>
      <c r="FBJ136" s="231"/>
      <c r="FBK136" s="231"/>
      <c r="FBL136" s="231"/>
      <c r="FBM136" s="231"/>
      <c r="FBN136" s="231"/>
      <c r="FBO136" s="231"/>
      <c r="FBP136" s="231"/>
      <c r="FBQ136" s="231"/>
      <c r="FBR136" s="231"/>
      <c r="FBS136" s="231"/>
      <c r="FBT136" s="231"/>
      <c r="FBU136" s="231"/>
      <c r="FBV136" s="231"/>
      <c r="FBW136" s="231"/>
      <c r="FBX136" s="231"/>
      <c r="FBY136" s="231"/>
      <c r="FBZ136" s="231"/>
      <c r="FCA136" s="231"/>
      <c r="FCB136" s="231"/>
      <c r="FCC136" s="231"/>
      <c r="FCD136" s="231"/>
      <c r="FCE136" s="231"/>
      <c r="FCF136" s="231"/>
      <c r="FCG136" s="231"/>
      <c r="FCH136" s="231"/>
      <c r="FCI136" s="231"/>
      <c r="FCJ136" s="231"/>
      <c r="FCK136" s="231"/>
      <c r="FCL136" s="231"/>
      <c r="FCM136" s="231"/>
      <c r="FCN136" s="231"/>
      <c r="FCO136" s="231"/>
      <c r="FCP136" s="231"/>
      <c r="FCQ136" s="231"/>
      <c r="FCR136" s="231"/>
      <c r="FCS136" s="231"/>
      <c r="FCT136" s="231"/>
      <c r="FCU136" s="231"/>
      <c r="FCV136" s="231"/>
      <c r="FCW136" s="231"/>
      <c r="FCX136" s="231"/>
      <c r="FCY136" s="231"/>
      <c r="FCZ136" s="231"/>
      <c r="FDA136" s="231"/>
      <c r="FDB136" s="231"/>
      <c r="FDC136" s="231"/>
      <c r="FDD136" s="231"/>
      <c r="FDE136" s="231"/>
      <c r="FDF136" s="231"/>
      <c r="FDG136" s="231"/>
      <c r="FDH136" s="231"/>
      <c r="FDI136" s="231"/>
      <c r="FDJ136" s="231"/>
      <c r="FDK136" s="231"/>
      <c r="FDL136" s="231"/>
      <c r="FDM136" s="231"/>
      <c r="FDN136" s="231"/>
      <c r="FDO136" s="231"/>
      <c r="FDP136" s="231"/>
      <c r="FDQ136" s="231"/>
      <c r="FDR136" s="231"/>
      <c r="FDS136" s="231"/>
      <c r="FDT136" s="231"/>
      <c r="FDU136" s="231"/>
      <c r="FDV136" s="231"/>
      <c r="FDW136" s="231"/>
      <c r="FDX136" s="231"/>
      <c r="FDY136" s="231"/>
      <c r="FDZ136" s="231"/>
      <c r="FEA136" s="231"/>
      <c r="FEB136" s="231"/>
      <c r="FEC136" s="231"/>
      <c r="FED136" s="231"/>
      <c r="FEE136" s="231"/>
      <c r="FEF136" s="231"/>
      <c r="FEG136" s="231"/>
      <c r="FEH136" s="231"/>
      <c r="FEI136" s="231"/>
      <c r="FEJ136" s="231"/>
      <c r="FEK136" s="231"/>
      <c r="FEL136" s="231"/>
      <c r="FEM136" s="231"/>
      <c r="FEN136" s="231"/>
      <c r="FEO136" s="231"/>
      <c r="FEP136" s="231"/>
      <c r="FEQ136" s="231"/>
      <c r="FER136" s="231"/>
      <c r="FES136" s="231"/>
      <c r="FET136" s="231"/>
      <c r="FEU136" s="231"/>
      <c r="FEV136" s="231"/>
      <c r="FEW136" s="231"/>
      <c r="FEX136" s="231"/>
      <c r="FEY136" s="231"/>
      <c r="FEZ136" s="231"/>
      <c r="FFA136" s="231"/>
      <c r="FFB136" s="231"/>
      <c r="FFC136" s="231"/>
      <c r="FFD136" s="231"/>
      <c r="FFE136" s="231"/>
      <c r="FFF136" s="231"/>
      <c r="FFG136" s="231"/>
      <c r="FFH136" s="231"/>
      <c r="FFI136" s="231"/>
      <c r="FFJ136" s="231"/>
      <c r="FFK136" s="231"/>
      <c r="FFL136" s="231"/>
      <c r="FFM136" s="231"/>
      <c r="FFN136" s="231"/>
      <c r="FFO136" s="231"/>
      <c r="FFP136" s="231"/>
      <c r="FFQ136" s="231"/>
      <c r="FFR136" s="231"/>
      <c r="FFS136" s="231"/>
      <c r="FFT136" s="231"/>
      <c r="FFU136" s="231"/>
      <c r="FFV136" s="231"/>
      <c r="FFW136" s="231"/>
      <c r="FFX136" s="231"/>
      <c r="FFY136" s="231"/>
      <c r="FFZ136" s="231"/>
      <c r="FGA136" s="231"/>
      <c r="FGB136" s="231"/>
      <c r="FGC136" s="231"/>
      <c r="FGD136" s="231"/>
      <c r="FGE136" s="231"/>
      <c r="FGF136" s="231"/>
      <c r="FGG136" s="231"/>
      <c r="FGH136" s="231"/>
      <c r="FGI136" s="231"/>
      <c r="FGJ136" s="231"/>
      <c r="FGK136" s="231"/>
      <c r="FGL136" s="231"/>
      <c r="FGM136" s="231"/>
      <c r="FGN136" s="231"/>
      <c r="FGO136" s="231"/>
      <c r="FGP136" s="231"/>
      <c r="FGQ136" s="231"/>
      <c r="FGR136" s="231"/>
      <c r="FGS136" s="231"/>
      <c r="FGT136" s="231"/>
      <c r="FGU136" s="231"/>
      <c r="FGV136" s="231"/>
      <c r="FGW136" s="231"/>
      <c r="FGX136" s="231"/>
      <c r="FGY136" s="231"/>
      <c r="FGZ136" s="231"/>
      <c r="FHA136" s="231"/>
      <c r="FHB136" s="231"/>
      <c r="FHC136" s="231"/>
      <c r="FHD136" s="231"/>
      <c r="FHE136" s="231"/>
      <c r="FHF136" s="231"/>
      <c r="FHG136" s="231"/>
      <c r="FHH136" s="231"/>
      <c r="FHI136" s="231"/>
      <c r="FHJ136" s="231"/>
      <c r="FHK136" s="231"/>
      <c r="FHL136" s="231"/>
      <c r="FHM136" s="231"/>
      <c r="FHN136" s="231"/>
      <c r="FHO136" s="231"/>
      <c r="FHP136" s="231"/>
      <c r="FHQ136" s="231"/>
      <c r="FHR136" s="231"/>
      <c r="FHS136" s="231"/>
      <c r="FHT136" s="231"/>
      <c r="FHU136" s="231"/>
      <c r="FHV136" s="231"/>
      <c r="FHW136" s="231"/>
      <c r="FHX136" s="231"/>
      <c r="FHY136" s="231"/>
      <c r="FHZ136" s="231"/>
      <c r="FIA136" s="231"/>
      <c r="FIB136" s="231"/>
      <c r="FIC136" s="231"/>
      <c r="FID136" s="231"/>
      <c r="FIE136" s="231"/>
      <c r="FIF136" s="231"/>
      <c r="FIG136" s="231"/>
      <c r="FIH136" s="231"/>
      <c r="FII136" s="231"/>
      <c r="FIJ136" s="231"/>
      <c r="FIK136" s="231"/>
      <c r="FIL136" s="231"/>
      <c r="FIM136" s="231"/>
      <c r="FIN136" s="231"/>
      <c r="FIO136" s="231"/>
      <c r="FIP136" s="231"/>
      <c r="FIQ136" s="231"/>
      <c r="FIR136" s="231"/>
      <c r="FIS136" s="231"/>
      <c r="FIT136" s="231"/>
      <c r="FIU136" s="231"/>
      <c r="FIV136" s="231"/>
      <c r="FIW136" s="231"/>
      <c r="FIX136" s="231"/>
      <c r="FIY136" s="231"/>
      <c r="FIZ136" s="231"/>
      <c r="FJA136" s="231"/>
      <c r="FJB136" s="231"/>
      <c r="FJC136" s="231"/>
      <c r="FJD136" s="231"/>
      <c r="FJE136" s="231"/>
      <c r="FJF136" s="231"/>
      <c r="FJG136" s="231"/>
      <c r="FJH136" s="231"/>
      <c r="FJI136" s="231"/>
      <c r="FJJ136" s="231"/>
      <c r="FJK136" s="231"/>
      <c r="FJL136" s="231"/>
      <c r="FJM136" s="231"/>
      <c r="FJN136" s="231"/>
      <c r="FJO136" s="231"/>
      <c r="FJP136" s="231"/>
      <c r="FJQ136" s="231"/>
      <c r="FJR136" s="231"/>
      <c r="FJS136" s="231"/>
      <c r="FJT136" s="231"/>
      <c r="FJU136" s="231"/>
      <c r="FJV136" s="231"/>
      <c r="FJW136" s="231"/>
      <c r="FJX136" s="231"/>
      <c r="FJY136" s="231"/>
      <c r="FJZ136" s="231"/>
      <c r="FKA136" s="231"/>
      <c r="FKB136" s="231"/>
      <c r="FKC136" s="231"/>
      <c r="FKD136" s="231"/>
      <c r="FKE136" s="231"/>
      <c r="FKF136" s="231"/>
      <c r="FKG136" s="231"/>
      <c r="FKH136" s="231"/>
      <c r="FKI136" s="231"/>
      <c r="FKJ136" s="231"/>
      <c r="FKK136" s="231"/>
      <c r="FKL136" s="231"/>
      <c r="FKM136" s="231"/>
      <c r="FKN136" s="231"/>
      <c r="FKO136" s="231"/>
      <c r="FKP136" s="231"/>
      <c r="FKQ136" s="231"/>
      <c r="FKR136" s="231"/>
      <c r="FKS136" s="231"/>
      <c r="FKT136" s="231"/>
      <c r="FKU136" s="231"/>
      <c r="FKV136" s="231"/>
      <c r="FKW136" s="231"/>
      <c r="FKX136" s="231"/>
      <c r="FKY136" s="231"/>
      <c r="FKZ136" s="231"/>
      <c r="FLA136" s="231"/>
      <c r="FLB136" s="231"/>
      <c r="FLC136" s="231"/>
      <c r="FLD136" s="231"/>
      <c r="FLE136" s="231"/>
      <c r="FLF136" s="231"/>
      <c r="FLG136" s="231"/>
      <c r="FLH136" s="231"/>
      <c r="FLI136" s="231"/>
      <c r="FLJ136" s="231"/>
      <c r="FLK136" s="231"/>
      <c r="FLL136" s="231"/>
      <c r="FLM136" s="231"/>
      <c r="FLN136" s="231"/>
      <c r="FLO136" s="231"/>
      <c r="FLP136" s="231"/>
      <c r="FLQ136" s="231"/>
      <c r="FLR136" s="231"/>
      <c r="FLS136" s="231"/>
      <c r="FLT136" s="231"/>
      <c r="FLU136" s="231"/>
      <c r="FLV136" s="231"/>
      <c r="FLW136" s="231"/>
      <c r="FLX136" s="231"/>
      <c r="FLY136" s="231"/>
      <c r="FLZ136" s="231"/>
      <c r="FMA136" s="231"/>
      <c r="FMB136" s="231"/>
      <c r="FMC136" s="231"/>
      <c r="FMD136" s="231"/>
      <c r="FME136" s="231"/>
      <c r="FMF136" s="231"/>
      <c r="FMG136" s="231"/>
      <c r="FMH136" s="231"/>
      <c r="FMI136" s="231"/>
      <c r="FMJ136" s="231"/>
      <c r="FMK136" s="231"/>
      <c r="FML136" s="231"/>
      <c r="FMM136" s="231"/>
      <c r="FMN136" s="231"/>
      <c r="FMO136" s="231"/>
      <c r="FMP136" s="231"/>
      <c r="FMQ136" s="231"/>
      <c r="FMR136" s="231"/>
      <c r="FMS136" s="231"/>
      <c r="FMT136" s="231"/>
      <c r="FMU136" s="231"/>
      <c r="FMV136" s="231"/>
      <c r="FMW136" s="231"/>
      <c r="FMX136" s="231"/>
      <c r="FMY136" s="231"/>
      <c r="FMZ136" s="231"/>
      <c r="FNA136" s="231"/>
      <c r="FNB136" s="231"/>
      <c r="FNC136" s="231"/>
      <c r="FND136" s="231"/>
      <c r="FNE136" s="231"/>
      <c r="FNF136" s="231"/>
      <c r="FNG136" s="231"/>
      <c r="FNH136" s="231"/>
      <c r="FNI136" s="231"/>
      <c r="FNJ136" s="231"/>
      <c r="FNK136" s="231"/>
      <c r="FNL136" s="231"/>
      <c r="FNM136" s="231"/>
      <c r="FNN136" s="231"/>
      <c r="FNO136" s="231"/>
      <c r="FNP136" s="231"/>
      <c r="FNQ136" s="231"/>
      <c r="FNR136" s="231"/>
      <c r="FNS136" s="231"/>
      <c r="FNT136" s="231"/>
      <c r="FNU136" s="231"/>
      <c r="FNV136" s="231"/>
      <c r="FNW136" s="231"/>
      <c r="FNX136" s="231"/>
      <c r="FNY136" s="231"/>
      <c r="FNZ136" s="231"/>
      <c r="FOA136" s="231"/>
      <c r="FOB136" s="231"/>
      <c r="FOC136" s="231"/>
      <c r="FOD136" s="231"/>
      <c r="FOE136" s="231"/>
      <c r="FOF136" s="231"/>
      <c r="FOG136" s="231"/>
      <c r="FOH136" s="231"/>
      <c r="FOI136" s="231"/>
      <c r="FOJ136" s="231"/>
      <c r="FOK136" s="231"/>
      <c r="FOL136" s="231"/>
      <c r="FOM136" s="231"/>
      <c r="FON136" s="231"/>
      <c r="FOO136" s="231"/>
      <c r="FOP136" s="231"/>
      <c r="FOQ136" s="231"/>
      <c r="FOR136" s="231"/>
      <c r="FOS136" s="231"/>
      <c r="FOT136" s="231"/>
      <c r="FOU136" s="231"/>
      <c r="FOV136" s="231"/>
      <c r="FOW136" s="231"/>
      <c r="FOX136" s="231"/>
      <c r="FOY136" s="231"/>
      <c r="FOZ136" s="231"/>
      <c r="FPA136" s="231"/>
      <c r="FPB136" s="231"/>
      <c r="FPC136" s="231"/>
      <c r="FPD136" s="231"/>
      <c r="FPE136" s="231"/>
      <c r="FPF136" s="231"/>
      <c r="FPG136" s="231"/>
      <c r="FPH136" s="231"/>
      <c r="FPI136" s="231"/>
      <c r="FPJ136" s="231"/>
      <c r="FPK136" s="231"/>
      <c r="FPL136" s="231"/>
      <c r="FPM136" s="231"/>
      <c r="FPN136" s="231"/>
      <c r="FPO136" s="231"/>
      <c r="FPP136" s="231"/>
      <c r="FPQ136" s="231"/>
      <c r="FPR136" s="231"/>
      <c r="FPS136" s="231"/>
      <c r="FPT136" s="231"/>
      <c r="FPU136" s="231"/>
      <c r="FPV136" s="231"/>
      <c r="FPW136" s="231"/>
      <c r="FPX136" s="231"/>
      <c r="FPY136" s="231"/>
      <c r="FPZ136" s="231"/>
      <c r="FQA136" s="231"/>
      <c r="FQB136" s="231"/>
      <c r="FQC136" s="231"/>
      <c r="FQD136" s="231"/>
      <c r="FQE136" s="231"/>
      <c r="FQF136" s="231"/>
      <c r="FQG136" s="231"/>
      <c r="FQH136" s="231"/>
      <c r="FQI136" s="231"/>
      <c r="FQJ136" s="231"/>
      <c r="FQK136" s="231"/>
      <c r="FQL136" s="231"/>
      <c r="FQM136" s="231"/>
      <c r="FQN136" s="231"/>
      <c r="FQO136" s="231"/>
      <c r="FQP136" s="231"/>
      <c r="FQQ136" s="231"/>
      <c r="FQR136" s="231"/>
      <c r="FQS136" s="231"/>
      <c r="FQT136" s="231"/>
      <c r="FQU136" s="231"/>
      <c r="FQV136" s="231"/>
      <c r="FQW136" s="231"/>
      <c r="FQX136" s="231"/>
      <c r="FQY136" s="231"/>
      <c r="FQZ136" s="231"/>
      <c r="FRA136" s="231"/>
      <c r="FRB136" s="231"/>
      <c r="FRC136" s="231"/>
      <c r="FRD136" s="231"/>
      <c r="FRE136" s="231"/>
      <c r="FRF136" s="231"/>
      <c r="FRG136" s="231"/>
      <c r="FRH136" s="231"/>
      <c r="FRI136" s="231"/>
      <c r="FRJ136" s="231"/>
      <c r="FRK136" s="231"/>
      <c r="FRL136" s="231"/>
      <c r="FRM136" s="231"/>
      <c r="FRN136" s="231"/>
      <c r="FRO136" s="231"/>
      <c r="FRP136" s="231"/>
      <c r="FRQ136" s="231"/>
      <c r="FRR136" s="231"/>
      <c r="FRS136" s="231"/>
      <c r="FRT136" s="231"/>
      <c r="FRU136" s="231"/>
      <c r="FRV136" s="231"/>
      <c r="FRW136" s="231"/>
      <c r="FRX136" s="231"/>
      <c r="FRY136" s="231"/>
      <c r="FRZ136" s="231"/>
      <c r="FSA136" s="231"/>
      <c r="FSB136" s="231"/>
      <c r="FSC136" s="231"/>
      <c r="FSD136" s="231"/>
      <c r="FSE136" s="231"/>
      <c r="FSF136" s="231"/>
      <c r="FSG136" s="231"/>
      <c r="FSH136" s="231"/>
      <c r="FSI136" s="231"/>
      <c r="FSJ136" s="231"/>
      <c r="FSK136" s="231"/>
      <c r="FSL136" s="231"/>
      <c r="FSM136" s="231"/>
      <c r="FSN136" s="231"/>
      <c r="FSO136" s="231"/>
      <c r="FSP136" s="231"/>
      <c r="FSQ136" s="231"/>
      <c r="FSR136" s="231"/>
      <c r="FSS136" s="231"/>
      <c r="FST136" s="231"/>
      <c r="FSU136" s="231"/>
      <c r="FSV136" s="231"/>
      <c r="FSW136" s="231"/>
      <c r="FSX136" s="231"/>
      <c r="FSY136" s="231"/>
      <c r="FSZ136" s="231"/>
      <c r="FTA136" s="231"/>
      <c r="FTB136" s="231"/>
      <c r="FTC136" s="231"/>
      <c r="FTD136" s="231"/>
      <c r="FTE136" s="231"/>
      <c r="FTF136" s="231"/>
      <c r="FTG136" s="231"/>
      <c r="FTH136" s="231"/>
      <c r="FTI136" s="231"/>
      <c r="FTJ136" s="231"/>
      <c r="FTK136" s="231"/>
      <c r="FTL136" s="231"/>
      <c r="FTM136" s="231"/>
      <c r="FTN136" s="231"/>
      <c r="FTO136" s="231"/>
      <c r="FTP136" s="231"/>
      <c r="FTQ136" s="231"/>
      <c r="FTR136" s="231"/>
      <c r="FTS136" s="231"/>
      <c r="FTT136" s="231"/>
      <c r="FTU136" s="231"/>
      <c r="FTV136" s="231"/>
      <c r="FTW136" s="231"/>
      <c r="FTX136" s="231"/>
      <c r="FTY136" s="231"/>
      <c r="FTZ136" s="231"/>
      <c r="FUA136" s="231"/>
      <c r="FUB136" s="231"/>
      <c r="FUC136" s="231"/>
      <c r="FUD136" s="231"/>
      <c r="FUE136" s="231"/>
      <c r="FUF136" s="231"/>
      <c r="FUG136" s="231"/>
      <c r="FUH136" s="231"/>
      <c r="FUI136" s="231"/>
      <c r="FUJ136" s="231"/>
      <c r="FUK136" s="231"/>
      <c r="FUL136" s="231"/>
      <c r="FUM136" s="231"/>
      <c r="FUN136" s="231"/>
      <c r="FUO136" s="231"/>
      <c r="FUP136" s="231"/>
      <c r="FUQ136" s="231"/>
      <c r="FUR136" s="231"/>
      <c r="FUS136" s="231"/>
      <c r="FUT136" s="231"/>
      <c r="FUU136" s="231"/>
      <c r="FUV136" s="231"/>
      <c r="FUW136" s="231"/>
      <c r="FUX136" s="231"/>
      <c r="FUY136" s="231"/>
      <c r="FUZ136" s="231"/>
      <c r="FVA136" s="231"/>
      <c r="FVB136" s="231"/>
      <c r="FVC136" s="231"/>
      <c r="FVD136" s="231"/>
      <c r="FVE136" s="231"/>
      <c r="FVF136" s="231"/>
      <c r="FVG136" s="231"/>
      <c r="FVH136" s="231"/>
      <c r="FVI136" s="231"/>
      <c r="FVJ136" s="231"/>
      <c r="FVK136" s="231"/>
      <c r="FVL136" s="231"/>
      <c r="FVM136" s="231"/>
      <c r="FVN136" s="231"/>
      <c r="FVO136" s="231"/>
      <c r="FVP136" s="231"/>
      <c r="FVQ136" s="231"/>
      <c r="FVR136" s="231"/>
      <c r="FVS136" s="231"/>
      <c r="FVT136" s="231"/>
      <c r="FVU136" s="231"/>
      <c r="FVV136" s="231"/>
      <c r="FVW136" s="231"/>
      <c r="FVX136" s="231"/>
      <c r="FVY136" s="231"/>
      <c r="FVZ136" s="231"/>
      <c r="FWA136" s="231"/>
      <c r="FWB136" s="231"/>
      <c r="FWC136" s="231"/>
      <c r="FWD136" s="231"/>
      <c r="FWE136" s="231"/>
      <c r="FWF136" s="231"/>
      <c r="FWG136" s="231"/>
      <c r="FWH136" s="231"/>
      <c r="FWI136" s="231"/>
      <c r="FWJ136" s="231"/>
      <c r="FWK136" s="231"/>
      <c r="FWL136" s="231"/>
      <c r="FWM136" s="231"/>
      <c r="FWN136" s="231"/>
      <c r="FWO136" s="231"/>
      <c r="FWP136" s="231"/>
      <c r="FWQ136" s="231"/>
      <c r="FWR136" s="231"/>
      <c r="FWS136" s="231"/>
      <c r="FWT136" s="231"/>
      <c r="FWU136" s="231"/>
      <c r="FWV136" s="231"/>
      <c r="FWW136" s="231"/>
      <c r="FWX136" s="231"/>
      <c r="FWY136" s="231"/>
      <c r="FWZ136" s="231"/>
      <c r="FXA136" s="231"/>
      <c r="FXB136" s="231"/>
      <c r="FXC136" s="231"/>
      <c r="FXD136" s="231"/>
      <c r="FXE136" s="231"/>
      <c r="FXF136" s="231"/>
      <c r="FXG136" s="231"/>
      <c r="FXH136" s="231"/>
      <c r="FXI136" s="231"/>
      <c r="FXJ136" s="231"/>
      <c r="FXK136" s="231"/>
      <c r="FXL136" s="231"/>
      <c r="FXM136" s="231"/>
      <c r="FXN136" s="231"/>
      <c r="FXO136" s="231"/>
      <c r="FXP136" s="231"/>
      <c r="FXQ136" s="231"/>
      <c r="FXR136" s="231"/>
      <c r="FXS136" s="231"/>
      <c r="FXT136" s="231"/>
      <c r="FXU136" s="231"/>
      <c r="FXV136" s="231"/>
      <c r="FXW136" s="231"/>
      <c r="FXX136" s="231"/>
      <c r="FXY136" s="231"/>
      <c r="FXZ136" s="231"/>
      <c r="FYA136" s="231"/>
      <c r="FYB136" s="231"/>
      <c r="FYC136" s="231"/>
      <c r="FYD136" s="231"/>
      <c r="FYE136" s="231"/>
      <c r="FYF136" s="231"/>
      <c r="FYG136" s="231"/>
      <c r="FYH136" s="231"/>
      <c r="FYI136" s="231"/>
      <c r="FYJ136" s="231"/>
      <c r="FYK136" s="231"/>
      <c r="FYL136" s="231"/>
      <c r="FYM136" s="231"/>
      <c r="FYN136" s="231"/>
      <c r="FYO136" s="231"/>
      <c r="FYP136" s="231"/>
      <c r="FYQ136" s="231"/>
      <c r="FYR136" s="231"/>
      <c r="FYS136" s="231"/>
      <c r="FYT136" s="231"/>
      <c r="FYU136" s="231"/>
      <c r="FYV136" s="231"/>
      <c r="FYW136" s="231"/>
      <c r="FYX136" s="231"/>
      <c r="FYY136" s="231"/>
      <c r="FYZ136" s="231"/>
      <c r="FZA136" s="231"/>
      <c r="FZB136" s="231"/>
      <c r="FZC136" s="231"/>
      <c r="FZD136" s="231"/>
      <c r="FZE136" s="231"/>
      <c r="FZF136" s="231"/>
      <c r="FZG136" s="231"/>
      <c r="FZH136" s="231"/>
      <c r="FZI136" s="231"/>
      <c r="FZJ136" s="231"/>
      <c r="FZK136" s="231"/>
      <c r="FZL136" s="231"/>
      <c r="FZM136" s="231"/>
      <c r="FZN136" s="231"/>
      <c r="FZO136" s="231"/>
      <c r="FZP136" s="231"/>
      <c r="FZQ136" s="231"/>
      <c r="FZR136" s="231"/>
      <c r="FZS136" s="231"/>
      <c r="FZT136" s="231"/>
      <c r="FZU136" s="231"/>
      <c r="FZV136" s="231"/>
      <c r="FZW136" s="231"/>
      <c r="FZX136" s="231"/>
      <c r="FZY136" s="231"/>
      <c r="FZZ136" s="231"/>
      <c r="GAA136" s="231"/>
      <c r="GAB136" s="231"/>
      <c r="GAC136" s="231"/>
      <c r="GAD136" s="231"/>
      <c r="GAE136" s="231"/>
      <c r="GAF136" s="231"/>
      <c r="GAG136" s="231"/>
      <c r="GAH136" s="231"/>
      <c r="GAI136" s="231"/>
      <c r="GAJ136" s="231"/>
      <c r="GAK136" s="231"/>
      <c r="GAL136" s="231"/>
      <c r="GAM136" s="231"/>
      <c r="GAN136" s="231"/>
      <c r="GAO136" s="231"/>
      <c r="GAP136" s="231"/>
      <c r="GAQ136" s="231"/>
      <c r="GAR136" s="231"/>
      <c r="GAS136" s="231"/>
      <c r="GAT136" s="231"/>
      <c r="GAU136" s="231"/>
      <c r="GAV136" s="231"/>
      <c r="GAW136" s="231"/>
      <c r="GAX136" s="231"/>
      <c r="GAY136" s="231"/>
      <c r="GAZ136" s="231"/>
      <c r="GBA136" s="231"/>
      <c r="GBB136" s="231"/>
      <c r="GBC136" s="231"/>
      <c r="GBD136" s="231"/>
      <c r="GBE136" s="231"/>
      <c r="GBF136" s="231"/>
      <c r="GBG136" s="231"/>
      <c r="GBH136" s="231"/>
      <c r="GBI136" s="231"/>
      <c r="GBJ136" s="231"/>
      <c r="GBK136" s="231"/>
      <c r="GBL136" s="231"/>
      <c r="GBM136" s="231"/>
      <c r="GBN136" s="231"/>
      <c r="GBO136" s="231"/>
      <c r="GBP136" s="231"/>
      <c r="GBQ136" s="231"/>
      <c r="GBR136" s="231"/>
      <c r="GBS136" s="231"/>
      <c r="GBT136" s="231"/>
      <c r="GBU136" s="231"/>
      <c r="GBV136" s="231"/>
      <c r="GBW136" s="231"/>
      <c r="GBX136" s="231"/>
      <c r="GBY136" s="231"/>
      <c r="GBZ136" s="231"/>
      <c r="GCA136" s="231"/>
      <c r="GCB136" s="231"/>
      <c r="GCC136" s="231"/>
      <c r="GCD136" s="231"/>
      <c r="GCE136" s="231"/>
      <c r="GCF136" s="231"/>
      <c r="GCG136" s="231"/>
      <c r="GCH136" s="231"/>
      <c r="GCI136" s="231"/>
      <c r="GCJ136" s="231"/>
      <c r="GCK136" s="231"/>
      <c r="GCL136" s="231"/>
      <c r="GCM136" s="231"/>
      <c r="GCN136" s="231"/>
      <c r="GCO136" s="231"/>
      <c r="GCP136" s="231"/>
      <c r="GCQ136" s="231"/>
      <c r="GCR136" s="231"/>
      <c r="GCS136" s="231"/>
      <c r="GCT136" s="231"/>
      <c r="GCU136" s="231"/>
      <c r="GCV136" s="231"/>
      <c r="GCW136" s="231"/>
      <c r="GCX136" s="231"/>
      <c r="GCY136" s="231"/>
      <c r="GCZ136" s="231"/>
      <c r="GDA136" s="231"/>
      <c r="GDB136" s="231"/>
      <c r="GDC136" s="231"/>
      <c r="GDD136" s="231"/>
      <c r="GDE136" s="231"/>
      <c r="GDF136" s="231"/>
      <c r="GDG136" s="231"/>
      <c r="GDH136" s="231"/>
      <c r="GDI136" s="231"/>
      <c r="GDJ136" s="231"/>
      <c r="GDK136" s="231"/>
      <c r="GDL136" s="231"/>
      <c r="GDM136" s="231"/>
      <c r="GDN136" s="231"/>
      <c r="GDO136" s="231"/>
      <c r="GDP136" s="231"/>
      <c r="GDQ136" s="231"/>
      <c r="GDR136" s="231"/>
      <c r="GDS136" s="231"/>
      <c r="GDT136" s="231"/>
      <c r="GDU136" s="231"/>
      <c r="GDV136" s="231"/>
      <c r="GDW136" s="231"/>
      <c r="GDX136" s="231"/>
      <c r="GDY136" s="231"/>
      <c r="GDZ136" s="231"/>
      <c r="GEA136" s="231"/>
      <c r="GEB136" s="231"/>
      <c r="GEC136" s="231"/>
      <c r="GED136" s="231"/>
      <c r="GEE136" s="231"/>
      <c r="GEF136" s="231"/>
      <c r="GEG136" s="231"/>
      <c r="GEH136" s="231"/>
      <c r="GEI136" s="231"/>
      <c r="GEJ136" s="231"/>
      <c r="GEK136" s="231"/>
      <c r="GEL136" s="231"/>
      <c r="GEM136" s="231"/>
      <c r="GEN136" s="231"/>
      <c r="GEO136" s="231"/>
      <c r="GEP136" s="231"/>
      <c r="GEQ136" s="231"/>
      <c r="GER136" s="231"/>
      <c r="GES136" s="231"/>
      <c r="GET136" s="231"/>
      <c r="GEU136" s="231"/>
      <c r="GEV136" s="231"/>
      <c r="GEW136" s="231"/>
      <c r="GEX136" s="231"/>
      <c r="GEY136" s="231"/>
      <c r="GEZ136" s="231"/>
      <c r="GFA136" s="231"/>
      <c r="GFB136" s="231"/>
      <c r="GFC136" s="231"/>
      <c r="GFD136" s="231"/>
      <c r="GFE136" s="231"/>
      <c r="GFF136" s="231"/>
      <c r="GFG136" s="231"/>
      <c r="GFH136" s="231"/>
      <c r="GFI136" s="231"/>
      <c r="GFJ136" s="231"/>
      <c r="GFK136" s="231"/>
      <c r="GFL136" s="231"/>
      <c r="GFM136" s="231"/>
      <c r="GFN136" s="231"/>
      <c r="GFO136" s="231"/>
      <c r="GFP136" s="231"/>
      <c r="GFQ136" s="231"/>
      <c r="GFR136" s="231"/>
      <c r="GFS136" s="231"/>
      <c r="GFT136" s="231"/>
      <c r="GFU136" s="231"/>
      <c r="GFV136" s="231"/>
      <c r="GFW136" s="231"/>
      <c r="GFX136" s="231"/>
      <c r="GFY136" s="231"/>
      <c r="GFZ136" s="231"/>
      <c r="GGA136" s="231"/>
      <c r="GGB136" s="231"/>
      <c r="GGC136" s="231"/>
      <c r="GGD136" s="231"/>
      <c r="GGE136" s="231"/>
      <c r="GGF136" s="231"/>
      <c r="GGG136" s="231"/>
      <c r="GGH136" s="231"/>
      <c r="GGI136" s="231"/>
      <c r="GGJ136" s="231"/>
      <c r="GGK136" s="231"/>
      <c r="GGL136" s="231"/>
      <c r="GGM136" s="231"/>
      <c r="GGN136" s="231"/>
      <c r="GGO136" s="231"/>
      <c r="GGP136" s="231"/>
      <c r="GGQ136" s="231"/>
      <c r="GGR136" s="231"/>
      <c r="GGS136" s="231"/>
      <c r="GGT136" s="231"/>
      <c r="GGU136" s="231"/>
      <c r="GGV136" s="231"/>
      <c r="GGW136" s="231"/>
      <c r="GGX136" s="231"/>
      <c r="GGY136" s="231"/>
      <c r="GGZ136" s="231"/>
      <c r="GHA136" s="231"/>
      <c r="GHB136" s="231"/>
      <c r="GHC136" s="231"/>
      <c r="GHD136" s="231"/>
      <c r="GHE136" s="231"/>
      <c r="GHF136" s="231"/>
      <c r="GHG136" s="231"/>
      <c r="GHH136" s="231"/>
      <c r="GHI136" s="231"/>
      <c r="GHJ136" s="231"/>
      <c r="GHK136" s="231"/>
      <c r="GHL136" s="231"/>
      <c r="GHM136" s="231"/>
      <c r="GHN136" s="231"/>
      <c r="GHO136" s="231"/>
      <c r="GHP136" s="231"/>
      <c r="GHQ136" s="231"/>
      <c r="GHR136" s="231"/>
      <c r="GHS136" s="231"/>
      <c r="GHT136" s="231"/>
      <c r="GHU136" s="231"/>
      <c r="GHV136" s="231"/>
      <c r="GHW136" s="231"/>
      <c r="GHX136" s="231"/>
      <c r="GHY136" s="231"/>
      <c r="GHZ136" s="231"/>
      <c r="GIA136" s="231"/>
      <c r="GIB136" s="231"/>
      <c r="GIC136" s="231"/>
      <c r="GID136" s="231"/>
      <c r="GIE136" s="231"/>
      <c r="GIF136" s="231"/>
      <c r="GIG136" s="231"/>
      <c r="GIH136" s="231"/>
      <c r="GII136" s="231"/>
      <c r="GIJ136" s="231"/>
      <c r="GIK136" s="231"/>
      <c r="GIL136" s="231"/>
      <c r="GIM136" s="231"/>
      <c r="GIN136" s="231"/>
      <c r="GIO136" s="231"/>
      <c r="GIP136" s="231"/>
      <c r="GIQ136" s="231"/>
      <c r="GIR136" s="231"/>
      <c r="GIS136" s="231"/>
      <c r="GIT136" s="231"/>
      <c r="GIU136" s="231"/>
      <c r="GIV136" s="231"/>
      <c r="GIW136" s="231"/>
      <c r="GIX136" s="231"/>
      <c r="GIY136" s="231"/>
      <c r="GIZ136" s="231"/>
      <c r="GJA136" s="231"/>
      <c r="GJB136" s="231"/>
      <c r="GJC136" s="231"/>
      <c r="GJD136" s="231"/>
      <c r="GJE136" s="231"/>
      <c r="GJF136" s="231"/>
      <c r="GJG136" s="231"/>
      <c r="GJH136" s="231"/>
      <c r="GJI136" s="231"/>
      <c r="GJJ136" s="231"/>
      <c r="GJK136" s="231"/>
      <c r="GJL136" s="231"/>
      <c r="GJM136" s="231"/>
      <c r="GJN136" s="231"/>
      <c r="GJO136" s="231"/>
      <c r="GJP136" s="231"/>
      <c r="GJQ136" s="231"/>
      <c r="GJR136" s="231"/>
      <c r="GJS136" s="231"/>
      <c r="GJT136" s="231"/>
      <c r="GJU136" s="231"/>
      <c r="GJV136" s="231"/>
      <c r="GJW136" s="231"/>
      <c r="GJX136" s="231"/>
      <c r="GJY136" s="231"/>
      <c r="GJZ136" s="231"/>
      <c r="GKA136" s="231"/>
      <c r="GKB136" s="231"/>
      <c r="GKC136" s="231"/>
      <c r="GKD136" s="231"/>
      <c r="GKE136" s="231"/>
      <c r="GKF136" s="231"/>
      <c r="GKG136" s="231"/>
      <c r="GKH136" s="231"/>
      <c r="GKI136" s="231"/>
      <c r="GKJ136" s="231"/>
      <c r="GKK136" s="231"/>
      <c r="GKL136" s="231"/>
      <c r="GKM136" s="231"/>
      <c r="GKN136" s="231"/>
      <c r="GKO136" s="231"/>
      <c r="GKP136" s="231"/>
      <c r="GKQ136" s="231"/>
      <c r="GKR136" s="231"/>
      <c r="GKS136" s="231"/>
      <c r="GKT136" s="231"/>
      <c r="GKU136" s="231"/>
      <c r="GKV136" s="231"/>
      <c r="GKW136" s="231"/>
      <c r="GKX136" s="231"/>
      <c r="GKY136" s="231"/>
      <c r="GKZ136" s="231"/>
      <c r="GLA136" s="231"/>
      <c r="GLB136" s="231"/>
      <c r="GLC136" s="231"/>
      <c r="GLD136" s="231"/>
      <c r="GLE136" s="231"/>
      <c r="GLF136" s="231"/>
      <c r="GLG136" s="231"/>
      <c r="GLH136" s="231"/>
      <c r="GLI136" s="231"/>
      <c r="GLJ136" s="231"/>
      <c r="GLK136" s="231"/>
      <c r="GLL136" s="231"/>
      <c r="GLM136" s="231"/>
      <c r="GLN136" s="231"/>
      <c r="GLO136" s="231"/>
      <c r="GLP136" s="231"/>
      <c r="GLQ136" s="231"/>
      <c r="GLR136" s="231"/>
      <c r="GLS136" s="231"/>
      <c r="GLT136" s="231"/>
      <c r="GLU136" s="231"/>
      <c r="GLV136" s="231"/>
      <c r="GLW136" s="231"/>
      <c r="GLX136" s="231"/>
      <c r="GLY136" s="231"/>
      <c r="GLZ136" s="231"/>
      <c r="GMA136" s="231"/>
      <c r="GMB136" s="231"/>
      <c r="GMC136" s="231"/>
      <c r="GMD136" s="231"/>
      <c r="GME136" s="231"/>
      <c r="GMF136" s="231"/>
      <c r="GMG136" s="231"/>
      <c r="GMH136" s="231"/>
      <c r="GMI136" s="231"/>
      <c r="GMJ136" s="231"/>
      <c r="GMK136" s="231"/>
      <c r="GML136" s="231"/>
      <c r="GMM136" s="231"/>
      <c r="GMN136" s="231"/>
      <c r="GMO136" s="231"/>
      <c r="GMP136" s="231"/>
      <c r="GMQ136" s="231"/>
      <c r="GMR136" s="231"/>
      <c r="GMS136" s="231"/>
      <c r="GMT136" s="231"/>
      <c r="GMU136" s="231"/>
      <c r="GMV136" s="231"/>
      <c r="GMW136" s="231"/>
      <c r="GMX136" s="231"/>
      <c r="GMY136" s="231"/>
      <c r="GMZ136" s="231"/>
      <c r="GNA136" s="231"/>
      <c r="GNB136" s="231"/>
      <c r="GNC136" s="231"/>
      <c r="GND136" s="231"/>
      <c r="GNE136" s="231"/>
      <c r="GNF136" s="231"/>
      <c r="GNG136" s="231"/>
      <c r="GNH136" s="231"/>
      <c r="GNI136" s="231"/>
      <c r="GNJ136" s="231"/>
      <c r="GNK136" s="231"/>
      <c r="GNL136" s="231"/>
      <c r="GNM136" s="231"/>
      <c r="GNN136" s="231"/>
      <c r="GNO136" s="231"/>
      <c r="GNP136" s="231"/>
      <c r="GNQ136" s="231"/>
      <c r="GNR136" s="231"/>
      <c r="GNS136" s="231"/>
      <c r="GNT136" s="231"/>
      <c r="GNU136" s="231"/>
      <c r="GNV136" s="231"/>
      <c r="GNW136" s="231"/>
      <c r="GNX136" s="231"/>
      <c r="GNY136" s="231"/>
      <c r="GNZ136" s="231"/>
      <c r="GOA136" s="231"/>
      <c r="GOB136" s="231"/>
      <c r="GOC136" s="231"/>
      <c r="GOD136" s="231"/>
      <c r="GOE136" s="231"/>
      <c r="GOF136" s="231"/>
      <c r="GOG136" s="231"/>
      <c r="GOH136" s="231"/>
      <c r="GOI136" s="231"/>
      <c r="GOJ136" s="231"/>
      <c r="GOK136" s="231"/>
      <c r="GOL136" s="231"/>
      <c r="GOM136" s="231"/>
      <c r="GON136" s="231"/>
      <c r="GOO136" s="231"/>
      <c r="GOP136" s="231"/>
      <c r="GOQ136" s="231"/>
      <c r="GOR136" s="231"/>
      <c r="GOS136" s="231"/>
      <c r="GOT136" s="231"/>
      <c r="GOU136" s="231"/>
      <c r="GOV136" s="231"/>
      <c r="GOW136" s="231"/>
      <c r="GOX136" s="231"/>
      <c r="GOY136" s="231"/>
      <c r="GOZ136" s="231"/>
      <c r="GPA136" s="231"/>
      <c r="GPB136" s="231"/>
      <c r="GPC136" s="231"/>
      <c r="GPD136" s="231"/>
      <c r="GPE136" s="231"/>
      <c r="GPF136" s="231"/>
      <c r="GPG136" s="231"/>
      <c r="GPH136" s="231"/>
      <c r="GPI136" s="231"/>
      <c r="GPJ136" s="231"/>
      <c r="GPK136" s="231"/>
      <c r="GPL136" s="231"/>
      <c r="GPM136" s="231"/>
      <c r="GPN136" s="231"/>
      <c r="GPO136" s="231"/>
      <c r="GPP136" s="231"/>
      <c r="GPQ136" s="231"/>
      <c r="GPR136" s="231"/>
      <c r="GPS136" s="231"/>
      <c r="GPT136" s="231"/>
      <c r="GPU136" s="231"/>
      <c r="GPV136" s="231"/>
      <c r="GPW136" s="231"/>
      <c r="GPX136" s="231"/>
      <c r="GPY136" s="231"/>
      <c r="GPZ136" s="231"/>
      <c r="GQA136" s="231"/>
      <c r="GQB136" s="231"/>
      <c r="GQC136" s="231"/>
      <c r="GQD136" s="231"/>
      <c r="GQE136" s="231"/>
      <c r="GQF136" s="231"/>
      <c r="GQG136" s="231"/>
      <c r="GQH136" s="231"/>
      <c r="GQI136" s="231"/>
      <c r="GQJ136" s="231"/>
      <c r="GQK136" s="231"/>
      <c r="GQL136" s="231"/>
      <c r="GQM136" s="231"/>
      <c r="GQN136" s="231"/>
      <c r="GQO136" s="231"/>
      <c r="GQP136" s="231"/>
      <c r="GQQ136" s="231"/>
      <c r="GQR136" s="231"/>
      <c r="GQS136" s="231"/>
      <c r="GQT136" s="231"/>
      <c r="GQU136" s="231"/>
      <c r="GQV136" s="231"/>
      <c r="GQW136" s="231"/>
      <c r="GQX136" s="231"/>
      <c r="GQY136" s="231"/>
      <c r="GQZ136" s="231"/>
      <c r="GRA136" s="231"/>
      <c r="GRB136" s="231"/>
      <c r="GRC136" s="231"/>
      <c r="GRD136" s="231"/>
      <c r="GRE136" s="231"/>
      <c r="GRF136" s="231"/>
      <c r="GRG136" s="231"/>
      <c r="GRH136" s="231"/>
      <c r="GRI136" s="231"/>
      <c r="GRJ136" s="231"/>
      <c r="GRK136" s="231"/>
      <c r="GRL136" s="231"/>
      <c r="GRM136" s="231"/>
      <c r="GRN136" s="231"/>
      <c r="GRO136" s="231"/>
      <c r="GRP136" s="231"/>
      <c r="GRQ136" s="231"/>
      <c r="GRR136" s="231"/>
      <c r="GRS136" s="231"/>
      <c r="GRT136" s="231"/>
      <c r="GRU136" s="231"/>
      <c r="GRV136" s="231"/>
      <c r="GRW136" s="231"/>
      <c r="GRX136" s="231"/>
      <c r="GRY136" s="231"/>
      <c r="GRZ136" s="231"/>
      <c r="GSA136" s="231"/>
      <c r="GSB136" s="231"/>
      <c r="GSC136" s="231"/>
      <c r="GSD136" s="231"/>
      <c r="GSE136" s="231"/>
      <c r="GSF136" s="231"/>
      <c r="GSG136" s="231"/>
      <c r="GSH136" s="231"/>
      <c r="GSI136" s="231"/>
      <c r="GSJ136" s="231"/>
      <c r="GSK136" s="231"/>
      <c r="GSL136" s="231"/>
      <c r="GSM136" s="231"/>
      <c r="GSN136" s="231"/>
      <c r="GSO136" s="231"/>
      <c r="GSP136" s="231"/>
      <c r="GSQ136" s="231"/>
      <c r="GSR136" s="231"/>
      <c r="GSS136" s="231"/>
      <c r="GST136" s="231"/>
      <c r="GSU136" s="231"/>
      <c r="GSV136" s="231"/>
      <c r="GSW136" s="231"/>
      <c r="GSX136" s="231"/>
      <c r="GSY136" s="231"/>
      <c r="GSZ136" s="231"/>
      <c r="GTA136" s="231"/>
      <c r="GTB136" s="231"/>
      <c r="GTC136" s="231"/>
      <c r="GTD136" s="231"/>
      <c r="GTE136" s="231"/>
      <c r="GTF136" s="231"/>
      <c r="GTG136" s="231"/>
      <c r="GTH136" s="231"/>
      <c r="GTI136" s="231"/>
      <c r="GTJ136" s="231"/>
      <c r="GTK136" s="231"/>
      <c r="GTL136" s="231"/>
      <c r="GTM136" s="231"/>
      <c r="GTN136" s="231"/>
      <c r="GTO136" s="231"/>
      <c r="GTP136" s="231"/>
      <c r="GTQ136" s="231"/>
      <c r="GTR136" s="231"/>
      <c r="GTS136" s="231"/>
      <c r="GTT136" s="231"/>
      <c r="GTU136" s="231"/>
      <c r="GTV136" s="231"/>
      <c r="GTW136" s="231"/>
      <c r="GTX136" s="231"/>
      <c r="GTY136" s="231"/>
      <c r="GTZ136" s="231"/>
      <c r="GUA136" s="231"/>
      <c r="GUB136" s="231"/>
      <c r="GUC136" s="231"/>
      <c r="GUD136" s="231"/>
      <c r="GUE136" s="231"/>
      <c r="GUF136" s="231"/>
      <c r="GUG136" s="231"/>
      <c r="GUH136" s="231"/>
      <c r="GUI136" s="231"/>
      <c r="GUJ136" s="231"/>
      <c r="GUK136" s="231"/>
      <c r="GUL136" s="231"/>
      <c r="GUM136" s="231"/>
      <c r="GUN136" s="231"/>
      <c r="GUO136" s="231"/>
      <c r="GUP136" s="231"/>
      <c r="GUQ136" s="231"/>
      <c r="GUR136" s="231"/>
      <c r="GUS136" s="231"/>
      <c r="GUT136" s="231"/>
      <c r="GUU136" s="231"/>
      <c r="GUV136" s="231"/>
      <c r="GUW136" s="231"/>
      <c r="GUX136" s="231"/>
      <c r="GUY136" s="231"/>
      <c r="GUZ136" s="231"/>
      <c r="GVA136" s="231"/>
      <c r="GVB136" s="231"/>
      <c r="GVC136" s="231"/>
      <c r="GVD136" s="231"/>
      <c r="GVE136" s="231"/>
      <c r="GVF136" s="231"/>
      <c r="GVG136" s="231"/>
      <c r="GVH136" s="231"/>
      <c r="GVI136" s="231"/>
      <c r="GVJ136" s="231"/>
      <c r="GVK136" s="231"/>
      <c r="GVL136" s="231"/>
      <c r="GVM136" s="231"/>
      <c r="GVN136" s="231"/>
      <c r="GVO136" s="231"/>
      <c r="GVP136" s="231"/>
      <c r="GVQ136" s="231"/>
      <c r="GVR136" s="231"/>
      <c r="GVS136" s="231"/>
      <c r="GVT136" s="231"/>
      <c r="GVU136" s="231"/>
      <c r="GVV136" s="231"/>
      <c r="GVW136" s="231"/>
      <c r="GVX136" s="231"/>
      <c r="GVY136" s="231"/>
      <c r="GVZ136" s="231"/>
      <c r="GWA136" s="231"/>
      <c r="GWB136" s="231"/>
      <c r="GWC136" s="231"/>
      <c r="GWD136" s="231"/>
      <c r="GWE136" s="231"/>
      <c r="GWF136" s="231"/>
      <c r="GWG136" s="231"/>
      <c r="GWH136" s="231"/>
      <c r="GWI136" s="231"/>
      <c r="GWJ136" s="231"/>
      <c r="GWK136" s="231"/>
      <c r="GWL136" s="231"/>
      <c r="GWM136" s="231"/>
      <c r="GWN136" s="231"/>
      <c r="GWO136" s="231"/>
      <c r="GWP136" s="231"/>
      <c r="GWQ136" s="231"/>
      <c r="GWR136" s="231"/>
      <c r="GWS136" s="231"/>
      <c r="GWT136" s="231"/>
      <c r="GWU136" s="231"/>
      <c r="GWV136" s="231"/>
      <c r="GWW136" s="231"/>
      <c r="GWX136" s="231"/>
      <c r="GWY136" s="231"/>
      <c r="GWZ136" s="231"/>
      <c r="GXA136" s="231"/>
      <c r="GXB136" s="231"/>
      <c r="GXC136" s="231"/>
      <c r="GXD136" s="231"/>
      <c r="GXE136" s="231"/>
      <c r="GXF136" s="231"/>
      <c r="GXG136" s="231"/>
      <c r="GXH136" s="231"/>
      <c r="GXI136" s="231"/>
      <c r="GXJ136" s="231"/>
      <c r="GXK136" s="231"/>
      <c r="GXL136" s="231"/>
      <c r="GXM136" s="231"/>
      <c r="GXN136" s="231"/>
      <c r="GXO136" s="231"/>
      <c r="GXP136" s="231"/>
      <c r="GXQ136" s="231"/>
      <c r="GXR136" s="231"/>
      <c r="GXS136" s="231"/>
      <c r="GXT136" s="231"/>
      <c r="GXU136" s="231"/>
      <c r="GXV136" s="231"/>
      <c r="GXW136" s="231"/>
      <c r="GXX136" s="231"/>
      <c r="GXY136" s="231"/>
      <c r="GXZ136" s="231"/>
      <c r="GYA136" s="231"/>
      <c r="GYB136" s="231"/>
      <c r="GYC136" s="231"/>
      <c r="GYD136" s="231"/>
      <c r="GYE136" s="231"/>
      <c r="GYF136" s="231"/>
      <c r="GYG136" s="231"/>
      <c r="GYH136" s="231"/>
      <c r="GYI136" s="231"/>
      <c r="GYJ136" s="231"/>
      <c r="GYK136" s="231"/>
      <c r="GYL136" s="231"/>
      <c r="GYM136" s="231"/>
      <c r="GYN136" s="231"/>
      <c r="GYO136" s="231"/>
      <c r="GYP136" s="231"/>
      <c r="GYQ136" s="231"/>
      <c r="GYR136" s="231"/>
      <c r="GYS136" s="231"/>
      <c r="GYT136" s="231"/>
      <c r="GYU136" s="231"/>
      <c r="GYV136" s="231"/>
      <c r="GYW136" s="231"/>
      <c r="GYX136" s="231"/>
      <c r="GYY136" s="231"/>
      <c r="GYZ136" s="231"/>
      <c r="GZA136" s="231"/>
      <c r="GZB136" s="231"/>
      <c r="GZC136" s="231"/>
      <c r="GZD136" s="231"/>
      <c r="GZE136" s="231"/>
      <c r="GZF136" s="231"/>
      <c r="GZG136" s="231"/>
      <c r="GZH136" s="231"/>
      <c r="GZI136" s="231"/>
      <c r="GZJ136" s="231"/>
      <c r="GZK136" s="231"/>
      <c r="GZL136" s="231"/>
      <c r="GZM136" s="231"/>
      <c r="GZN136" s="231"/>
      <c r="GZO136" s="231"/>
      <c r="GZP136" s="231"/>
      <c r="GZQ136" s="231"/>
      <c r="GZR136" s="231"/>
      <c r="GZS136" s="231"/>
      <c r="GZT136" s="231"/>
      <c r="GZU136" s="231"/>
      <c r="GZV136" s="231"/>
      <c r="GZW136" s="231"/>
      <c r="GZX136" s="231"/>
      <c r="GZY136" s="231"/>
      <c r="GZZ136" s="231"/>
      <c r="HAA136" s="231"/>
      <c r="HAB136" s="231"/>
      <c r="HAC136" s="231"/>
      <c r="HAD136" s="231"/>
      <c r="HAE136" s="231"/>
      <c r="HAF136" s="231"/>
      <c r="HAG136" s="231"/>
      <c r="HAH136" s="231"/>
      <c r="HAI136" s="231"/>
      <c r="HAJ136" s="231"/>
      <c r="HAK136" s="231"/>
      <c r="HAL136" s="231"/>
      <c r="HAM136" s="231"/>
      <c r="HAN136" s="231"/>
      <c r="HAO136" s="231"/>
      <c r="HAP136" s="231"/>
      <c r="HAQ136" s="231"/>
      <c r="HAR136" s="231"/>
      <c r="HAS136" s="231"/>
      <c r="HAT136" s="231"/>
      <c r="HAU136" s="231"/>
      <c r="HAV136" s="231"/>
      <c r="HAW136" s="231"/>
      <c r="HAX136" s="231"/>
      <c r="HAY136" s="231"/>
      <c r="HAZ136" s="231"/>
      <c r="HBA136" s="231"/>
      <c r="HBB136" s="231"/>
      <c r="HBC136" s="231"/>
      <c r="HBD136" s="231"/>
      <c r="HBE136" s="231"/>
      <c r="HBF136" s="231"/>
      <c r="HBG136" s="231"/>
      <c r="HBH136" s="231"/>
      <c r="HBI136" s="231"/>
      <c r="HBJ136" s="231"/>
      <c r="HBK136" s="231"/>
      <c r="HBL136" s="231"/>
      <c r="HBM136" s="231"/>
      <c r="HBN136" s="231"/>
      <c r="HBO136" s="231"/>
      <c r="HBP136" s="231"/>
      <c r="HBQ136" s="231"/>
      <c r="HBR136" s="231"/>
      <c r="HBS136" s="231"/>
      <c r="HBT136" s="231"/>
      <c r="HBU136" s="231"/>
      <c r="HBV136" s="231"/>
      <c r="HBW136" s="231"/>
      <c r="HBX136" s="231"/>
      <c r="HBY136" s="231"/>
      <c r="HBZ136" s="231"/>
      <c r="HCA136" s="231"/>
      <c r="HCB136" s="231"/>
      <c r="HCC136" s="231"/>
      <c r="HCD136" s="231"/>
      <c r="HCE136" s="231"/>
      <c r="HCF136" s="231"/>
      <c r="HCG136" s="231"/>
      <c r="HCH136" s="231"/>
      <c r="HCI136" s="231"/>
      <c r="HCJ136" s="231"/>
      <c r="HCK136" s="231"/>
      <c r="HCL136" s="231"/>
      <c r="HCM136" s="231"/>
      <c r="HCN136" s="231"/>
      <c r="HCO136" s="231"/>
      <c r="HCP136" s="231"/>
      <c r="HCQ136" s="231"/>
      <c r="HCR136" s="231"/>
      <c r="HCS136" s="231"/>
      <c r="HCT136" s="231"/>
      <c r="HCU136" s="231"/>
      <c r="HCV136" s="231"/>
      <c r="HCW136" s="231"/>
      <c r="HCX136" s="231"/>
      <c r="HCY136" s="231"/>
      <c r="HCZ136" s="231"/>
      <c r="HDA136" s="231"/>
      <c r="HDB136" s="231"/>
      <c r="HDC136" s="231"/>
      <c r="HDD136" s="231"/>
      <c r="HDE136" s="231"/>
      <c r="HDF136" s="231"/>
      <c r="HDG136" s="231"/>
      <c r="HDH136" s="231"/>
      <c r="HDI136" s="231"/>
      <c r="HDJ136" s="231"/>
      <c r="HDK136" s="231"/>
      <c r="HDL136" s="231"/>
      <c r="HDM136" s="231"/>
      <c r="HDN136" s="231"/>
      <c r="HDO136" s="231"/>
      <c r="HDP136" s="231"/>
      <c r="HDQ136" s="231"/>
      <c r="HDR136" s="231"/>
      <c r="HDS136" s="231"/>
      <c r="HDT136" s="231"/>
      <c r="HDU136" s="231"/>
      <c r="HDV136" s="231"/>
      <c r="HDW136" s="231"/>
      <c r="HDX136" s="231"/>
      <c r="HDY136" s="231"/>
      <c r="HDZ136" s="231"/>
      <c r="HEA136" s="231"/>
      <c r="HEB136" s="231"/>
      <c r="HEC136" s="231"/>
      <c r="HED136" s="231"/>
      <c r="HEE136" s="231"/>
      <c r="HEF136" s="231"/>
      <c r="HEG136" s="231"/>
      <c r="HEH136" s="231"/>
      <c r="HEI136" s="231"/>
      <c r="HEJ136" s="231"/>
      <c r="HEK136" s="231"/>
      <c r="HEL136" s="231"/>
      <c r="HEM136" s="231"/>
      <c r="HEN136" s="231"/>
      <c r="HEO136" s="231"/>
      <c r="HEP136" s="231"/>
      <c r="HEQ136" s="231"/>
      <c r="HER136" s="231"/>
      <c r="HES136" s="231"/>
      <c r="HET136" s="231"/>
      <c r="HEU136" s="231"/>
      <c r="HEV136" s="231"/>
      <c r="HEW136" s="231"/>
      <c r="HEX136" s="231"/>
      <c r="HEY136" s="231"/>
      <c r="HEZ136" s="231"/>
      <c r="HFA136" s="231"/>
      <c r="HFB136" s="231"/>
      <c r="HFC136" s="231"/>
      <c r="HFD136" s="231"/>
      <c r="HFE136" s="231"/>
      <c r="HFF136" s="231"/>
      <c r="HFG136" s="231"/>
      <c r="HFH136" s="231"/>
      <c r="HFI136" s="231"/>
      <c r="HFJ136" s="231"/>
      <c r="HFK136" s="231"/>
      <c r="HFL136" s="231"/>
      <c r="HFM136" s="231"/>
      <c r="HFN136" s="231"/>
      <c r="HFO136" s="231"/>
      <c r="HFP136" s="231"/>
      <c r="HFQ136" s="231"/>
      <c r="HFR136" s="231"/>
      <c r="HFS136" s="231"/>
      <c r="HFT136" s="231"/>
      <c r="HFU136" s="231"/>
      <c r="HFV136" s="231"/>
      <c r="HFW136" s="231"/>
      <c r="HFX136" s="231"/>
      <c r="HFY136" s="231"/>
      <c r="HFZ136" s="231"/>
      <c r="HGA136" s="231"/>
      <c r="HGB136" s="231"/>
      <c r="HGC136" s="231"/>
      <c r="HGD136" s="231"/>
      <c r="HGE136" s="231"/>
      <c r="HGF136" s="231"/>
      <c r="HGG136" s="231"/>
      <c r="HGH136" s="231"/>
      <c r="HGI136" s="231"/>
      <c r="HGJ136" s="231"/>
      <c r="HGK136" s="231"/>
      <c r="HGL136" s="231"/>
      <c r="HGM136" s="231"/>
      <c r="HGN136" s="231"/>
      <c r="HGO136" s="231"/>
      <c r="HGP136" s="231"/>
      <c r="HGQ136" s="231"/>
      <c r="HGR136" s="231"/>
      <c r="HGS136" s="231"/>
      <c r="HGT136" s="231"/>
      <c r="HGU136" s="231"/>
      <c r="HGV136" s="231"/>
      <c r="HGW136" s="231"/>
      <c r="HGX136" s="231"/>
      <c r="HGY136" s="231"/>
      <c r="HGZ136" s="231"/>
      <c r="HHA136" s="231"/>
      <c r="HHB136" s="231"/>
      <c r="HHC136" s="231"/>
      <c r="HHD136" s="231"/>
      <c r="HHE136" s="231"/>
      <c r="HHF136" s="231"/>
      <c r="HHG136" s="231"/>
      <c r="HHH136" s="231"/>
      <c r="HHI136" s="231"/>
      <c r="HHJ136" s="231"/>
      <c r="HHK136" s="231"/>
      <c r="HHL136" s="231"/>
      <c r="HHM136" s="231"/>
      <c r="HHN136" s="231"/>
      <c r="HHO136" s="231"/>
      <c r="HHP136" s="231"/>
      <c r="HHQ136" s="231"/>
      <c r="HHR136" s="231"/>
      <c r="HHS136" s="231"/>
      <c r="HHT136" s="231"/>
      <c r="HHU136" s="231"/>
      <c r="HHV136" s="231"/>
      <c r="HHW136" s="231"/>
      <c r="HHX136" s="231"/>
      <c r="HHY136" s="231"/>
      <c r="HHZ136" s="231"/>
      <c r="HIA136" s="231"/>
      <c r="HIB136" s="231"/>
      <c r="HIC136" s="231"/>
      <c r="HID136" s="231"/>
      <c r="HIE136" s="231"/>
      <c r="HIF136" s="231"/>
      <c r="HIG136" s="231"/>
      <c r="HIH136" s="231"/>
      <c r="HII136" s="231"/>
      <c r="HIJ136" s="231"/>
      <c r="HIK136" s="231"/>
      <c r="HIL136" s="231"/>
      <c r="HIM136" s="231"/>
      <c r="HIN136" s="231"/>
      <c r="HIO136" s="231"/>
      <c r="HIP136" s="231"/>
      <c r="HIQ136" s="231"/>
      <c r="HIR136" s="231"/>
      <c r="HIS136" s="231"/>
      <c r="HIT136" s="231"/>
      <c r="HIU136" s="231"/>
      <c r="HIV136" s="231"/>
      <c r="HIW136" s="231"/>
      <c r="HIX136" s="231"/>
      <c r="HIY136" s="231"/>
      <c r="HIZ136" s="231"/>
      <c r="HJA136" s="231"/>
      <c r="HJB136" s="231"/>
      <c r="HJC136" s="231"/>
      <c r="HJD136" s="231"/>
      <c r="HJE136" s="231"/>
      <c r="HJF136" s="231"/>
      <c r="HJG136" s="231"/>
      <c r="HJH136" s="231"/>
      <c r="HJI136" s="231"/>
      <c r="HJJ136" s="231"/>
      <c r="HJK136" s="231"/>
      <c r="HJL136" s="231"/>
      <c r="HJM136" s="231"/>
      <c r="HJN136" s="231"/>
      <c r="HJO136" s="231"/>
      <c r="HJP136" s="231"/>
      <c r="HJQ136" s="231"/>
      <c r="HJR136" s="231"/>
      <c r="HJS136" s="231"/>
      <c r="HJT136" s="231"/>
      <c r="HJU136" s="231"/>
      <c r="HJV136" s="231"/>
      <c r="HJW136" s="231"/>
      <c r="HJX136" s="231"/>
      <c r="HJY136" s="231"/>
      <c r="HJZ136" s="231"/>
      <c r="HKA136" s="231"/>
      <c r="HKB136" s="231"/>
      <c r="HKC136" s="231"/>
      <c r="HKD136" s="231"/>
      <c r="HKE136" s="231"/>
      <c r="HKF136" s="231"/>
      <c r="HKG136" s="231"/>
      <c r="HKH136" s="231"/>
      <c r="HKI136" s="231"/>
      <c r="HKJ136" s="231"/>
      <c r="HKK136" s="231"/>
      <c r="HKL136" s="231"/>
      <c r="HKM136" s="231"/>
      <c r="HKN136" s="231"/>
      <c r="HKO136" s="231"/>
      <c r="HKP136" s="231"/>
      <c r="HKQ136" s="231"/>
      <c r="HKR136" s="231"/>
      <c r="HKS136" s="231"/>
      <c r="HKT136" s="231"/>
      <c r="HKU136" s="231"/>
      <c r="HKV136" s="231"/>
      <c r="HKW136" s="231"/>
      <c r="HKX136" s="231"/>
      <c r="HKY136" s="231"/>
      <c r="HKZ136" s="231"/>
      <c r="HLA136" s="231"/>
      <c r="HLB136" s="231"/>
      <c r="HLC136" s="231"/>
      <c r="HLD136" s="231"/>
      <c r="HLE136" s="231"/>
      <c r="HLF136" s="231"/>
      <c r="HLG136" s="231"/>
      <c r="HLH136" s="231"/>
      <c r="HLI136" s="231"/>
      <c r="HLJ136" s="231"/>
      <c r="HLK136" s="231"/>
      <c r="HLL136" s="231"/>
      <c r="HLM136" s="231"/>
      <c r="HLN136" s="231"/>
      <c r="HLO136" s="231"/>
      <c r="HLP136" s="231"/>
      <c r="HLQ136" s="231"/>
      <c r="HLR136" s="231"/>
      <c r="HLS136" s="231"/>
      <c r="HLT136" s="231"/>
      <c r="HLU136" s="231"/>
      <c r="HLV136" s="231"/>
      <c r="HLW136" s="231"/>
      <c r="HLX136" s="231"/>
      <c r="HLY136" s="231"/>
      <c r="HLZ136" s="231"/>
      <c r="HMA136" s="231"/>
      <c r="HMB136" s="231"/>
      <c r="HMC136" s="231"/>
      <c r="HMD136" s="231"/>
      <c r="HME136" s="231"/>
      <c r="HMF136" s="231"/>
      <c r="HMG136" s="231"/>
      <c r="HMH136" s="231"/>
      <c r="HMI136" s="231"/>
      <c r="HMJ136" s="231"/>
      <c r="HMK136" s="231"/>
      <c r="HML136" s="231"/>
      <c r="HMM136" s="231"/>
      <c r="HMN136" s="231"/>
      <c r="HMO136" s="231"/>
      <c r="HMP136" s="231"/>
      <c r="HMQ136" s="231"/>
      <c r="HMR136" s="231"/>
      <c r="HMS136" s="231"/>
      <c r="HMT136" s="231"/>
      <c r="HMU136" s="231"/>
      <c r="HMV136" s="231"/>
      <c r="HMW136" s="231"/>
      <c r="HMX136" s="231"/>
      <c r="HMY136" s="231"/>
      <c r="HMZ136" s="231"/>
      <c r="HNA136" s="231"/>
      <c r="HNB136" s="231"/>
      <c r="HNC136" s="231"/>
      <c r="HND136" s="231"/>
      <c r="HNE136" s="231"/>
      <c r="HNF136" s="231"/>
      <c r="HNG136" s="231"/>
      <c r="HNH136" s="231"/>
      <c r="HNI136" s="231"/>
      <c r="HNJ136" s="231"/>
      <c r="HNK136" s="231"/>
      <c r="HNL136" s="231"/>
      <c r="HNM136" s="231"/>
      <c r="HNN136" s="231"/>
      <c r="HNO136" s="231"/>
      <c r="HNP136" s="231"/>
      <c r="HNQ136" s="231"/>
      <c r="HNR136" s="231"/>
      <c r="HNS136" s="231"/>
      <c r="HNT136" s="231"/>
      <c r="HNU136" s="231"/>
      <c r="HNV136" s="231"/>
      <c r="HNW136" s="231"/>
      <c r="HNX136" s="231"/>
      <c r="HNY136" s="231"/>
      <c r="HNZ136" s="231"/>
      <c r="HOA136" s="231"/>
      <c r="HOB136" s="231"/>
      <c r="HOC136" s="231"/>
      <c r="HOD136" s="231"/>
      <c r="HOE136" s="231"/>
      <c r="HOF136" s="231"/>
      <c r="HOG136" s="231"/>
      <c r="HOH136" s="231"/>
      <c r="HOI136" s="231"/>
      <c r="HOJ136" s="231"/>
      <c r="HOK136" s="231"/>
      <c r="HOL136" s="231"/>
      <c r="HOM136" s="231"/>
      <c r="HON136" s="231"/>
      <c r="HOO136" s="231"/>
      <c r="HOP136" s="231"/>
      <c r="HOQ136" s="231"/>
      <c r="HOR136" s="231"/>
      <c r="HOS136" s="231"/>
      <c r="HOT136" s="231"/>
      <c r="HOU136" s="231"/>
      <c r="HOV136" s="231"/>
      <c r="HOW136" s="231"/>
      <c r="HOX136" s="231"/>
      <c r="HOY136" s="231"/>
      <c r="HOZ136" s="231"/>
      <c r="HPA136" s="231"/>
      <c r="HPB136" s="231"/>
      <c r="HPC136" s="231"/>
      <c r="HPD136" s="231"/>
      <c r="HPE136" s="231"/>
      <c r="HPF136" s="231"/>
      <c r="HPG136" s="231"/>
      <c r="HPH136" s="231"/>
      <c r="HPI136" s="231"/>
      <c r="HPJ136" s="231"/>
      <c r="HPK136" s="231"/>
      <c r="HPL136" s="231"/>
      <c r="HPM136" s="231"/>
      <c r="HPN136" s="231"/>
      <c r="HPO136" s="231"/>
      <c r="HPP136" s="231"/>
      <c r="HPQ136" s="231"/>
      <c r="HPR136" s="231"/>
      <c r="HPS136" s="231"/>
      <c r="HPT136" s="231"/>
      <c r="HPU136" s="231"/>
      <c r="HPV136" s="231"/>
      <c r="HPW136" s="231"/>
      <c r="HPX136" s="231"/>
      <c r="HPY136" s="231"/>
      <c r="HPZ136" s="231"/>
      <c r="HQA136" s="231"/>
      <c r="HQB136" s="231"/>
      <c r="HQC136" s="231"/>
      <c r="HQD136" s="231"/>
      <c r="HQE136" s="231"/>
      <c r="HQF136" s="231"/>
      <c r="HQG136" s="231"/>
      <c r="HQH136" s="231"/>
      <c r="HQI136" s="231"/>
      <c r="HQJ136" s="231"/>
      <c r="HQK136" s="231"/>
      <c r="HQL136" s="231"/>
      <c r="HQM136" s="231"/>
      <c r="HQN136" s="231"/>
      <c r="HQO136" s="231"/>
      <c r="HQP136" s="231"/>
      <c r="HQQ136" s="231"/>
      <c r="HQR136" s="231"/>
      <c r="HQS136" s="231"/>
      <c r="HQT136" s="231"/>
      <c r="HQU136" s="231"/>
      <c r="HQV136" s="231"/>
      <c r="HQW136" s="231"/>
      <c r="HQX136" s="231"/>
      <c r="HQY136" s="231"/>
      <c r="HQZ136" s="231"/>
      <c r="HRA136" s="231"/>
      <c r="HRB136" s="231"/>
      <c r="HRC136" s="231"/>
      <c r="HRD136" s="231"/>
      <c r="HRE136" s="231"/>
      <c r="HRF136" s="231"/>
      <c r="HRG136" s="231"/>
      <c r="HRH136" s="231"/>
      <c r="HRI136" s="231"/>
      <c r="HRJ136" s="231"/>
      <c r="HRK136" s="231"/>
      <c r="HRL136" s="231"/>
      <c r="HRM136" s="231"/>
      <c r="HRN136" s="231"/>
      <c r="HRO136" s="231"/>
      <c r="HRP136" s="231"/>
      <c r="HRQ136" s="231"/>
      <c r="HRR136" s="231"/>
      <c r="HRS136" s="231"/>
      <c r="HRT136" s="231"/>
      <c r="HRU136" s="231"/>
      <c r="HRV136" s="231"/>
      <c r="HRW136" s="231"/>
      <c r="HRX136" s="231"/>
      <c r="HRY136" s="231"/>
      <c r="HRZ136" s="231"/>
      <c r="HSA136" s="231"/>
      <c r="HSB136" s="231"/>
      <c r="HSC136" s="231"/>
      <c r="HSD136" s="231"/>
      <c r="HSE136" s="231"/>
      <c r="HSF136" s="231"/>
      <c r="HSG136" s="231"/>
      <c r="HSH136" s="231"/>
      <c r="HSI136" s="231"/>
      <c r="HSJ136" s="231"/>
      <c r="HSK136" s="231"/>
      <c r="HSL136" s="231"/>
      <c r="HSM136" s="231"/>
      <c r="HSN136" s="231"/>
      <c r="HSO136" s="231"/>
      <c r="HSP136" s="231"/>
      <c r="HSQ136" s="231"/>
      <c r="HSR136" s="231"/>
      <c r="HSS136" s="231"/>
      <c r="HST136" s="231"/>
      <c r="HSU136" s="231"/>
      <c r="HSV136" s="231"/>
      <c r="HSW136" s="231"/>
      <c r="HSX136" s="231"/>
      <c r="HSY136" s="231"/>
      <c r="HSZ136" s="231"/>
      <c r="HTA136" s="231"/>
      <c r="HTB136" s="231"/>
      <c r="HTC136" s="231"/>
      <c r="HTD136" s="231"/>
      <c r="HTE136" s="231"/>
      <c r="HTF136" s="231"/>
      <c r="HTG136" s="231"/>
      <c r="HTH136" s="231"/>
      <c r="HTI136" s="231"/>
      <c r="HTJ136" s="231"/>
      <c r="HTK136" s="231"/>
      <c r="HTL136" s="231"/>
      <c r="HTM136" s="231"/>
      <c r="HTN136" s="231"/>
      <c r="HTO136" s="231"/>
      <c r="HTP136" s="231"/>
      <c r="HTQ136" s="231"/>
      <c r="HTR136" s="231"/>
      <c r="HTS136" s="231"/>
      <c r="HTT136" s="231"/>
      <c r="HTU136" s="231"/>
      <c r="HTV136" s="231"/>
      <c r="HTW136" s="231"/>
      <c r="HTX136" s="231"/>
      <c r="HTY136" s="231"/>
      <c r="HTZ136" s="231"/>
      <c r="HUA136" s="231"/>
      <c r="HUB136" s="231"/>
      <c r="HUC136" s="231"/>
      <c r="HUD136" s="231"/>
      <c r="HUE136" s="231"/>
      <c r="HUF136" s="231"/>
      <c r="HUG136" s="231"/>
      <c r="HUH136" s="231"/>
      <c r="HUI136" s="231"/>
      <c r="HUJ136" s="231"/>
      <c r="HUK136" s="231"/>
      <c r="HUL136" s="231"/>
      <c r="HUM136" s="231"/>
      <c r="HUN136" s="231"/>
      <c r="HUO136" s="231"/>
      <c r="HUP136" s="231"/>
      <c r="HUQ136" s="231"/>
      <c r="HUR136" s="231"/>
      <c r="HUS136" s="231"/>
      <c r="HUT136" s="231"/>
      <c r="HUU136" s="231"/>
      <c r="HUV136" s="231"/>
      <c r="HUW136" s="231"/>
      <c r="HUX136" s="231"/>
      <c r="HUY136" s="231"/>
      <c r="HUZ136" s="231"/>
      <c r="HVA136" s="231"/>
      <c r="HVB136" s="231"/>
      <c r="HVC136" s="231"/>
      <c r="HVD136" s="231"/>
      <c r="HVE136" s="231"/>
      <c r="HVF136" s="231"/>
      <c r="HVG136" s="231"/>
      <c r="HVH136" s="231"/>
      <c r="HVI136" s="231"/>
      <c r="HVJ136" s="231"/>
      <c r="HVK136" s="231"/>
      <c r="HVL136" s="231"/>
      <c r="HVM136" s="231"/>
      <c r="HVN136" s="231"/>
      <c r="HVO136" s="231"/>
      <c r="HVP136" s="231"/>
      <c r="HVQ136" s="231"/>
      <c r="HVR136" s="231"/>
      <c r="HVS136" s="231"/>
      <c r="HVT136" s="231"/>
      <c r="HVU136" s="231"/>
      <c r="HVV136" s="231"/>
      <c r="HVW136" s="231"/>
      <c r="HVX136" s="231"/>
      <c r="HVY136" s="231"/>
      <c r="HVZ136" s="231"/>
      <c r="HWA136" s="231"/>
      <c r="HWB136" s="231"/>
      <c r="HWC136" s="231"/>
      <c r="HWD136" s="231"/>
      <c r="HWE136" s="231"/>
      <c r="HWF136" s="231"/>
      <c r="HWG136" s="231"/>
      <c r="HWH136" s="231"/>
      <c r="HWI136" s="231"/>
      <c r="HWJ136" s="231"/>
      <c r="HWK136" s="231"/>
      <c r="HWL136" s="231"/>
      <c r="HWM136" s="231"/>
      <c r="HWN136" s="231"/>
      <c r="HWO136" s="231"/>
      <c r="HWP136" s="231"/>
      <c r="HWQ136" s="231"/>
      <c r="HWR136" s="231"/>
      <c r="HWS136" s="231"/>
      <c r="HWT136" s="231"/>
      <c r="HWU136" s="231"/>
      <c r="HWV136" s="231"/>
      <c r="HWW136" s="231"/>
      <c r="HWX136" s="231"/>
      <c r="HWY136" s="231"/>
      <c r="HWZ136" s="231"/>
      <c r="HXA136" s="231"/>
      <c r="HXB136" s="231"/>
      <c r="HXC136" s="231"/>
      <c r="HXD136" s="231"/>
      <c r="HXE136" s="231"/>
      <c r="HXF136" s="231"/>
      <c r="HXG136" s="231"/>
      <c r="HXH136" s="231"/>
      <c r="HXI136" s="231"/>
      <c r="HXJ136" s="231"/>
      <c r="HXK136" s="231"/>
      <c r="HXL136" s="231"/>
      <c r="HXM136" s="231"/>
      <c r="HXN136" s="231"/>
      <c r="HXO136" s="231"/>
      <c r="HXP136" s="231"/>
      <c r="HXQ136" s="231"/>
      <c r="HXR136" s="231"/>
      <c r="HXS136" s="231"/>
      <c r="HXT136" s="231"/>
      <c r="HXU136" s="231"/>
      <c r="HXV136" s="231"/>
      <c r="HXW136" s="231"/>
      <c r="HXX136" s="231"/>
      <c r="HXY136" s="231"/>
      <c r="HXZ136" s="231"/>
      <c r="HYA136" s="231"/>
      <c r="HYB136" s="231"/>
      <c r="HYC136" s="231"/>
      <c r="HYD136" s="231"/>
      <c r="HYE136" s="231"/>
      <c r="HYF136" s="231"/>
      <c r="HYG136" s="231"/>
      <c r="HYH136" s="231"/>
      <c r="HYI136" s="231"/>
      <c r="HYJ136" s="231"/>
      <c r="HYK136" s="231"/>
      <c r="HYL136" s="231"/>
      <c r="HYM136" s="231"/>
      <c r="HYN136" s="231"/>
      <c r="HYO136" s="231"/>
      <c r="HYP136" s="231"/>
      <c r="HYQ136" s="231"/>
      <c r="HYR136" s="231"/>
      <c r="HYS136" s="231"/>
      <c r="HYT136" s="231"/>
      <c r="HYU136" s="231"/>
      <c r="HYV136" s="231"/>
      <c r="HYW136" s="231"/>
      <c r="HYX136" s="231"/>
      <c r="HYY136" s="231"/>
      <c r="HYZ136" s="231"/>
      <c r="HZA136" s="231"/>
      <c r="HZB136" s="231"/>
      <c r="HZC136" s="231"/>
      <c r="HZD136" s="231"/>
      <c r="HZE136" s="231"/>
      <c r="HZF136" s="231"/>
      <c r="HZG136" s="231"/>
      <c r="HZH136" s="231"/>
      <c r="HZI136" s="231"/>
      <c r="HZJ136" s="231"/>
      <c r="HZK136" s="231"/>
      <c r="HZL136" s="231"/>
      <c r="HZM136" s="231"/>
      <c r="HZN136" s="231"/>
      <c r="HZO136" s="231"/>
      <c r="HZP136" s="231"/>
      <c r="HZQ136" s="231"/>
      <c r="HZR136" s="231"/>
      <c r="HZS136" s="231"/>
      <c r="HZT136" s="231"/>
      <c r="HZU136" s="231"/>
      <c r="HZV136" s="231"/>
      <c r="HZW136" s="231"/>
      <c r="HZX136" s="231"/>
      <c r="HZY136" s="231"/>
      <c r="HZZ136" s="231"/>
      <c r="IAA136" s="231"/>
      <c r="IAB136" s="231"/>
      <c r="IAC136" s="231"/>
      <c r="IAD136" s="231"/>
      <c r="IAE136" s="231"/>
      <c r="IAF136" s="231"/>
      <c r="IAG136" s="231"/>
      <c r="IAH136" s="231"/>
      <c r="IAI136" s="231"/>
      <c r="IAJ136" s="231"/>
      <c r="IAK136" s="231"/>
      <c r="IAL136" s="231"/>
      <c r="IAM136" s="231"/>
      <c r="IAN136" s="231"/>
      <c r="IAO136" s="231"/>
      <c r="IAP136" s="231"/>
      <c r="IAQ136" s="231"/>
      <c r="IAR136" s="231"/>
      <c r="IAS136" s="231"/>
      <c r="IAT136" s="231"/>
      <c r="IAU136" s="231"/>
      <c r="IAV136" s="231"/>
      <c r="IAW136" s="231"/>
      <c r="IAX136" s="231"/>
      <c r="IAY136" s="231"/>
      <c r="IAZ136" s="231"/>
      <c r="IBA136" s="231"/>
      <c r="IBB136" s="231"/>
      <c r="IBC136" s="231"/>
      <c r="IBD136" s="231"/>
      <c r="IBE136" s="231"/>
      <c r="IBF136" s="231"/>
      <c r="IBG136" s="231"/>
      <c r="IBH136" s="231"/>
      <c r="IBI136" s="231"/>
      <c r="IBJ136" s="231"/>
      <c r="IBK136" s="231"/>
      <c r="IBL136" s="231"/>
      <c r="IBM136" s="231"/>
      <c r="IBN136" s="231"/>
      <c r="IBO136" s="231"/>
      <c r="IBP136" s="231"/>
      <c r="IBQ136" s="231"/>
      <c r="IBR136" s="231"/>
      <c r="IBS136" s="231"/>
      <c r="IBT136" s="231"/>
      <c r="IBU136" s="231"/>
      <c r="IBV136" s="231"/>
      <c r="IBW136" s="231"/>
      <c r="IBX136" s="231"/>
      <c r="IBY136" s="231"/>
      <c r="IBZ136" s="231"/>
      <c r="ICA136" s="231"/>
      <c r="ICB136" s="231"/>
      <c r="ICC136" s="231"/>
      <c r="ICD136" s="231"/>
      <c r="ICE136" s="231"/>
      <c r="ICF136" s="231"/>
      <c r="ICG136" s="231"/>
      <c r="ICH136" s="231"/>
      <c r="ICI136" s="231"/>
      <c r="ICJ136" s="231"/>
      <c r="ICK136" s="231"/>
      <c r="ICL136" s="231"/>
      <c r="ICM136" s="231"/>
      <c r="ICN136" s="231"/>
      <c r="ICO136" s="231"/>
      <c r="ICP136" s="231"/>
      <c r="ICQ136" s="231"/>
      <c r="ICR136" s="231"/>
      <c r="ICS136" s="231"/>
      <c r="ICT136" s="231"/>
      <c r="ICU136" s="231"/>
      <c r="ICV136" s="231"/>
      <c r="ICW136" s="231"/>
      <c r="ICX136" s="231"/>
      <c r="ICY136" s="231"/>
      <c r="ICZ136" s="231"/>
      <c r="IDA136" s="231"/>
      <c r="IDB136" s="231"/>
      <c r="IDC136" s="231"/>
      <c r="IDD136" s="231"/>
      <c r="IDE136" s="231"/>
      <c r="IDF136" s="231"/>
      <c r="IDG136" s="231"/>
      <c r="IDH136" s="231"/>
      <c r="IDI136" s="231"/>
      <c r="IDJ136" s="231"/>
      <c r="IDK136" s="231"/>
      <c r="IDL136" s="231"/>
      <c r="IDM136" s="231"/>
      <c r="IDN136" s="231"/>
      <c r="IDO136" s="231"/>
      <c r="IDP136" s="231"/>
      <c r="IDQ136" s="231"/>
      <c r="IDR136" s="231"/>
      <c r="IDS136" s="231"/>
      <c r="IDT136" s="231"/>
      <c r="IDU136" s="231"/>
      <c r="IDV136" s="231"/>
      <c r="IDW136" s="231"/>
      <c r="IDX136" s="231"/>
      <c r="IDY136" s="231"/>
      <c r="IDZ136" s="231"/>
      <c r="IEA136" s="231"/>
      <c r="IEB136" s="231"/>
      <c r="IEC136" s="231"/>
      <c r="IED136" s="231"/>
      <c r="IEE136" s="231"/>
      <c r="IEF136" s="231"/>
      <c r="IEG136" s="231"/>
      <c r="IEH136" s="231"/>
      <c r="IEI136" s="231"/>
      <c r="IEJ136" s="231"/>
      <c r="IEK136" s="231"/>
      <c r="IEL136" s="231"/>
      <c r="IEM136" s="231"/>
      <c r="IEN136" s="231"/>
      <c r="IEO136" s="231"/>
      <c r="IEP136" s="231"/>
      <c r="IEQ136" s="231"/>
      <c r="IER136" s="231"/>
      <c r="IES136" s="231"/>
      <c r="IET136" s="231"/>
      <c r="IEU136" s="231"/>
      <c r="IEV136" s="231"/>
      <c r="IEW136" s="231"/>
      <c r="IEX136" s="231"/>
      <c r="IEY136" s="231"/>
      <c r="IEZ136" s="231"/>
      <c r="IFA136" s="231"/>
      <c r="IFB136" s="231"/>
      <c r="IFC136" s="231"/>
      <c r="IFD136" s="231"/>
      <c r="IFE136" s="231"/>
      <c r="IFF136" s="231"/>
      <c r="IFG136" s="231"/>
      <c r="IFH136" s="231"/>
      <c r="IFI136" s="231"/>
      <c r="IFJ136" s="231"/>
      <c r="IFK136" s="231"/>
      <c r="IFL136" s="231"/>
      <c r="IFM136" s="231"/>
      <c r="IFN136" s="231"/>
      <c r="IFO136" s="231"/>
      <c r="IFP136" s="231"/>
      <c r="IFQ136" s="231"/>
      <c r="IFR136" s="231"/>
      <c r="IFS136" s="231"/>
      <c r="IFT136" s="231"/>
      <c r="IFU136" s="231"/>
      <c r="IFV136" s="231"/>
      <c r="IFW136" s="231"/>
      <c r="IFX136" s="231"/>
      <c r="IFY136" s="231"/>
      <c r="IFZ136" s="231"/>
      <c r="IGA136" s="231"/>
      <c r="IGB136" s="231"/>
      <c r="IGC136" s="231"/>
      <c r="IGD136" s="231"/>
      <c r="IGE136" s="231"/>
      <c r="IGF136" s="231"/>
      <c r="IGG136" s="231"/>
      <c r="IGH136" s="231"/>
      <c r="IGI136" s="231"/>
      <c r="IGJ136" s="231"/>
      <c r="IGK136" s="231"/>
      <c r="IGL136" s="231"/>
      <c r="IGM136" s="231"/>
      <c r="IGN136" s="231"/>
      <c r="IGO136" s="231"/>
      <c r="IGP136" s="231"/>
      <c r="IGQ136" s="231"/>
      <c r="IGR136" s="231"/>
      <c r="IGS136" s="231"/>
      <c r="IGT136" s="231"/>
      <c r="IGU136" s="231"/>
      <c r="IGV136" s="231"/>
      <c r="IGW136" s="231"/>
      <c r="IGX136" s="231"/>
      <c r="IGY136" s="231"/>
      <c r="IGZ136" s="231"/>
      <c r="IHA136" s="231"/>
      <c r="IHB136" s="231"/>
      <c r="IHC136" s="231"/>
      <c r="IHD136" s="231"/>
      <c r="IHE136" s="231"/>
      <c r="IHF136" s="231"/>
      <c r="IHG136" s="231"/>
      <c r="IHH136" s="231"/>
      <c r="IHI136" s="231"/>
      <c r="IHJ136" s="231"/>
      <c r="IHK136" s="231"/>
      <c r="IHL136" s="231"/>
      <c r="IHM136" s="231"/>
      <c r="IHN136" s="231"/>
      <c r="IHO136" s="231"/>
      <c r="IHP136" s="231"/>
      <c r="IHQ136" s="231"/>
      <c r="IHR136" s="231"/>
      <c r="IHS136" s="231"/>
      <c r="IHT136" s="231"/>
      <c r="IHU136" s="231"/>
      <c r="IHV136" s="231"/>
      <c r="IHW136" s="231"/>
      <c r="IHX136" s="231"/>
      <c r="IHY136" s="231"/>
      <c r="IHZ136" s="231"/>
      <c r="IIA136" s="231"/>
      <c r="IIB136" s="231"/>
      <c r="IIC136" s="231"/>
      <c r="IID136" s="231"/>
      <c r="IIE136" s="231"/>
      <c r="IIF136" s="231"/>
      <c r="IIG136" s="231"/>
      <c r="IIH136" s="231"/>
      <c r="III136" s="231"/>
      <c r="IIJ136" s="231"/>
      <c r="IIK136" s="231"/>
      <c r="IIL136" s="231"/>
      <c r="IIM136" s="231"/>
      <c r="IIN136" s="231"/>
      <c r="IIO136" s="231"/>
      <c r="IIP136" s="231"/>
      <c r="IIQ136" s="231"/>
      <c r="IIR136" s="231"/>
      <c r="IIS136" s="231"/>
      <c r="IIT136" s="231"/>
      <c r="IIU136" s="231"/>
      <c r="IIV136" s="231"/>
      <c r="IIW136" s="231"/>
      <c r="IIX136" s="231"/>
      <c r="IIY136" s="231"/>
      <c r="IIZ136" s="231"/>
      <c r="IJA136" s="231"/>
      <c r="IJB136" s="231"/>
      <c r="IJC136" s="231"/>
      <c r="IJD136" s="231"/>
      <c r="IJE136" s="231"/>
      <c r="IJF136" s="231"/>
      <c r="IJG136" s="231"/>
      <c r="IJH136" s="231"/>
      <c r="IJI136" s="231"/>
      <c r="IJJ136" s="231"/>
      <c r="IJK136" s="231"/>
      <c r="IJL136" s="231"/>
      <c r="IJM136" s="231"/>
      <c r="IJN136" s="231"/>
      <c r="IJO136" s="231"/>
      <c r="IJP136" s="231"/>
      <c r="IJQ136" s="231"/>
      <c r="IJR136" s="231"/>
      <c r="IJS136" s="231"/>
      <c r="IJT136" s="231"/>
      <c r="IJU136" s="231"/>
      <c r="IJV136" s="231"/>
      <c r="IJW136" s="231"/>
      <c r="IJX136" s="231"/>
      <c r="IJY136" s="231"/>
      <c r="IJZ136" s="231"/>
      <c r="IKA136" s="231"/>
      <c r="IKB136" s="231"/>
      <c r="IKC136" s="231"/>
      <c r="IKD136" s="231"/>
      <c r="IKE136" s="231"/>
      <c r="IKF136" s="231"/>
      <c r="IKG136" s="231"/>
      <c r="IKH136" s="231"/>
      <c r="IKI136" s="231"/>
      <c r="IKJ136" s="231"/>
      <c r="IKK136" s="231"/>
      <c r="IKL136" s="231"/>
      <c r="IKM136" s="231"/>
      <c r="IKN136" s="231"/>
      <c r="IKO136" s="231"/>
      <c r="IKP136" s="231"/>
      <c r="IKQ136" s="231"/>
      <c r="IKR136" s="231"/>
      <c r="IKS136" s="231"/>
      <c r="IKT136" s="231"/>
      <c r="IKU136" s="231"/>
      <c r="IKV136" s="231"/>
      <c r="IKW136" s="231"/>
      <c r="IKX136" s="231"/>
      <c r="IKY136" s="231"/>
      <c r="IKZ136" s="231"/>
      <c r="ILA136" s="231"/>
      <c r="ILB136" s="231"/>
      <c r="ILC136" s="231"/>
      <c r="ILD136" s="231"/>
      <c r="ILE136" s="231"/>
      <c r="ILF136" s="231"/>
      <c r="ILG136" s="231"/>
      <c r="ILH136" s="231"/>
      <c r="ILI136" s="231"/>
      <c r="ILJ136" s="231"/>
      <c r="ILK136" s="231"/>
      <c r="ILL136" s="231"/>
      <c r="ILM136" s="231"/>
      <c r="ILN136" s="231"/>
      <c r="ILO136" s="231"/>
      <c r="ILP136" s="231"/>
      <c r="ILQ136" s="231"/>
      <c r="ILR136" s="231"/>
      <c r="ILS136" s="231"/>
      <c r="ILT136" s="231"/>
      <c r="ILU136" s="231"/>
      <c r="ILV136" s="231"/>
      <c r="ILW136" s="231"/>
      <c r="ILX136" s="231"/>
      <c r="ILY136" s="231"/>
      <c r="ILZ136" s="231"/>
      <c r="IMA136" s="231"/>
      <c r="IMB136" s="231"/>
      <c r="IMC136" s="231"/>
      <c r="IMD136" s="231"/>
      <c r="IME136" s="231"/>
      <c r="IMF136" s="231"/>
      <c r="IMG136" s="231"/>
      <c r="IMH136" s="231"/>
      <c r="IMI136" s="231"/>
      <c r="IMJ136" s="231"/>
      <c r="IMK136" s="231"/>
      <c r="IML136" s="231"/>
      <c r="IMM136" s="231"/>
      <c r="IMN136" s="231"/>
      <c r="IMO136" s="231"/>
      <c r="IMP136" s="231"/>
      <c r="IMQ136" s="231"/>
      <c r="IMR136" s="231"/>
      <c r="IMS136" s="231"/>
      <c r="IMT136" s="231"/>
      <c r="IMU136" s="231"/>
      <c r="IMV136" s="231"/>
      <c r="IMW136" s="231"/>
      <c r="IMX136" s="231"/>
      <c r="IMY136" s="231"/>
      <c r="IMZ136" s="231"/>
      <c r="INA136" s="231"/>
      <c r="INB136" s="231"/>
      <c r="INC136" s="231"/>
      <c r="IND136" s="231"/>
      <c r="INE136" s="231"/>
      <c r="INF136" s="231"/>
      <c r="ING136" s="231"/>
      <c r="INH136" s="231"/>
      <c r="INI136" s="231"/>
      <c r="INJ136" s="231"/>
      <c r="INK136" s="231"/>
      <c r="INL136" s="231"/>
      <c r="INM136" s="231"/>
      <c r="INN136" s="231"/>
      <c r="INO136" s="231"/>
      <c r="INP136" s="231"/>
      <c r="INQ136" s="231"/>
      <c r="INR136" s="231"/>
      <c r="INS136" s="231"/>
      <c r="INT136" s="231"/>
      <c r="INU136" s="231"/>
      <c r="INV136" s="231"/>
      <c r="INW136" s="231"/>
      <c r="INX136" s="231"/>
      <c r="INY136" s="231"/>
      <c r="INZ136" s="231"/>
      <c r="IOA136" s="231"/>
      <c r="IOB136" s="231"/>
      <c r="IOC136" s="231"/>
      <c r="IOD136" s="231"/>
      <c r="IOE136" s="231"/>
      <c r="IOF136" s="231"/>
      <c r="IOG136" s="231"/>
      <c r="IOH136" s="231"/>
      <c r="IOI136" s="231"/>
      <c r="IOJ136" s="231"/>
      <c r="IOK136" s="231"/>
      <c r="IOL136" s="231"/>
      <c r="IOM136" s="231"/>
      <c r="ION136" s="231"/>
      <c r="IOO136" s="231"/>
      <c r="IOP136" s="231"/>
      <c r="IOQ136" s="231"/>
      <c r="IOR136" s="231"/>
      <c r="IOS136" s="231"/>
      <c r="IOT136" s="231"/>
      <c r="IOU136" s="231"/>
      <c r="IOV136" s="231"/>
      <c r="IOW136" s="231"/>
      <c r="IOX136" s="231"/>
      <c r="IOY136" s="231"/>
      <c r="IOZ136" s="231"/>
      <c r="IPA136" s="231"/>
      <c r="IPB136" s="231"/>
      <c r="IPC136" s="231"/>
      <c r="IPD136" s="231"/>
      <c r="IPE136" s="231"/>
      <c r="IPF136" s="231"/>
      <c r="IPG136" s="231"/>
      <c r="IPH136" s="231"/>
      <c r="IPI136" s="231"/>
      <c r="IPJ136" s="231"/>
      <c r="IPK136" s="231"/>
      <c r="IPL136" s="231"/>
      <c r="IPM136" s="231"/>
      <c r="IPN136" s="231"/>
      <c r="IPO136" s="231"/>
      <c r="IPP136" s="231"/>
      <c r="IPQ136" s="231"/>
      <c r="IPR136" s="231"/>
      <c r="IPS136" s="231"/>
      <c r="IPT136" s="231"/>
      <c r="IPU136" s="231"/>
      <c r="IPV136" s="231"/>
      <c r="IPW136" s="231"/>
      <c r="IPX136" s="231"/>
      <c r="IPY136" s="231"/>
      <c r="IPZ136" s="231"/>
      <c r="IQA136" s="231"/>
      <c r="IQB136" s="231"/>
      <c r="IQC136" s="231"/>
      <c r="IQD136" s="231"/>
      <c r="IQE136" s="231"/>
      <c r="IQF136" s="231"/>
      <c r="IQG136" s="231"/>
      <c r="IQH136" s="231"/>
      <c r="IQI136" s="231"/>
      <c r="IQJ136" s="231"/>
      <c r="IQK136" s="231"/>
      <c r="IQL136" s="231"/>
      <c r="IQM136" s="231"/>
      <c r="IQN136" s="231"/>
      <c r="IQO136" s="231"/>
      <c r="IQP136" s="231"/>
      <c r="IQQ136" s="231"/>
      <c r="IQR136" s="231"/>
      <c r="IQS136" s="231"/>
      <c r="IQT136" s="231"/>
      <c r="IQU136" s="231"/>
      <c r="IQV136" s="231"/>
      <c r="IQW136" s="231"/>
      <c r="IQX136" s="231"/>
      <c r="IQY136" s="231"/>
      <c r="IQZ136" s="231"/>
      <c r="IRA136" s="231"/>
      <c r="IRB136" s="231"/>
      <c r="IRC136" s="231"/>
      <c r="IRD136" s="231"/>
      <c r="IRE136" s="231"/>
      <c r="IRF136" s="231"/>
      <c r="IRG136" s="231"/>
      <c r="IRH136" s="231"/>
      <c r="IRI136" s="231"/>
      <c r="IRJ136" s="231"/>
      <c r="IRK136" s="231"/>
      <c r="IRL136" s="231"/>
      <c r="IRM136" s="231"/>
      <c r="IRN136" s="231"/>
      <c r="IRO136" s="231"/>
      <c r="IRP136" s="231"/>
      <c r="IRQ136" s="231"/>
      <c r="IRR136" s="231"/>
      <c r="IRS136" s="231"/>
      <c r="IRT136" s="231"/>
      <c r="IRU136" s="231"/>
      <c r="IRV136" s="231"/>
      <c r="IRW136" s="231"/>
      <c r="IRX136" s="231"/>
      <c r="IRY136" s="231"/>
      <c r="IRZ136" s="231"/>
      <c r="ISA136" s="231"/>
      <c r="ISB136" s="231"/>
      <c r="ISC136" s="231"/>
      <c r="ISD136" s="231"/>
      <c r="ISE136" s="231"/>
      <c r="ISF136" s="231"/>
      <c r="ISG136" s="231"/>
      <c r="ISH136" s="231"/>
      <c r="ISI136" s="231"/>
      <c r="ISJ136" s="231"/>
      <c r="ISK136" s="231"/>
      <c r="ISL136" s="231"/>
      <c r="ISM136" s="231"/>
      <c r="ISN136" s="231"/>
      <c r="ISO136" s="231"/>
      <c r="ISP136" s="231"/>
      <c r="ISQ136" s="231"/>
      <c r="ISR136" s="231"/>
      <c r="ISS136" s="231"/>
      <c r="IST136" s="231"/>
      <c r="ISU136" s="231"/>
      <c r="ISV136" s="231"/>
      <c r="ISW136" s="231"/>
      <c r="ISX136" s="231"/>
      <c r="ISY136" s="231"/>
      <c r="ISZ136" s="231"/>
      <c r="ITA136" s="231"/>
      <c r="ITB136" s="231"/>
      <c r="ITC136" s="231"/>
      <c r="ITD136" s="231"/>
      <c r="ITE136" s="231"/>
      <c r="ITF136" s="231"/>
      <c r="ITG136" s="231"/>
      <c r="ITH136" s="231"/>
      <c r="ITI136" s="231"/>
      <c r="ITJ136" s="231"/>
      <c r="ITK136" s="231"/>
      <c r="ITL136" s="231"/>
      <c r="ITM136" s="231"/>
      <c r="ITN136" s="231"/>
      <c r="ITO136" s="231"/>
      <c r="ITP136" s="231"/>
      <c r="ITQ136" s="231"/>
      <c r="ITR136" s="231"/>
      <c r="ITS136" s="231"/>
      <c r="ITT136" s="231"/>
      <c r="ITU136" s="231"/>
      <c r="ITV136" s="231"/>
      <c r="ITW136" s="231"/>
      <c r="ITX136" s="231"/>
      <c r="ITY136" s="231"/>
      <c r="ITZ136" s="231"/>
      <c r="IUA136" s="231"/>
      <c r="IUB136" s="231"/>
      <c r="IUC136" s="231"/>
      <c r="IUD136" s="231"/>
      <c r="IUE136" s="231"/>
      <c r="IUF136" s="231"/>
      <c r="IUG136" s="231"/>
      <c r="IUH136" s="231"/>
      <c r="IUI136" s="231"/>
      <c r="IUJ136" s="231"/>
      <c r="IUK136" s="231"/>
      <c r="IUL136" s="231"/>
      <c r="IUM136" s="231"/>
      <c r="IUN136" s="231"/>
      <c r="IUO136" s="231"/>
      <c r="IUP136" s="231"/>
      <c r="IUQ136" s="231"/>
      <c r="IUR136" s="231"/>
      <c r="IUS136" s="231"/>
      <c r="IUT136" s="231"/>
      <c r="IUU136" s="231"/>
      <c r="IUV136" s="231"/>
      <c r="IUW136" s="231"/>
      <c r="IUX136" s="231"/>
      <c r="IUY136" s="231"/>
      <c r="IUZ136" s="231"/>
      <c r="IVA136" s="231"/>
      <c r="IVB136" s="231"/>
      <c r="IVC136" s="231"/>
      <c r="IVD136" s="231"/>
      <c r="IVE136" s="231"/>
      <c r="IVF136" s="231"/>
      <c r="IVG136" s="231"/>
      <c r="IVH136" s="231"/>
      <c r="IVI136" s="231"/>
      <c r="IVJ136" s="231"/>
      <c r="IVK136" s="231"/>
      <c r="IVL136" s="231"/>
      <c r="IVM136" s="231"/>
      <c r="IVN136" s="231"/>
      <c r="IVO136" s="231"/>
      <c r="IVP136" s="231"/>
      <c r="IVQ136" s="231"/>
      <c r="IVR136" s="231"/>
      <c r="IVS136" s="231"/>
      <c r="IVT136" s="231"/>
      <c r="IVU136" s="231"/>
      <c r="IVV136" s="231"/>
      <c r="IVW136" s="231"/>
      <c r="IVX136" s="231"/>
      <c r="IVY136" s="231"/>
      <c r="IVZ136" s="231"/>
      <c r="IWA136" s="231"/>
      <c r="IWB136" s="231"/>
      <c r="IWC136" s="231"/>
      <c r="IWD136" s="231"/>
      <c r="IWE136" s="231"/>
      <c r="IWF136" s="231"/>
      <c r="IWG136" s="231"/>
      <c r="IWH136" s="231"/>
      <c r="IWI136" s="231"/>
      <c r="IWJ136" s="231"/>
      <c r="IWK136" s="231"/>
      <c r="IWL136" s="231"/>
      <c r="IWM136" s="231"/>
      <c r="IWN136" s="231"/>
      <c r="IWO136" s="231"/>
      <c r="IWP136" s="231"/>
      <c r="IWQ136" s="231"/>
      <c r="IWR136" s="231"/>
      <c r="IWS136" s="231"/>
      <c r="IWT136" s="231"/>
      <c r="IWU136" s="231"/>
      <c r="IWV136" s="231"/>
      <c r="IWW136" s="231"/>
      <c r="IWX136" s="231"/>
      <c r="IWY136" s="231"/>
      <c r="IWZ136" s="231"/>
      <c r="IXA136" s="231"/>
      <c r="IXB136" s="231"/>
      <c r="IXC136" s="231"/>
      <c r="IXD136" s="231"/>
      <c r="IXE136" s="231"/>
      <c r="IXF136" s="231"/>
      <c r="IXG136" s="231"/>
      <c r="IXH136" s="231"/>
      <c r="IXI136" s="231"/>
      <c r="IXJ136" s="231"/>
      <c r="IXK136" s="231"/>
      <c r="IXL136" s="231"/>
      <c r="IXM136" s="231"/>
      <c r="IXN136" s="231"/>
      <c r="IXO136" s="231"/>
      <c r="IXP136" s="231"/>
      <c r="IXQ136" s="231"/>
      <c r="IXR136" s="231"/>
      <c r="IXS136" s="231"/>
      <c r="IXT136" s="231"/>
      <c r="IXU136" s="231"/>
      <c r="IXV136" s="231"/>
      <c r="IXW136" s="231"/>
      <c r="IXX136" s="231"/>
      <c r="IXY136" s="231"/>
      <c r="IXZ136" s="231"/>
      <c r="IYA136" s="231"/>
      <c r="IYB136" s="231"/>
      <c r="IYC136" s="231"/>
      <c r="IYD136" s="231"/>
      <c r="IYE136" s="231"/>
      <c r="IYF136" s="231"/>
      <c r="IYG136" s="231"/>
      <c r="IYH136" s="231"/>
      <c r="IYI136" s="231"/>
      <c r="IYJ136" s="231"/>
      <c r="IYK136" s="231"/>
      <c r="IYL136" s="231"/>
      <c r="IYM136" s="231"/>
      <c r="IYN136" s="231"/>
      <c r="IYO136" s="231"/>
      <c r="IYP136" s="231"/>
      <c r="IYQ136" s="231"/>
      <c r="IYR136" s="231"/>
      <c r="IYS136" s="231"/>
      <c r="IYT136" s="231"/>
      <c r="IYU136" s="231"/>
      <c r="IYV136" s="231"/>
      <c r="IYW136" s="231"/>
      <c r="IYX136" s="231"/>
      <c r="IYY136" s="231"/>
      <c r="IYZ136" s="231"/>
      <c r="IZA136" s="231"/>
      <c r="IZB136" s="231"/>
      <c r="IZC136" s="231"/>
      <c r="IZD136" s="231"/>
      <c r="IZE136" s="231"/>
      <c r="IZF136" s="231"/>
      <c r="IZG136" s="231"/>
      <c r="IZH136" s="231"/>
      <c r="IZI136" s="231"/>
      <c r="IZJ136" s="231"/>
      <c r="IZK136" s="231"/>
      <c r="IZL136" s="231"/>
      <c r="IZM136" s="231"/>
      <c r="IZN136" s="231"/>
      <c r="IZO136" s="231"/>
      <c r="IZP136" s="231"/>
      <c r="IZQ136" s="231"/>
      <c r="IZR136" s="231"/>
      <c r="IZS136" s="231"/>
      <c r="IZT136" s="231"/>
      <c r="IZU136" s="231"/>
      <c r="IZV136" s="231"/>
      <c r="IZW136" s="231"/>
      <c r="IZX136" s="231"/>
      <c r="IZY136" s="231"/>
      <c r="IZZ136" s="231"/>
      <c r="JAA136" s="231"/>
      <c r="JAB136" s="231"/>
      <c r="JAC136" s="231"/>
      <c r="JAD136" s="231"/>
      <c r="JAE136" s="231"/>
      <c r="JAF136" s="231"/>
      <c r="JAG136" s="231"/>
      <c r="JAH136" s="231"/>
      <c r="JAI136" s="231"/>
      <c r="JAJ136" s="231"/>
      <c r="JAK136" s="231"/>
      <c r="JAL136" s="231"/>
      <c r="JAM136" s="231"/>
      <c r="JAN136" s="231"/>
      <c r="JAO136" s="231"/>
      <c r="JAP136" s="231"/>
      <c r="JAQ136" s="231"/>
      <c r="JAR136" s="231"/>
      <c r="JAS136" s="231"/>
      <c r="JAT136" s="231"/>
      <c r="JAU136" s="231"/>
      <c r="JAV136" s="231"/>
      <c r="JAW136" s="231"/>
      <c r="JAX136" s="231"/>
      <c r="JAY136" s="231"/>
      <c r="JAZ136" s="231"/>
      <c r="JBA136" s="231"/>
      <c r="JBB136" s="231"/>
      <c r="JBC136" s="231"/>
      <c r="JBD136" s="231"/>
      <c r="JBE136" s="231"/>
      <c r="JBF136" s="231"/>
      <c r="JBG136" s="231"/>
      <c r="JBH136" s="231"/>
      <c r="JBI136" s="231"/>
      <c r="JBJ136" s="231"/>
      <c r="JBK136" s="231"/>
      <c r="JBL136" s="231"/>
      <c r="JBM136" s="231"/>
      <c r="JBN136" s="231"/>
      <c r="JBO136" s="231"/>
      <c r="JBP136" s="231"/>
      <c r="JBQ136" s="231"/>
      <c r="JBR136" s="231"/>
      <c r="JBS136" s="231"/>
      <c r="JBT136" s="231"/>
      <c r="JBU136" s="231"/>
      <c r="JBV136" s="231"/>
      <c r="JBW136" s="231"/>
      <c r="JBX136" s="231"/>
      <c r="JBY136" s="231"/>
      <c r="JBZ136" s="231"/>
      <c r="JCA136" s="231"/>
      <c r="JCB136" s="231"/>
      <c r="JCC136" s="231"/>
      <c r="JCD136" s="231"/>
      <c r="JCE136" s="231"/>
      <c r="JCF136" s="231"/>
      <c r="JCG136" s="231"/>
      <c r="JCH136" s="231"/>
      <c r="JCI136" s="231"/>
      <c r="JCJ136" s="231"/>
      <c r="JCK136" s="231"/>
      <c r="JCL136" s="231"/>
      <c r="JCM136" s="231"/>
      <c r="JCN136" s="231"/>
      <c r="JCO136" s="231"/>
      <c r="JCP136" s="231"/>
      <c r="JCQ136" s="231"/>
      <c r="JCR136" s="231"/>
      <c r="JCS136" s="231"/>
      <c r="JCT136" s="231"/>
      <c r="JCU136" s="231"/>
      <c r="JCV136" s="231"/>
      <c r="JCW136" s="231"/>
      <c r="JCX136" s="231"/>
      <c r="JCY136" s="231"/>
      <c r="JCZ136" s="231"/>
      <c r="JDA136" s="231"/>
      <c r="JDB136" s="231"/>
      <c r="JDC136" s="231"/>
      <c r="JDD136" s="231"/>
      <c r="JDE136" s="231"/>
      <c r="JDF136" s="231"/>
      <c r="JDG136" s="231"/>
      <c r="JDH136" s="231"/>
      <c r="JDI136" s="231"/>
      <c r="JDJ136" s="231"/>
      <c r="JDK136" s="231"/>
      <c r="JDL136" s="231"/>
      <c r="JDM136" s="231"/>
      <c r="JDN136" s="231"/>
      <c r="JDO136" s="231"/>
      <c r="JDP136" s="231"/>
      <c r="JDQ136" s="231"/>
      <c r="JDR136" s="231"/>
      <c r="JDS136" s="231"/>
      <c r="JDT136" s="231"/>
      <c r="JDU136" s="231"/>
      <c r="JDV136" s="231"/>
      <c r="JDW136" s="231"/>
      <c r="JDX136" s="231"/>
      <c r="JDY136" s="231"/>
      <c r="JDZ136" s="231"/>
      <c r="JEA136" s="231"/>
      <c r="JEB136" s="231"/>
      <c r="JEC136" s="231"/>
      <c r="JED136" s="231"/>
      <c r="JEE136" s="231"/>
      <c r="JEF136" s="231"/>
      <c r="JEG136" s="231"/>
      <c r="JEH136" s="231"/>
      <c r="JEI136" s="231"/>
      <c r="JEJ136" s="231"/>
      <c r="JEK136" s="231"/>
      <c r="JEL136" s="231"/>
      <c r="JEM136" s="231"/>
      <c r="JEN136" s="231"/>
      <c r="JEO136" s="231"/>
      <c r="JEP136" s="231"/>
      <c r="JEQ136" s="231"/>
      <c r="JER136" s="231"/>
      <c r="JES136" s="231"/>
      <c r="JET136" s="231"/>
      <c r="JEU136" s="231"/>
      <c r="JEV136" s="231"/>
      <c r="JEW136" s="231"/>
      <c r="JEX136" s="231"/>
      <c r="JEY136" s="231"/>
      <c r="JEZ136" s="231"/>
      <c r="JFA136" s="231"/>
      <c r="JFB136" s="231"/>
      <c r="JFC136" s="231"/>
      <c r="JFD136" s="231"/>
      <c r="JFE136" s="231"/>
      <c r="JFF136" s="231"/>
      <c r="JFG136" s="231"/>
      <c r="JFH136" s="231"/>
      <c r="JFI136" s="231"/>
      <c r="JFJ136" s="231"/>
      <c r="JFK136" s="231"/>
      <c r="JFL136" s="231"/>
      <c r="JFM136" s="231"/>
      <c r="JFN136" s="231"/>
      <c r="JFO136" s="231"/>
      <c r="JFP136" s="231"/>
      <c r="JFQ136" s="231"/>
      <c r="JFR136" s="231"/>
      <c r="JFS136" s="231"/>
      <c r="JFT136" s="231"/>
      <c r="JFU136" s="231"/>
      <c r="JFV136" s="231"/>
      <c r="JFW136" s="231"/>
      <c r="JFX136" s="231"/>
      <c r="JFY136" s="231"/>
      <c r="JFZ136" s="231"/>
      <c r="JGA136" s="231"/>
      <c r="JGB136" s="231"/>
      <c r="JGC136" s="231"/>
      <c r="JGD136" s="231"/>
      <c r="JGE136" s="231"/>
      <c r="JGF136" s="231"/>
      <c r="JGG136" s="231"/>
      <c r="JGH136" s="231"/>
      <c r="JGI136" s="231"/>
      <c r="JGJ136" s="231"/>
      <c r="JGK136" s="231"/>
      <c r="JGL136" s="231"/>
      <c r="JGM136" s="231"/>
      <c r="JGN136" s="231"/>
      <c r="JGO136" s="231"/>
      <c r="JGP136" s="231"/>
      <c r="JGQ136" s="231"/>
      <c r="JGR136" s="231"/>
      <c r="JGS136" s="231"/>
      <c r="JGT136" s="231"/>
      <c r="JGU136" s="231"/>
      <c r="JGV136" s="231"/>
      <c r="JGW136" s="231"/>
      <c r="JGX136" s="231"/>
      <c r="JGY136" s="231"/>
      <c r="JGZ136" s="231"/>
      <c r="JHA136" s="231"/>
      <c r="JHB136" s="231"/>
      <c r="JHC136" s="231"/>
      <c r="JHD136" s="231"/>
      <c r="JHE136" s="231"/>
      <c r="JHF136" s="231"/>
      <c r="JHG136" s="231"/>
      <c r="JHH136" s="231"/>
      <c r="JHI136" s="231"/>
      <c r="JHJ136" s="231"/>
      <c r="JHK136" s="231"/>
      <c r="JHL136" s="231"/>
      <c r="JHM136" s="231"/>
      <c r="JHN136" s="231"/>
      <c r="JHO136" s="231"/>
      <c r="JHP136" s="231"/>
      <c r="JHQ136" s="231"/>
      <c r="JHR136" s="231"/>
      <c r="JHS136" s="231"/>
      <c r="JHT136" s="231"/>
      <c r="JHU136" s="231"/>
      <c r="JHV136" s="231"/>
      <c r="JHW136" s="231"/>
      <c r="JHX136" s="231"/>
      <c r="JHY136" s="231"/>
      <c r="JHZ136" s="231"/>
      <c r="JIA136" s="231"/>
      <c r="JIB136" s="231"/>
      <c r="JIC136" s="231"/>
      <c r="JID136" s="231"/>
      <c r="JIE136" s="231"/>
      <c r="JIF136" s="231"/>
      <c r="JIG136" s="231"/>
      <c r="JIH136" s="231"/>
      <c r="JII136" s="231"/>
      <c r="JIJ136" s="231"/>
      <c r="JIK136" s="231"/>
      <c r="JIL136" s="231"/>
      <c r="JIM136" s="231"/>
      <c r="JIN136" s="231"/>
      <c r="JIO136" s="231"/>
      <c r="JIP136" s="231"/>
      <c r="JIQ136" s="231"/>
      <c r="JIR136" s="231"/>
      <c r="JIS136" s="231"/>
      <c r="JIT136" s="231"/>
      <c r="JIU136" s="231"/>
      <c r="JIV136" s="231"/>
      <c r="JIW136" s="231"/>
      <c r="JIX136" s="231"/>
      <c r="JIY136" s="231"/>
      <c r="JIZ136" s="231"/>
      <c r="JJA136" s="231"/>
      <c r="JJB136" s="231"/>
      <c r="JJC136" s="231"/>
      <c r="JJD136" s="231"/>
      <c r="JJE136" s="231"/>
      <c r="JJF136" s="231"/>
      <c r="JJG136" s="231"/>
      <c r="JJH136" s="231"/>
      <c r="JJI136" s="231"/>
      <c r="JJJ136" s="231"/>
      <c r="JJK136" s="231"/>
      <c r="JJL136" s="231"/>
      <c r="JJM136" s="231"/>
      <c r="JJN136" s="231"/>
      <c r="JJO136" s="231"/>
      <c r="JJP136" s="231"/>
      <c r="JJQ136" s="231"/>
      <c r="JJR136" s="231"/>
      <c r="JJS136" s="231"/>
      <c r="JJT136" s="231"/>
      <c r="JJU136" s="231"/>
      <c r="JJV136" s="231"/>
      <c r="JJW136" s="231"/>
      <c r="JJX136" s="231"/>
      <c r="JJY136" s="231"/>
      <c r="JJZ136" s="231"/>
      <c r="JKA136" s="231"/>
      <c r="JKB136" s="231"/>
      <c r="JKC136" s="231"/>
      <c r="JKD136" s="231"/>
      <c r="JKE136" s="231"/>
      <c r="JKF136" s="231"/>
      <c r="JKG136" s="231"/>
      <c r="JKH136" s="231"/>
      <c r="JKI136" s="231"/>
      <c r="JKJ136" s="231"/>
      <c r="JKK136" s="231"/>
      <c r="JKL136" s="231"/>
      <c r="JKM136" s="231"/>
      <c r="JKN136" s="231"/>
      <c r="JKO136" s="231"/>
      <c r="JKP136" s="231"/>
      <c r="JKQ136" s="231"/>
      <c r="JKR136" s="231"/>
      <c r="JKS136" s="231"/>
      <c r="JKT136" s="231"/>
      <c r="JKU136" s="231"/>
      <c r="JKV136" s="231"/>
      <c r="JKW136" s="231"/>
      <c r="JKX136" s="231"/>
      <c r="JKY136" s="231"/>
      <c r="JKZ136" s="231"/>
      <c r="JLA136" s="231"/>
      <c r="JLB136" s="231"/>
      <c r="JLC136" s="231"/>
      <c r="JLD136" s="231"/>
      <c r="JLE136" s="231"/>
      <c r="JLF136" s="231"/>
      <c r="JLG136" s="231"/>
      <c r="JLH136" s="231"/>
      <c r="JLI136" s="231"/>
      <c r="JLJ136" s="231"/>
      <c r="JLK136" s="231"/>
      <c r="JLL136" s="231"/>
      <c r="JLM136" s="231"/>
      <c r="JLN136" s="231"/>
      <c r="JLO136" s="231"/>
      <c r="JLP136" s="231"/>
      <c r="JLQ136" s="231"/>
      <c r="JLR136" s="231"/>
      <c r="JLS136" s="231"/>
      <c r="JLT136" s="231"/>
      <c r="JLU136" s="231"/>
      <c r="JLV136" s="231"/>
      <c r="JLW136" s="231"/>
      <c r="JLX136" s="231"/>
      <c r="JLY136" s="231"/>
      <c r="JLZ136" s="231"/>
      <c r="JMA136" s="231"/>
      <c r="JMB136" s="231"/>
      <c r="JMC136" s="231"/>
      <c r="JMD136" s="231"/>
      <c r="JME136" s="231"/>
      <c r="JMF136" s="231"/>
      <c r="JMG136" s="231"/>
      <c r="JMH136" s="231"/>
      <c r="JMI136" s="231"/>
      <c r="JMJ136" s="231"/>
      <c r="JMK136" s="231"/>
      <c r="JML136" s="231"/>
      <c r="JMM136" s="231"/>
      <c r="JMN136" s="231"/>
      <c r="JMO136" s="231"/>
      <c r="JMP136" s="231"/>
      <c r="JMQ136" s="231"/>
      <c r="JMR136" s="231"/>
      <c r="JMS136" s="231"/>
      <c r="JMT136" s="231"/>
      <c r="JMU136" s="231"/>
      <c r="JMV136" s="231"/>
      <c r="JMW136" s="231"/>
      <c r="JMX136" s="231"/>
      <c r="JMY136" s="231"/>
      <c r="JMZ136" s="231"/>
      <c r="JNA136" s="231"/>
      <c r="JNB136" s="231"/>
      <c r="JNC136" s="231"/>
      <c r="JND136" s="231"/>
      <c r="JNE136" s="231"/>
      <c r="JNF136" s="231"/>
      <c r="JNG136" s="231"/>
      <c r="JNH136" s="231"/>
      <c r="JNI136" s="231"/>
      <c r="JNJ136" s="231"/>
      <c r="JNK136" s="231"/>
      <c r="JNL136" s="231"/>
      <c r="JNM136" s="231"/>
      <c r="JNN136" s="231"/>
      <c r="JNO136" s="231"/>
      <c r="JNP136" s="231"/>
      <c r="JNQ136" s="231"/>
      <c r="JNR136" s="231"/>
      <c r="JNS136" s="231"/>
      <c r="JNT136" s="231"/>
      <c r="JNU136" s="231"/>
      <c r="JNV136" s="231"/>
      <c r="JNW136" s="231"/>
      <c r="JNX136" s="231"/>
      <c r="JNY136" s="231"/>
      <c r="JNZ136" s="231"/>
      <c r="JOA136" s="231"/>
      <c r="JOB136" s="231"/>
      <c r="JOC136" s="231"/>
      <c r="JOD136" s="231"/>
      <c r="JOE136" s="231"/>
      <c r="JOF136" s="231"/>
      <c r="JOG136" s="231"/>
      <c r="JOH136" s="231"/>
      <c r="JOI136" s="231"/>
      <c r="JOJ136" s="231"/>
      <c r="JOK136" s="231"/>
      <c r="JOL136" s="231"/>
      <c r="JOM136" s="231"/>
      <c r="JON136" s="231"/>
      <c r="JOO136" s="231"/>
      <c r="JOP136" s="231"/>
      <c r="JOQ136" s="231"/>
      <c r="JOR136" s="231"/>
      <c r="JOS136" s="231"/>
      <c r="JOT136" s="231"/>
      <c r="JOU136" s="231"/>
      <c r="JOV136" s="231"/>
      <c r="JOW136" s="231"/>
      <c r="JOX136" s="231"/>
      <c r="JOY136" s="231"/>
      <c r="JOZ136" s="231"/>
      <c r="JPA136" s="231"/>
      <c r="JPB136" s="231"/>
      <c r="JPC136" s="231"/>
      <c r="JPD136" s="231"/>
      <c r="JPE136" s="231"/>
      <c r="JPF136" s="231"/>
      <c r="JPG136" s="231"/>
      <c r="JPH136" s="231"/>
      <c r="JPI136" s="231"/>
      <c r="JPJ136" s="231"/>
      <c r="JPK136" s="231"/>
      <c r="JPL136" s="231"/>
      <c r="JPM136" s="231"/>
      <c r="JPN136" s="231"/>
      <c r="JPO136" s="231"/>
      <c r="JPP136" s="231"/>
      <c r="JPQ136" s="231"/>
      <c r="JPR136" s="231"/>
      <c r="JPS136" s="231"/>
      <c r="JPT136" s="231"/>
      <c r="JPU136" s="231"/>
      <c r="JPV136" s="231"/>
      <c r="JPW136" s="231"/>
      <c r="JPX136" s="231"/>
      <c r="JPY136" s="231"/>
      <c r="JPZ136" s="231"/>
      <c r="JQA136" s="231"/>
      <c r="JQB136" s="231"/>
      <c r="JQC136" s="231"/>
      <c r="JQD136" s="231"/>
      <c r="JQE136" s="231"/>
      <c r="JQF136" s="231"/>
      <c r="JQG136" s="231"/>
      <c r="JQH136" s="231"/>
      <c r="JQI136" s="231"/>
      <c r="JQJ136" s="231"/>
      <c r="JQK136" s="231"/>
      <c r="JQL136" s="231"/>
      <c r="JQM136" s="231"/>
      <c r="JQN136" s="231"/>
      <c r="JQO136" s="231"/>
      <c r="JQP136" s="231"/>
      <c r="JQQ136" s="231"/>
      <c r="JQR136" s="231"/>
      <c r="JQS136" s="231"/>
      <c r="JQT136" s="231"/>
      <c r="JQU136" s="231"/>
      <c r="JQV136" s="231"/>
      <c r="JQW136" s="231"/>
      <c r="JQX136" s="231"/>
      <c r="JQY136" s="231"/>
      <c r="JQZ136" s="231"/>
      <c r="JRA136" s="231"/>
      <c r="JRB136" s="231"/>
      <c r="JRC136" s="231"/>
      <c r="JRD136" s="231"/>
      <c r="JRE136" s="231"/>
      <c r="JRF136" s="231"/>
      <c r="JRG136" s="231"/>
      <c r="JRH136" s="231"/>
      <c r="JRI136" s="231"/>
      <c r="JRJ136" s="231"/>
      <c r="JRK136" s="231"/>
      <c r="JRL136" s="231"/>
      <c r="JRM136" s="231"/>
      <c r="JRN136" s="231"/>
      <c r="JRO136" s="231"/>
      <c r="JRP136" s="231"/>
      <c r="JRQ136" s="231"/>
      <c r="JRR136" s="231"/>
      <c r="JRS136" s="231"/>
      <c r="JRT136" s="231"/>
      <c r="JRU136" s="231"/>
      <c r="JRV136" s="231"/>
      <c r="JRW136" s="231"/>
      <c r="JRX136" s="231"/>
      <c r="JRY136" s="231"/>
      <c r="JRZ136" s="231"/>
      <c r="JSA136" s="231"/>
      <c r="JSB136" s="231"/>
      <c r="JSC136" s="231"/>
      <c r="JSD136" s="231"/>
      <c r="JSE136" s="231"/>
      <c r="JSF136" s="231"/>
      <c r="JSG136" s="231"/>
      <c r="JSH136" s="231"/>
      <c r="JSI136" s="231"/>
      <c r="JSJ136" s="231"/>
      <c r="JSK136" s="231"/>
      <c r="JSL136" s="231"/>
      <c r="JSM136" s="231"/>
      <c r="JSN136" s="231"/>
      <c r="JSO136" s="231"/>
      <c r="JSP136" s="231"/>
      <c r="JSQ136" s="231"/>
      <c r="JSR136" s="231"/>
      <c r="JSS136" s="231"/>
      <c r="JST136" s="231"/>
      <c r="JSU136" s="231"/>
      <c r="JSV136" s="231"/>
      <c r="JSW136" s="231"/>
      <c r="JSX136" s="231"/>
      <c r="JSY136" s="231"/>
      <c r="JSZ136" s="231"/>
      <c r="JTA136" s="231"/>
      <c r="JTB136" s="231"/>
      <c r="JTC136" s="231"/>
      <c r="JTD136" s="231"/>
      <c r="JTE136" s="231"/>
      <c r="JTF136" s="231"/>
      <c r="JTG136" s="231"/>
      <c r="JTH136" s="231"/>
      <c r="JTI136" s="231"/>
      <c r="JTJ136" s="231"/>
      <c r="JTK136" s="231"/>
      <c r="JTL136" s="231"/>
      <c r="JTM136" s="231"/>
      <c r="JTN136" s="231"/>
      <c r="JTO136" s="231"/>
      <c r="JTP136" s="231"/>
      <c r="JTQ136" s="231"/>
      <c r="JTR136" s="231"/>
      <c r="JTS136" s="231"/>
      <c r="JTT136" s="231"/>
      <c r="JTU136" s="231"/>
      <c r="JTV136" s="231"/>
      <c r="JTW136" s="231"/>
      <c r="JTX136" s="231"/>
      <c r="JTY136" s="231"/>
      <c r="JTZ136" s="231"/>
      <c r="JUA136" s="231"/>
      <c r="JUB136" s="231"/>
      <c r="JUC136" s="231"/>
      <c r="JUD136" s="231"/>
      <c r="JUE136" s="231"/>
      <c r="JUF136" s="231"/>
      <c r="JUG136" s="231"/>
      <c r="JUH136" s="231"/>
      <c r="JUI136" s="231"/>
      <c r="JUJ136" s="231"/>
      <c r="JUK136" s="231"/>
      <c r="JUL136" s="231"/>
      <c r="JUM136" s="231"/>
      <c r="JUN136" s="231"/>
      <c r="JUO136" s="231"/>
      <c r="JUP136" s="231"/>
      <c r="JUQ136" s="231"/>
      <c r="JUR136" s="231"/>
      <c r="JUS136" s="231"/>
      <c r="JUT136" s="231"/>
      <c r="JUU136" s="231"/>
      <c r="JUV136" s="231"/>
      <c r="JUW136" s="231"/>
      <c r="JUX136" s="231"/>
      <c r="JUY136" s="231"/>
      <c r="JUZ136" s="231"/>
      <c r="JVA136" s="231"/>
      <c r="JVB136" s="231"/>
      <c r="JVC136" s="231"/>
      <c r="JVD136" s="231"/>
      <c r="JVE136" s="231"/>
      <c r="JVF136" s="231"/>
      <c r="JVG136" s="231"/>
      <c r="JVH136" s="231"/>
      <c r="JVI136" s="231"/>
      <c r="JVJ136" s="231"/>
      <c r="JVK136" s="231"/>
      <c r="JVL136" s="231"/>
      <c r="JVM136" s="231"/>
      <c r="JVN136" s="231"/>
      <c r="JVO136" s="231"/>
      <c r="JVP136" s="231"/>
      <c r="JVQ136" s="231"/>
      <c r="JVR136" s="231"/>
      <c r="JVS136" s="231"/>
      <c r="JVT136" s="231"/>
      <c r="JVU136" s="231"/>
      <c r="JVV136" s="231"/>
      <c r="JVW136" s="231"/>
      <c r="JVX136" s="231"/>
      <c r="JVY136" s="231"/>
      <c r="JVZ136" s="231"/>
      <c r="JWA136" s="231"/>
      <c r="JWB136" s="231"/>
      <c r="JWC136" s="231"/>
      <c r="JWD136" s="231"/>
      <c r="JWE136" s="231"/>
      <c r="JWF136" s="231"/>
      <c r="JWG136" s="231"/>
      <c r="JWH136" s="231"/>
      <c r="JWI136" s="231"/>
      <c r="JWJ136" s="231"/>
      <c r="JWK136" s="231"/>
      <c r="JWL136" s="231"/>
      <c r="JWM136" s="231"/>
      <c r="JWN136" s="231"/>
      <c r="JWO136" s="231"/>
      <c r="JWP136" s="231"/>
      <c r="JWQ136" s="231"/>
      <c r="JWR136" s="231"/>
      <c r="JWS136" s="231"/>
      <c r="JWT136" s="231"/>
      <c r="JWU136" s="231"/>
      <c r="JWV136" s="231"/>
      <c r="JWW136" s="231"/>
      <c r="JWX136" s="231"/>
      <c r="JWY136" s="231"/>
      <c r="JWZ136" s="231"/>
      <c r="JXA136" s="231"/>
      <c r="JXB136" s="231"/>
      <c r="JXC136" s="231"/>
      <c r="JXD136" s="231"/>
      <c r="JXE136" s="231"/>
      <c r="JXF136" s="231"/>
      <c r="JXG136" s="231"/>
      <c r="JXH136" s="231"/>
      <c r="JXI136" s="231"/>
      <c r="JXJ136" s="231"/>
      <c r="JXK136" s="231"/>
      <c r="JXL136" s="231"/>
      <c r="JXM136" s="231"/>
      <c r="JXN136" s="231"/>
      <c r="JXO136" s="231"/>
      <c r="JXP136" s="231"/>
      <c r="JXQ136" s="231"/>
      <c r="JXR136" s="231"/>
      <c r="JXS136" s="231"/>
      <c r="JXT136" s="231"/>
      <c r="JXU136" s="231"/>
      <c r="JXV136" s="231"/>
      <c r="JXW136" s="231"/>
      <c r="JXX136" s="231"/>
      <c r="JXY136" s="231"/>
      <c r="JXZ136" s="231"/>
      <c r="JYA136" s="231"/>
      <c r="JYB136" s="231"/>
      <c r="JYC136" s="231"/>
      <c r="JYD136" s="231"/>
      <c r="JYE136" s="231"/>
      <c r="JYF136" s="231"/>
      <c r="JYG136" s="231"/>
      <c r="JYH136" s="231"/>
      <c r="JYI136" s="231"/>
      <c r="JYJ136" s="231"/>
      <c r="JYK136" s="231"/>
      <c r="JYL136" s="231"/>
      <c r="JYM136" s="231"/>
      <c r="JYN136" s="231"/>
      <c r="JYO136" s="231"/>
      <c r="JYP136" s="231"/>
      <c r="JYQ136" s="231"/>
      <c r="JYR136" s="231"/>
      <c r="JYS136" s="231"/>
      <c r="JYT136" s="231"/>
      <c r="JYU136" s="231"/>
      <c r="JYV136" s="231"/>
      <c r="JYW136" s="231"/>
      <c r="JYX136" s="231"/>
      <c r="JYY136" s="231"/>
      <c r="JYZ136" s="231"/>
      <c r="JZA136" s="231"/>
      <c r="JZB136" s="231"/>
      <c r="JZC136" s="231"/>
      <c r="JZD136" s="231"/>
      <c r="JZE136" s="231"/>
      <c r="JZF136" s="231"/>
      <c r="JZG136" s="231"/>
      <c r="JZH136" s="231"/>
      <c r="JZI136" s="231"/>
      <c r="JZJ136" s="231"/>
      <c r="JZK136" s="231"/>
      <c r="JZL136" s="231"/>
      <c r="JZM136" s="231"/>
      <c r="JZN136" s="231"/>
      <c r="JZO136" s="231"/>
      <c r="JZP136" s="231"/>
      <c r="JZQ136" s="231"/>
      <c r="JZR136" s="231"/>
      <c r="JZS136" s="231"/>
      <c r="JZT136" s="231"/>
      <c r="JZU136" s="231"/>
      <c r="JZV136" s="231"/>
      <c r="JZW136" s="231"/>
      <c r="JZX136" s="231"/>
      <c r="JZY136" s="231"/>
      <c r="JZZ136" s="231"/>
      <c r="KAA136" s="231"/>
      <c r="KAB136" s="231"/>
      <c r="KAC136" s="231"/>
      <c r="KAD136" s="231"/>
      <c r="KAE136" s="231"/>
      <c r="KAF136" s="231"/>
      <c r="KAG136" s="231"/>
      <c r="KAH136" s="231"/>
      <c r="KAI136" s="231"/>
      <c r="KAJ136" s="231"/>
      <c r="KAK136" s="231"/>
      <c r="KAL136" s="231"/>
      <c r="KAM136" s="231"/>
      <c r="KAN136" s="231"/>
      <c r="KAO136" s="231"/>
      <c r="KAP136" s="231"/>
      <c r="KAQ136" s="231"/>
      <c r="KAR136" s="231"/>
      <c r="KAS136" s="231"/>
      <c r="KAT136" s="231"/>
      <c r="KAU136" s="231"/>
      <c r="KAV136" s="231"/>
      <c r="KAW136" s="231"/>
      <c r="KAX136" s="231"/>
      <c r="KAY136" s="231"/>
      <c r="KAZ136" s="231"/>
      <c r="KBA136" s="231"/>
      <c r="KBB136" s="231"/>
      <c r="KBC136" s="231"/>
      <c r="KBD136" s="231"/>
      <c r="KBE136" s="231"/>
      <c r="KBF136" s="231"/>
      <c r="KBG136" s="231"/>
      <c r="KBH136" s="231"/>
      <c r="KBI136" s="231"/>
      <c r="KBJ136" s="231"/>
      <c r="KBK136" s="231"/>
      <c r="KBL136" s="231"/>
      <c r="KBM136" s="231"/>
      <c r="KBN136" s="231"/>
      <c r="KBO136" s="231"/>
      <c r="KBP136" s="231"/>
      <c r="KBQ136" s="231"/>
      <c r="KBR136" s="231"/>
      <c r="KBS136" s="231"/>
      <c r="KBT136" s="231"/>
      <c r="KBU136" s="231"/>
      <c r="KBV136" s="231"/>
      <c r="KBW136" s="231"/>
      <c r="KBX136" s="231"/>
      <c r="KBY136" s="231"/>
      <c r="KBZ136" s="231"/>
      <c r="KCA136" s="231"/>
      <c r="KCB136" s="231"/>
      <c r="KCC136" s="231"/>
      <c r="KCD136" s="231"/>
      <c r="KCE136" s="231"/>
      <c r="KCF136" s="231"/>
      <c r="KCG136" s="231"/>
      <c r="KCH136" s="231"/>
      <c r="KCI136" s="231"/>
      <c r="KCJ136" s="231"/>
      <c r="KCK136" s="231"/>
      <c r="KCL136" s="231"/>
      <c r="KCM136" s="231"/>
      <c r="KCN136" s="231"/>
      <c r="KCO136" s="231"/>
      <c r="KCP136" s="231"/>
      <c r="KCQ136" s="231"/>
      <c r="KCR136" s="231"/>
      <c r="KCS136" s="231"/>
      <c r="KCT136" s="231"/>
      <c r="KCU136" s="231"/>
      <c r="KCV136" s="231"/>
      <c r="KCW136" s="231"/>
      <c r="KCX136" s="231"/>
      <c r="KCY136" s="231"/>
      <c r="KCZ136" s="231"/>
      <c r="KDA136" s="231"/>
      <c r="KDB136" s="231"/>
      <c r="KDC136" s="231"/>
      <c r="KDD136" s="231"/>
      <c r="KDE136" s="231"/>
      <c r="KDF136" s="231"/>
      <c r="KDG136" s="231"/>
      <c r="KDH136" s="231"/>
      <c r="KDI136" s="231"/>
      <c r="KDJ136" s="231"/>
      <c r="KDK136" s="231"/>
      <c r="KDL136" s="231"/>
      <c r="KDM136" s="231"/>
      <c r="KDN136" s="231"/>
      <c r="KDO136" s="231"/>
      <c r="KDP136" s="231"/>
      <c r="KDQ136" s="231"/>
      <c r="KDR136" s="231"/>
      <c r="KDS136" s="231"/>
      <c r="KDT136" s="231"/>
      <c r="KDU136" s="231"/>
      <c r="KDV136" s="231"/>
      <c r="KDW136" s="231"/>
      <c r="KDX136" s="231"/>
      <c r="KDY136" s="231"/>
      <c r="KDZ136" s="231"/>
      <c r="KEA136" s="231"/>
      <c r="KEB136" s="231"/>
      <c r="KEC136" s="231"/>
      <c r="KED136" s="231"/>
      <c r="KEE136" s="231"/>
      <c r="KEF136" s="231"/>
      <c r="KEG136" s="231"/>
      <c r="KEH136" s="231"/>
      <c r="KEI136" s="231"/>
      <c r="KEJ136" s="231"/>
      <c r="KEK136" s="231"/>
      <c r="KEL136" s="231"/>
      <c r="KEM136" s="231"/>
      <c r="KEN136" s="231"/>
      <c r="KEO136" s="231"/>
      <c r="KEP136" s="231"/>
      <c r="KEQ136" s="231"/>
      <c r="KER136" s="231"/>
      <c r="KES136" s="231"/>
      <c r="KET136" s="231"/>
      <c r="KEU136" s="231"/>
      <c r="KEV136" s="231"/>
      <c r="KEW136" s="231"/>
      <c r="KEX136" s="231"/>
      <c r="KEY136" s="231"/>
      <c r="KEZ136" s="231"/>
      <c r="KFA136" s="231"/>
      <c r="KFB136" s="231"/>
      <c r="KFC136" s="231"/>
      <c r="KFD136" s="231"/>
      <c r="KFE136" s="231"/>
      <c r="KFF136" s="231"/>
      <c r="KFG136" s="231"/>
      <c r="KFH136" s="231"/>
      <c r="KFI136" s="231"/>
      <c r="KFJ136" s="231"/>
      <c r="KFK136" s="231"/>
      <c r="KFL136" s="231"/>
      <c r="KFM136" s="231"/>
      <c r="KFN136" s="231"/>
      <c r="KFO136" s="231"/>
      <c r="KFP136" s="231"/>
      <c r="KFQ136" s="231"/>
      <c r="KFR136" s="231"/>
      <c r="KFS136" s="231"/>
      <c r="KFT136" s="231"/>
      <c r="KFU136" s="231"/>
      <c r="KFV136" s="231"/>
      <c r="KFW136" s="231"/>
      <c r="KFX136" s="231"/>
      <c r="KFY136" s="231"/>
      <c r="KFZ136" s="231"/>
      <c r="KGA136" s="231"/>
      <c r="KGB136" s="231"/>
      <c r="KGC136" s="231"/>
      <c r="KGD136" s="231"/>
      <c r="KGE136" s="231"/>
      <c r="KGF136" s="231"/>
      <c r="KGG136" s="231"/>
      <c r="KGH136" s="231"/>
      <c r="KGI136" s="231"/>
      <c r="KGJ136" s="231"/>
      <c r="KGK136" s="231"/>
      <c r="KGL136" s="231"/>
      <c r="KGM136" s="231"/>
      <c r="KGN136" s="231"/>
      <c r="KGO136" s="231"/>
      <c r="KGP136" s="231"/>
      <c r="KGQ136" s="231"/>
      <c r="KGR136" s="231"/>
      <c r="KGS136" s="231"/>
      <c r="KGT136" s="231"/>
      <c r="KGU136" s="231"/>
      <c r="KGV136" s="231"/>
      <c r="KGW136" s="231"/>
      <c r="KGX136" s="231"/>
      <c r="KGY136" s="231"/>
      <c r="KGZ136" s="231"/>
      <c r="KHA136" s="231"/>
      <c r="KHB136" s="231"/>
      <c r="KHC136" s="231"/>
      <c r="KHD136" s="231"/>
      <c r="KHE136" s="231"/>
      <c r="KHF136" s="231"/>
      <c r="KHG136" s="231"/>
      <c r="KHH136" s="231"/>
      <c r="KHI136" s="231"/>
      <c r="KHJ136" s="231"/>
      <c r="KHK136" s="231"/>
      <c r="KHL136" s="231"/>
      <c r="KHM136" s="231"/>
      <c r="KHN136" s="231"/>
      <c r="KHO136" s="231"/>
      <c r="KHP136" s="231"/>
      <c r="KHQ136" s="231"/>
      <c r="KHR136" s="231"/>
      <c r="KHS136" s="231"/>
      <c r="KHT136" s="231"/>
      <c r="KHU136" s="231"/>
      <c r="KHV136" s="231"/>
      <c r="KHW136" s="231"/>
      <c r="KHX136" s="231"/>
      <c r="KHY136" s="231"/>
      <c r="KHZ136" s="231"/>
      <c r="KIA136" s="231"/>
      <c r="KIB136" s="231"/>
      <c r="KIC136" s="231"/>
      <c r="KID136" s="231"/>
      <c r="KIE136" s="231"/>
      <c r="KIF136" s="231"/>
      <c r="KIG136" s="231"/>
      <c r="KIH136" s="231"/>
      <c r="KII136" s="231"/>
      <c r="KIJ136" s="231"/>
      <c r="KIK136" s="231"/>
      <c r="KIL136" s="231"/>
      <c r="KIM136" s="231"/>
      <c r="KIN136" s="231"/>
      <c r="KIO136" s="231"/>
      <c r="KIP136" s="231"/>
      <c r="KIQ136" s="231"/>
      <c r="KIR136" s="231"/>
      <c r="KIS136" s="231"/>
      <c r="KIT136" s="231"/>
      <c r="KIU136" s="231"/>
      <c r="KIV136" s="231"/>
      <c r="KIW136" s="231"/>
      <c r="KIX136" s="231"/>
      <c r="KIY136" s="231"/>
      <c r="KIZ136" s="231"/>
      <c r="KJA136" s="231"/>
      <c r="KJB136" s="231"/>
      <c r="KJC136" s="231"/>
      <c r="KJD136" s="231"/>
      <c r="KJE136" s="231"/>
      <c r="KJF136" s="231"/>
      <c r="KJG136" s="231"/>
      <c r="KJH136" s="231"/>
      <c r="KJI136" s="231"/>
      <c r="KJJ136" s="231"/>
      <c r="KJK136" s="231"/>
      <c r="KJL136" s="231"/>
      <c r="KJM136" s="231"/>
      <c r="KJN136" s="231"/>
      <c r="KJO136" s="231"/>
      <c r="KJP136" s="231"/>
      <c r="KJQ136" s="231"/>
      <c r="KJR136" s="231"/>
      <c r="KJS136" s="231"/>
      <c r="KJT136" s="231"/>
      <c r="KJU136" s="231"/>
      <c r="KJV136" s="231"/>
      <c r="KJW136" s="231"/>
      <c r="KJX136" s="231"/>
      <c r="KJY136" s="231"/>
      <c r="KJZ136" s="231"/>
      <c r="KKA136" s="231"/>
      <c r="KKB136" s="231"/>
      <c r="KKC136" s="231"/>
      <c r="KKD136" s="231"/>
      <c r="KKE136" s="231"/>
      <c r="KKF136" s="231"/>
      <c r="KKG136" s="231"/>
      <c r="KKH136" s="231"/>
      <c r="KKI136" s="231"/>
      <c r="KKJ136" s="231"/>
      <c r="KKK136" s="231"/>
      <c r="KKL136" s="231"/>
      <c r="KKM136" s="231"/>
      <c r="KKN136" s="231"/>
      <c r="KKO136" s="231"/>
      <c r="KKP136" s="231"/>
      <c r="KKQ136" s="231"/>
      <c r="KKR136" s="231"/>
      <c r="KKS136" s="231"/>
      <c r="KKT136" s="231"/>
      <c r="KKU136" s="231"/>
      <c r="KKV136" s="231"/>
      <c r="KKW136" s="231"/>
      <c r="KKX136" s="231"/>
      <c r="KKY136" s="231"/>
      <c r="KKZ136" s="231"/>
      <c r="KLA136" s="231"/>
      <c r="KLB136" s="231"/>
      <c r="KLC136" s="231"/>
      <c r="KLD136" s="231"/>
      <c r="KLE136" s="231"/>
      <c r="KLF136" s="231"/>
      <c r="KLG136" s="231"/>
      <c r="KLH136" s="231"/>
      <c r="KLI136" s="231"/>
      <c r="KLJ136" s="231"/>
      <c r="KLK136" s="231"/>
      <c r="KLL136" s="231"/>
      <c r="KLM136" s="231"/>
      <c r="KLN136" s="231"/>
      <c r="KLO136" s="231"/>
      <c r="KLP136" s="231"/>
      <c r="KLQ136" s="231"/>
      <c r="KLR136" s="231"/>
      <c r="KLS136" s="231"/>
      <c r="KLT136" s="231"/>
      <c r="KLU136" s="231"/>
      <c r="KLV136" s="231"/>
      <c r="KLW136" s="231"/>
      <c r="KLX136" s="231"/>
      <c r="KLY136" s="231"/>
      <c r="KLZ136" s="231"/>
      <c r="KMA136" s="231"/>
      <c r="KMB136" s="231"/>
      <c r="KMC136" s="231"/>
      <c r="KMD136" s="231"/>
      <c r="KME136" s="231"/>
      <c r="KMF136" s="231"/>
      <c r="KMG136" s="231"/>
      <c r="KMH136" s="231"/>
      <c r="KMI136" s="231"/>
      <c r="KMJ136" s="231"/>
      <c r="KMK136" s="231"/>
      <c r="KML136" s="231"/>
      <c r="KMM136" s="231"/>
      <c r="KMN136" s="231"/>
      <c r="KMO136" s="231"/>
      <c r="KMP136" s="231"/>
      <c r="KMQ136" s="231"/>
      <c r="KMR136" s="231"/>
      <c r="KMS136" s="231"/>
      <c r="KMT136" s="231"/>
      <c r="KMU136" s="231"/>
      <c r="KMV136" s="231"/>
      <c r="KMW136" s="231"/>
      <c r="KMX136" s="231"/>
      <c r="KMY136" s="231"/>
      <c r="KMZ136" s="231"/>
      <c r="KNA136" s="231"/>
      <c r="KNB136" s="231"/>
      <c r="KNC136" s="231"/>
      <c r="KND136" s="231"/>
      <c r="KNE136" s="231"/>
      <c r="KNF136" s="231"/>
      <c r="KNG136" s="231"/>
      <c r="KNH136" s="231"/>
      <c r="KNI136" s="231"/>
      <c r="KNJ136" s="231"/>
      <c r="KNK136" s="231"/>
      <c r="KNL136" s="231"/>
      <c r="KNM136" s="231"/>
      <c r="KNN136" s="231"/>
      <c r="KNO136" s="231"/>
      <c r="KNP136" s="231"/>
      <c r="KNQ136" s="231"/>
      <c r="KNR136" s="231"/>
      <c r="KNS136" s="231"/>
      <c r="KNT136" s="231"/>
      <c r="KNU136" s="231"/>
      <c r="KNV136" s="231"/>
      <c r="KNW136" s="231"/>
      <c r="KNX136" s="231"/>
      <c r="KNY136" s="231"/>
      <c r="KNZ136" s="231"/>
      <c r="KOA136" s="231"/>
      <c r="KOB136" s="231"/>
      <c r="KOC136" s="231"/>
      <c r="KOD136" s="231"/>
      <c r="KOE136" s="231"/>
      <c r="KOF136" s="231"/>
      <c r="KOG136" s="231"/>
      <c r="KOH136" s="231"/>
      <c r="KOI136" s="231"/>
      <c r="KOJ136" s="231"/>
      <c r="KOK136" s="231"/>
      <c r="KOL136" s="231"/>
      <c r="KOM136" s="231"/>
      <c r="KON136" s="231"/>
      <c r="KOO136" s="231"/>
      <c r="KOP136" s="231"/>
      <c r="KOQ136" s="231"/>
      <c r="KOR136" s="231"/>
      <c r="KOS136" s="231"/>
      <c r="KOT136" s="231"/>
      <c r="KOU136" s="231"/>
      <c r="KOV136" s="231"/>
      <c r="KOW136" s="231"/>
      <c r="KOX136" s="231"/>
      <c r="KOY136" s="231"/>
      <c r="KOZ136" s="231"/>
      <c r="KPA136" s="231"/>
      <c r="KPB136" s="231"/>
      <c r="KPC136" s="231"/>
      <c r="KPD136" s="231"/>
      <c r="KPE136" s="231"/>
      <c r="KPF136" s="231"/>
      <c r="KPG136" s="231"/>
      <c r="KPH136" s="231"/>
      <c r="KPI136" s="231"/>
      <c r="KPJ136" s="231"/>
      <c r="KPK136" s="231"/>
      <c r="KPL136" s="231"/>
      <c r="KPM136" s="231"/>
      <c r="KPN136" s="231"/>
      <c r="KPO136" s="231"/>
      <c r="KPP136" s="231"/>
      <c r="KPQ136" s="231"/>
      <c r="KPR136" s="231"/>
      <c r="KPS136" s="231"/>
      <c r="KPT136" s="231"/>
      <c r="KPU136" s="231"/>
      <c r="KPV136" s="231"/>
      <c r="KPW136" s="231"/>
      <c r="KPX136" s="231"/>
      <c r="KPY136" s="231"/>
      <c r="KPZ136" s="231"/>
      <c r="KQA136" s="231"/>
      <c r="KQB136" s="231"/>
      <c r="KQC136" s="231"/>
      <c r="KQD136" s="231"/>
      <c r="KQE136" s="231"/>
      <c r="KQF136" s="231"/>
      <c r="KQG136" s="231"/>
      <c r="KQH136" s="231"/>
      <c r="KQI136" s="231"/>
      <c r="KQJ136" s="231"/>
      <c r="KQK136" s="231"/>
      <c r="KQL136" s="231"/>
      <c r="KQM136" s="231"/>
      <c r="KQN136" s="231"/>
      <c r="KQO136" s="231"/>
      <c r="KQP136" s="231"/>
      <c r="KQQ136" s="231"/>
      <c r="KQR136" s="231"/>
      <c r="KQS136" s="231"/>
      <c r="KQT136" s="231"/>
      <c r="KQU136" s="231"/>
      <c r="KQV136" s="231"/>
      <c r="KQW136" s="231"/>
      <c r="KQX136" s="231"/>
      <c r="KQY136" s="231"/>
      <c r="KQZ136" s="231"/>
      <c r="KRA136" s="231"/>
      <c r="KRB136" s="231"/>
      <c r="KRC136" s="231"/>
      <c r="KRD136" s="231"/>
      <c r="KRE136" s="231"/>
      <c r="KRF136" s="231"/>
      <c r="KRG136" s="231"/>
      <c r="KRH136" s="231"/>
      <c r="KRI136" s="231"/>
      <c r="KRJ136" s="231"/>
      <c r="KRK136" s="231"/>
      <c r="KRL136" s="231"/>
      <c r="KRM136" s="231"/>
      <c r="KRN136" s="231"/>
      <c r="KRO136" s="231"/>
      <c r="KRP136" s="231"/>
      <c r="KRQ136" s="231"/>
      <c r="KRR136" s="231"/>
      <c r="KRS136" s="231"/>
      <c r="KRT136" s="231"/>
      <c r="KRU136" s="231"/>
      <c r="KRV136" s="231"/>
      <c r="KRW136" s="231"/>
      <c r="KRX136" s="231"/>
      <c r="KRY136" s="231"/>
      <c r="KRZ136" s="231"/>
      <c r="KSA136" s="231"/>
      <c r="KSB136" s="231"/>
      <c r="KSC136" s="231"/>
      <c r="KSD136" s="231"/>
      <c r="KSE136" s="231"/>
      <c r="KSF136" s="231"/>
      <c r="KSG136" s="231"/>
      <c r="KSH136" s="231"/>
      <c r="KSI136" s="231"/>
      <c r="KSJ136" s="231"/>
      <c r="KSK136" s="231"/>
      <c r="KSL136" s="231"/>
      <c r="KSM136" s="231"/>
      <c r="KSN136" s="231"/>
      <c r="KSO136" s="231"/>
      <c r="KSP136" s="231"/>
      <c r="KSQ136" s="231"/>
      <c r="KSR136" s="231"/>
      <c r="KSS136" s="231"/>
      <c r="KST136" s="231"/>
      <c r="KSU136" s="231"/>
      <c r="KSV136" s="231"/>
      <c r="KSW136" s="231"/>
      <c r="KSX136" s="231"/>
      <c r="KSY136" s="231"/>
      <c r="KSZ136" s="231"/>
      <c r="KTA136" s="231"/>
      <c r="KTB136" s="231"/>
      <c r="KTC136" s="231"/>
      <c r="KTD136" s="231"/>
      <c r="KTE136" s="231"/>
      <c r="KTF136" s="231"/>
      <c r="KTG136" s="231"/>
      <c r="KTH136" s="231"/>
      <c r="KTI136" s="231"/>
      <c r="KTJ136" s="231"/>
      <c r="KTK136" s="231"/>
      <c r="KTL136" s="231"/>
      <c r="KTM136" s="231"/>
      <c r="KTN136" s="231"/>
      <c r="KTO136" s="231"/>
      <c r="KTP136" s="231"/>
      <c r="KTQ136" s="231"/>
      <c r="KTR136" s="231"/>
      <c r="KTS136" s="231"/>
      <c r="KTT136" s="231"/>
      <c r="KTU136" s="231"/>
      <c r="KTV136" s="231"/>
      <c r="KTW136" s="231"/>
      <c r="KTX136" s="231"/>
      <c r="KTY136" s="231"/>
      <c r="KTZ136" s="231"/>
      <c r="KUA136" s="231"/>
      <c r="KUB136" s="231"/>
      <c r="KUC136" s="231"/>
      <c r="KUD136" s="231"/>
      <c r="KUE136" s="231"/>
      <c r="KUF136" s="231"/>
      <c r="KUG136" s="231"/>
      <c r="KUH136" s="231"/>
      <c r="KUI136" s="231"/>
      <c r="KUJ136" s="231"/>
      <c r="KUK136" s="231"/>
      <c r="KUL136" s="231"/>
      <c r="KUM136" s="231"/>
      <c r="KUN136" s="231"/>
      <c r="KUO136" s="231"/>
      <c r="KUP136" s="231"/>
      <c r="KUQ136" s="231"/>
      <c r="KUR136" s="231"/>
      <c r="KUS136" s="231"/>
      <c r="KUT136" s="231"/>
      <c r="KUU136" s="231"/>
      <c r="KUV136" s="231"/>
      <c r="KUW136" s="231"/>
      <c r="KUX136" s="231"/>
      <c r="KUY136" s="231"/>
      <c r="KUZ136" s="231"/>
      <c r="KVA136" s="231"/>
      <c r="KVB136" s="231"/>
      <c r="KVC136" s="231"/>
      <c r="KVD136" s="231"/>
      <c r="KVE136" s="231"/>
      <c r="KVF136" s="231"/>
      <c r="KVG136" s="231"/>
      <c r="KVH136" s="231"/>
      <c r="KVI136" s="231"/>
      <c r="KVJ136" s="231"/>
      <c r="KVK136" s="231"/>
      <c r="KVL136" s="231"/>
      <c r="KVM136" s="231"/>
      <c r="KVN136" s="231"/>
      <c r="KVO136" s="231"/>
      <c r="KVP136" s="231"/>
      <c r="KVQ136" s="231"/>
      <c r="KVR136" s="231"/>
      <c r="KVS136" s="231"/>
      <c r="KVT136" s="231"/>
      <c r="KVU136" s="231"/>
      <c r="KVV136" s="231"/>
      <c r="KVW136" s="231"/>
      <c r="KVX136" s="231"/>
      <c r="KVY136" s="231"/>
      <c r="KVZ136" s="231"/>
      <c r="KWA136" s="231"/>
      <c r="KWB136" s="231"/>
      <c r="KWC136" s="231"/>
      <c r="KWD136" s="231"/>
      <c r="KWE136" s="231"/>
      <c r="KWF136" s="231"/>
      <c r="KWG136" s="231"/>
      <c r="KWH136" s="231"/>
      <c r="KWI136" s="231"/>
      <c r="KWJ136" s="231"/>
      <c r="KWK136" s="231"/>
      <c r="KWL136" s="231"/>
      <c r="KWM136" s="231"/>
      <c r="KWN136" s="231"/>
      <c r="KWO136" s="231"/>
      <c r="KWP136" s="231"/>
      <c r="KWQ136" s="231"/>
      <c r="KWR136" s="231"/>
      <c r="KWS136" s="231"/>
      <c r="KWT136" s="231"/>
      <c r="KWU136" s="231"/>
      <c r="KWV136" s="231"/>
      <c r="KWW136" s="231"/>
      <c r="KWX136" s="231"/>
      <c r="KWY136" s="231"/>
      <c r="KWZ136" s="231"/>
      <c r="KXA136" s="231"/>
      <c r="KXB136" s="231"/>
      <c r="KXC136" s="231"/>
      <c r="KXD136" s="231"/>
      <c r="KXE136" s="231"/>
      <c r="KXF136" s="231"/>
      <c r="KXG136" s="231"/>
      <c r="KXH136" s="231"/>
      <c r="KXI136" s="231"/>
      <c r="KXJ136" s="231"/>
      <c r="KXK136" s="231"/>
      <c r="KXL136" s="231"/>
      <c r="KXM136" s="231"/>
      <c r="KXN136" s="231"/>
      <c r="KXO136" s="231"/>
      <c r="KXP136" s="231"/>
      <c r="KXQ136" s="231"/>
      <c r="KXR136" s="231"/>
      <c r="KXS136" s="231"/>
      <c r="KXT136" s="231"/>
      <c r="KXU136" s="231"/>
      <c r="KXV136" s="231"/>
      <c r="KXW136" s="231"/>
      <c r="KXX136" s="231"/>
      <c r="KXY136" s="231"/>
      <c r="KXZ136" s="231"/>
      <c r="KYA136" s="231"/>
      <c r="KYB136" s="231"/>
      <c r="KYC136" s="231"/>
      <c r="KYD136" s="231"/>
      <c r="KYE136" s="231"/>
      <c r="KYF136" s="231"/>
      <c r="KYG136" s="231"/>
      <c r="KYH136" s="231"/>
      <c r="KYI136" s="231"/>
      <c r="KYJ136" s="231"/>
      <c r="KYK136" s="231"/>
      <c r="KYL136" s="231"/>
      <c r="KYM136" s="231"/>
      <c r="KYN136" s="231"/>
      <c r="KYO136" s="231"/>
      <c r="KYP136" s="231"/>
      <c r="KYQ136" s="231"/>
      <c r="KYR136" s="231"/>
      <c r="KYS136" s="231"/>
      <c r="KYT136" s="231"/>
      <c r="KYU136" s="231"/>
      <c r="KYV136" s="231"/>
      <c r="KYW136" s="231"/>
      <c r="KYX136" s="231"/>
      <c r="KYY136" s="231"/>
      <c r="KYZ136" s="231"/>
      <c r="KZA136" s="231"/>
      <c r="KZB136" s="231"/>
      <c r="KZC136" s="231"/>
      <c r="KZD136" s="231"/>
      <c r="KZE136" s="231"/>
      <c r="KZF136" s="231"/>
      <c r="KZG136" s="231"/>
      <c r="KZH136" s="231"/>
      <c r="KZI136" s="231"/>
      <c r="KZJ136" s="231"/>
      <c r="KZK136" s="231"/>
      <c r="KZL136" s="231"/>
      <c r="KZM136" s="231"/>
      <c r="KZN136" s="231"/>
      <c r="KZO136" s="231"/>
      <c r="KZP136" s="231"/>
      <c r="KZQ136" s="231"/>
      <c r="KZR136" s="231"/>
      <c r="KZS136" s="231"/>
      <c r="KZT136" s="231"/>
      <c r="KZU136" s="231"/>
      <c r="KZV136" s="231"/>
      <c r="KZW136" s="231"/>
      <c r="KZX136" s="231"/>
      <c r="KZY136" s="231"/>
      <c r="KZZ136" s="231"/>
      <c r="LAA136" s="231"/>
      <c r="LAB136" s="231"/>
      <c r="LAC136" s="231"/>
      <c r="LAD136" s="231"/>
      <c r="LAE136" s="231"/>
      <c r="LAF136" s="231"/>
      <c r="LAG136" s="231"/>
      <c r="LAH136" s="231"/>
      <c r="LAI136" s="231"/>
      <c r="LAJ136" s="231"/>
      <c r="LAK136" s="231"/>
      <c r="LAL136" s="231"/>
      <c r="LAM136" s="231"/>
      <c r="LAN136" s="231"/>
      <c r="LAO136" s="231"/>
      <c r="LAP136" s="231"/>
      <c r="LAQ136" s="231"/>
      <c r="LAR136" s="231"/>
      <c r="LAS136" s="231"/>
      <c r="LAT136" s="231"/>
      <c r="LAU136" s="231"/>
      <c r="LAV136" s="231"/>
      <c r="LAW136" s="231"/>
      <c r="LAX136" s="231"/>
      <c r="LAY136" s="231"/>
      <c r="LAZ136" s="231"/>
      <c r="LBA136" s="231"/>
      <c r="LBB136" s="231"/>
      <c r="LBC136" s="231"/>
      <c r="LBD136" s="231"/>
      <c r="LBE136" s="231"/>
      <c r="LBF136" s="231"/>
      <c r="LBG136" s="231"/>
      <c r="LBH136" s="231"/>
      <c r="LBI136" s="231"/>
      <c r="LBJ136" s="231"/>
      <c r="LBK136" s="231"/>
      <c r="LBL136" s="231"/>
      <c r="LBM136" s="231"/>
      <c r="LBN136" s="231"/>
      <c r="LBO136" s="231"/>
      <c r="LBP136" s="231"/>
      <c r="LBQ136" s="231"/>
      <c r="LBR136" s="231"/>
      <c r="LBS136" s="231"/>
      <c r="LBT136" s="231"/>
      <c r="LBU136" s="231"/>
      <c r="LBV136" s="231"/>
      <c r="LBW136" s="231"/>
      <c r="LBX136" s="231"/>
      <c r="LBY136" s="231"/>
      <c r="LBZ136" s="231"/>
      <c r="LCA136" s="231"/>
      <c r="LCB136" s="231"/>
      <c r="LCC136" s="231"/>
      <c r="LCD136" s="231"/>
      <c r="LCE136" s="231"/>
      <c r="LCF136" s="231"/>
      <c r="LCG136" s="231"/>
      <c r="LCH136" s="231"/>
      <c r="LCI136" s="231"/>
      <c r="LCJ136" s="231"/>
      <c r="LCK136" s="231"/>
      <c r="LCL136" s="231"/>
      <c r="LCM136" s="231"/>
      <c r="LCN136" s="231"/>
      <c r="LCO136" s="231"/>
      <c r="LCP136" s="231"/>
      <c r="LCQ136" s="231"/>
      <c r="LCR136" s="231"/>
      <c r="LCS136" s="231"/>
      <c r="LCT136" s="231"/>
      <c r="LCU136" s="231"/>
      <c r="LCV136" s="231"/>
      <c r="LCW136" s="231"/>
      <c r="LCX136" s="231"/>
      <c r="LCY136" s="231"/>
      <c r="LCZ136" s="231"/>
      <c r="LDA136" s="231"/>
      <c r="LDB136" s="231"/>
      <c r="LDC136" s="231"/>
      <c r="LDD136" s="231"/>
      <c r="LDE136" s="231"/>
      <c r="LDF136" s="231"/>
      <c r="LDG136" s="231"/>
      <c r="LDH136" s="231"/>
      <c r="LDI136" s="231"/>
      <c r="LDJ136" s="231"/>
      <c r="LDK136" s="231"/>
      <c r="LDL136" s="231"/>
      <c r="LDM136" s="231"/>
      <c r="LDN136" s="231"/>
      <c r="LDO136" s="231"/>
      <c r="LDP136" s="231"/>
      <c r="LDQ136" s="231"/>
      <c r="LDR136" s="231"/>
      <c r="LDS136" s="231"/>
      <c r="LDT136" s="231"/>
      <c r="LDU136" s="231"/>
      <c r="LDV136" s="231"/>
      <c r="LDW136" s="231"/>
      <c r="LDX136" s="231"/>
      <c r="LDY136" s="231"/>
      <c r="LDZ136" s="231"/>
      <c r="LEA136" s="231"/>
      <c r="LEB136" s="231"/>
      <c r="LEC136" s="231"/>
      <c r="LED136" s="231"/>
      <c r="LEE136" s="231"/>
      <c r="LEF136" s="231"/>
      <c r="LEG136" s="231"/>
      <c r="LEH136" s="231"/>
      <c r="LEI136" s="231"/>
      <c r="LEJ136" s="231"/>
      <c r="LEK136" s="231"/>
      <c r="LEL136" s="231"/>
      <c r="LEM136" s="231"/>
      <c r="LEN136" s="231"/>
      <c r="LEO136" s="231"/>
      <c r="LEP136" s="231"/>
      <c r="LEQ136" s="231"/>
      <c r="LER136" s="231"/>
      <c r="LES136" s="231"/>
      <c r="LET136" s="231"/>
      <c r="LEU136" s="231"/>
      <c r="LEV136" s="231"/>
      <c r="LEW136" s="231"/>
      <c r="LEX136" s="231"/>
      <c r="LEY136" s="231"/>
      <c r="LEZ136" s="231"/>
      <c r="LFA136" s="231"/>
      <c r="LFB136" s="231"/>
      <c r="LFC136" s="231"/>
      <c r="LFD136" s="231"/>
      <c r="LFE136" s="231"/>
      <c r="LFF136" s="231"/>
      <c r="LFG136" s="231"/>
      <c r="LFH136" s="231"/>
      <c r="LFI136" s="231"/>
      <c r="LFJ136" s="231"/>
      <c r="LFK136" s="231"/>
      <c r="LFL136" s="231"/>
      <c r="LFM136" s="231"/>
      <c r="LFN136" s="231"/>
      <c r="LFO136" s="231"/>
      <c r="LFP136" s="231"/>
      <c r="LFQ136" s="231"/>
      <c r="LFR136" s="231"/>
      <c r="LFS136" s="231"/>
      <c r="LFT136" s="231"/>
      <c r="LFU136" s="231"/>
      <c r="LFV136" s="231"/>
      <c r="LFW136" s="231"/>
      <c r="LFX136" s="231"/>
      <c r="LFY136" s="231"/>
      <c r="LFZ136" s="231"/>
      <c r="LGA136" s="231"/>
      <c r="LGB136" s="231"/>
      <c r="LGC136" s="231"/>
      <c r="LGD136" s="231"/>
      <c r="LGE136" s="231"/>
      <c r="LGF136" s="231"/>
      <c r="LGG136" s="231"/>
      <c r="LGH136" s="231"/>
      <c r="LGI136" s="231"/>
      <c r="LGJ136" s="231"/>
      <c r="LGK136" s="231"/>
      <c r="LGL136" s="231"/>
      <c r="LGM136" s="231"/>
      <c r="LGN136" s="231"/>
      <c r="LGO136" s="231"/>
      <c r="LGP136" s="231"/>
      <c r="LGQ136" s="231"/>
      <c r="LGR136" s="231"/>
      <c r="LGS136" s="231"/>
      <c r="LGT136" s="231"/>
      <c r="LGU136" s="231"/>
      <c r="LGV136" s="231"/>
      <c r="LGW136" s="231"/>
      <c r="LGX136" s="231"/>
      <c r="LGY136" s="231"/>
      <c r="LGZ136" s="231"/>
      <c r="LHA136" s="231"/>
      <c r="LHB136" s="231"/>
      <c r="LHC136" s="231"/>
      <c r="LHD136" s="231"/>
      <c r="LHE136" s="231"/>
      <c r="LHF136" s="231"/>
      <c r="LHG136" s="231"/>
      <c r="LHH136" s="231"/>
      <c r="LHI136" s="231"/>
      <c r="LHJ136" s="231"/>
      <c r="LHK136" s="231"/>
      <c r="LHL136" s="231"/>
      <c r="LHM136" s="231"/>
      <c r="LHN136" s="231"/>
      <c r="LHO136" s="231"/>
      <c r="LHP136" s="231"/>
      <c r="LHQ136" s="231"/>
      <c r="LHR136" s="231"/>
      <c r="LHS136" s="231"/>
      <c r="LHT136" s="231"/>
      <c r="LHU136" s="231"/>
      <c r="LHV136" s="231"/>
      <c r="LHW136" s="231"/>
      <c r="LHX136" s="231"/>
      <c r="LHY136" s="231"/>
      <c r="LHZ136" s="231"/>
      <c r="LIA136" s="231"/>
      <c r="LIB136" s="231"/>
      <c r="LIC136" s="231"/>
      <c r="LID136" s="231"/>
      <c r="LIE136" s="231"/>
      <c r="LIF136" s="231"/>
      <c r="LIG136" s="231"/>
      <c r="LIH136" s="231"/>
      <c r="LII136" s="231"/>
      <c r="LIJ136" s="231"/>
      <c r="LIK136" s="231"/>
      <c r="LIL136" s="231"/>
      <c r="LIM136" s="231"/>
      <c r="LIN136" s="231"/>
      <c r="LIO136" s="231"/>
      <c r="LIP136" s="231"/>
      <c r="LIQ136" s="231"/>
      <c r="LIR136" s="231"/>
      <c r="LIS136" s="231"/>
      <c r="LIT136" s="231"/>
      <c r="LIU136" s="231"/>
      <c r="LIV136" s="231"/>
      <c r="LIW136" s="231"/>
      <c r="LIX136" s="231"/>
      <c r="LIY136" s="231"/>
      <c r="LIZ136" s="231"/>
      <c r="LJA136" s="231"/>
      <c r="LJB136" s="231"/>
      <c r="LJC136" s="231"/>
      <c r="LJD136" s="231"/>
      <c r="LJE136" s="231"/>
      <c r="LJF136" s="231"/>
      <c r="LJG136" s="231"/>
      <c r="LJH136" s="231"/>
      <c r="LJI136" s="231"/>
      <c r="LJJ136" s="231"/>
      <c r="LJK136" s="231"/>
      <c r="LJL136" s="231"/>
      <c r="LJM136" s="231"/>
      <c r="LJN136" s="231"/>
      <c r="LJO136" s="231"/>
      <c r="LJP136" s="231"/>
      <c r="LJQ136" s="231"/>
      <c r="LJR136" s="231"/>
      <c r="LJS136" s="231"/>
      <c r="LJT136" s="231"/>
      <c r="LJU136" s="231"/>
      <c r="LJV136" s="231"/>
      <c r="LJW136" s="231"/>
      <c r="LJX136" s="231"/>
      <c r="LJY136" s="231"/>
      <c r="LJZ136" s="231"/>
      <c r="LKA136" s="231"/>
      <c r="LKB136" s="231"/>
      <c r="LKC136" s="231"/>
      <c r="LKD136" s="231"/>
      <c r="LKE136" s="231"/>
      <c r="LKF136" s="231"/>
      <c r="LKG136" s="231"/>
      <c r="LKH136" s="231"/>
      <c r="LKI136" s="231"/>
      <c r="LKJ136" s="231"/>
      <c r="LKK136" s="231"/>
      <c r="LKL136" s="231"/>
      <c r="LKM136" s="231"/>
      <c r="LKN136" s="231"/>
      <c r="LKO136" s="231"/>
      <c r="LKP136" s="231"/>
      <c r="LKQ136" s="231"/>
      <c r="LKR136" s="231"/>
      <c r="LKS136" s="231"/>
      <c r="LKT136" s="231"/>
      <c r="LKU136" s="231"/>
      <c r="LKV136" s="231"/>
      <c r="LKW136" s="231"/>
      <c r="LKX136" s="231"/>
      <c r="LKY136" s="231"/>
      <c r="LKZ136" s="231"/>
      <c r="LLA136" s="231"/>
      <c r="LLB136" s="231"/>
      <c r="LLC136" s="231"/>
      <c r="LLD136" s="231"/>
      <c r="LLE136" s="231"/>
      <c r="LLF136" s="231"/>
      <c r="LLG136" s="231"/>
      <c r="LLH136" s="231"/>
      <c r="LLI136" s="231"/>
      <c r="LLJ136" s="231"/>
      <c r="LLK136" s="231"/>
      <c r="LLL136" s="231"/>
      <c r="LLM136" s="231"/>
      <c r="LLN136" s="231"/>
      <c r="LLO136" s="231"/>
      <c r="LLP136" s="231"/>
      <c r="LLQ136" s="231"/>
      <c r="LLR136" s="231"/>
      <c r="LLS136" s="231"/>
      <c r="LLT136" s="231"/>
      <c r="LLU136" s="231"/>
      <c r="LLV136" s="231"/>
      <c r="LLW136" s="231"/>
      <c r="LLX136" s="231"/>
      <c r="LLY136" s="231"/>
      <c r="LLZ136" s="231"/>
      <c r="LMA136" s="231"/>
      <c r="LMB136" s="231"/>
      <c r="LMC136" s="231"/>
      <c r="LMD136" s="231"/>
      <c r="LME136" s="231"/>
      <c r="LMF136" s="231"/>
      <c r="LMG136" s="231"/>
      <c r="LMH136" s="231"/>
      <c r="LMI136" s="231"/>
      <c r="LMJ136" s="231"/>
      <c r="LMK136" s="231"/>
      <c r="LML136" s="231"/>
      <c r="LMM136" s="231"/>
      <c r="LMN136" s="231"/>
      <c r="LMO136" s="231"/>
      <c r="LMP136" s="231"/>
      <c r="LMQ136" s="231"/>
      <c r="LMR136" s="231"/>
      <c r="LMS136" s="231"/>
      <c r="LMT136" s="231"/>
      <c r="LMU136" s="231"/>
      <c r="LMV136" s="231"/>
      <c r="LMW136" s="231"/>
      <c r="LMX136" s="231"/>
      <c r="LMY136" s="231"/>
      <c r="LMZ136" s="231"/>
      <c r="LNA136" s="231"/>
      <c r="LNB136" s="231"/>
      <c r="LNC136" s="231"/>
      <c r="LND136" s="231"/>
      <c r="LNE136" s="231"/>
      <c r="LNF136" s="231"/>
      <c r="LNG136" s="231"/>
      <c r="LNH136" s="231"/>
      <c r="LNI136" s="231"/>
      <c r="LNJ136" s="231"/>
      <c r="LNK136" s="231"/>
      <c r="LNL136" s="231"/>
      <c r="LNM136" s="231"/>
      <c r="LNN136" s="231"/>
      <c r="LNO136" s="231"/>
      <c r="LNP136" s="231"/>
      <c r="LNQ136" s="231"/>
      <c r="LNR136" s="231"/>
      <c r="LNS136" s="231"/>
      <c r="LNT136" s="231"/>
      <c r="LNU136" s="231"/>
      <c r="LNV136" s="231"/>
      <c r="LNW136" s="231"/>
      <c r="LNX136" s="231"/>
      <c r="LNY136" s="231"/>
      <c r="LNZ136" s="231"/>
      <c r="LOA136" s="231"/>
      <c r="LOB136" s="231"/>
      <c r="LOC136" s="231"/>
      <c r="LOD136" s="231"/>
      <c r="LOE136" s="231"/>
      <c r="LOF136" s="231"/>
      <c r="LOG136" s="231"/>
      <c r="LOH136" s="231"/>
      <c r="LOI136" s="231"/>
      <c r="LOJ136" s="231"/>
      <c r="LOK136" s="231"/>
      <c r="LOL136" s="231"/>
      <c r="LOM136" s="231"/>
      <c r="LON136" s="231"/>
      <c r="LOO136" s="231"/>
      <c r="LOP136" s="231"/>
      <c r="LOQ136" s="231"/>
      <c r="LOR136" s="231"/>
      <c r="LOS136" s="231"/>
      <c r="LOT136" s="231"/>
      <c r="LOU136" s="231"/>
      <c r="LOV136" s="231"/>
      <c r="LOW136" s="231"/>
      <c r="LOX136" s="231"/>
      <c r="LOY136" s="231"/>
      <c r="LOZ136" s="231"/>
      <c r="LPA136" s="231"/>
      <c r="LPB136" s="231"/>
      <c r="LPC136" s="231"/>
      <c r="LPD136" s="231"/>
      <c r="LPE136" s="231"/>
      <c r="LPF136" s="231"/>
      <c r="LPG136" s="231"/>
      <c r="LPH136" s="231"/>
      <c r="LPI136" s="231"/>
      <c r="LPJ136" s="231"/>
      <c r="LPK136" s="231"/>
      <c r="LPL136" s="231"/>
      <c r="LPM136" s="231"/>
      <c r="LPN136" s="231"/>
      <c r="LPO136" s="231"/>
      <c r="LPP136" s="231"/>
      <c r="LPQ136" s="231"/>
      <c r="LPR136" s="231"/>
      <c r="LPS136" s="231"/>
      <c r="LPT136" s="231"/>
      <c r="LPU136" s="231"/>
      <c r="LPV136" s="231"/>
      <c r="LPW136" s="231"/>
      <c r="LPX136" s="231"/>
      <c r="LPY136" s="231"/>
      <c r="LPZ136" s="231"/>
      <c r="LQA136" s="231"/>
      <c r="LQB136" s="231"/>
      <c r="LQC136" s="231"/>
      <c r="LQD136" s="231"/>
      <c r="LQE136" s="231"/>
      <c r="LQF136" s="231"/>
      <c r="LQG136" s="231"/>
      <c r="LQH136" s="231"/>
      <c r="LQI136" s="231"/>
      <c r="LQJ136" s="231"/>
      <c r="LQK136" s="231"/>
      <c r="LQL136" s="231"/>
      <c r="LQM136" s="231"/>
      <c r="LQN136" s="231"/>
      <c r="LQO136" s="231"/>
      <c r="LQP136" s="231"/>
      <c r="LQQ136" s="231"/>
      <c r="LQR136" s="231"/>
      <c r="LQS136" s="231"/>
      <c r="LQT136" s="231"/>
      <c r="LQU136" s="231"/>
      <c r="LQV136" s="231"/>
      <c r="LQW136" s="231"/>
      <c r="LQX136" s="231"/>
      <c r="LQY136" s="231"/>
      <c r="LQZ136" s="231"/>
      <c r="LRA136" s="231"/>
      <c r="LRB136" s="231"/>
      <c r="LRC136" s="231"/>
      <c r="LRD136" s="231"/>
      <c r="LRE136" s="231"/>
      <c r="LRF136" s="231"/>
      <c r="LRG136" s="231"/>
      <c r="LRH136" s="231"/>
      <c r="LRI136" s="231"/>
      <c r="LRJ136" s="231"/>
      <c r="LRK136" s="231"/>
      <c r="LRL136" s="231"/>
      <c r="LRM136" s="231"/>
      <c r="LRN136" s="231"/>
      <c r="LRO136" s="231"/>
      <c r="LRP136" s="231"/>
      <c r="LRQ136" s="231"/>
      <c r="LRR136" s="231"/>
      <c r="LRS136" s="231"/>
      <c r="LRT136" s="231"/>
      <c r="LRU136" s="231"/>
      <c r="LRV136" s="231"/>
      <c r="LRW136" s="231"/>
      <c r="LRX136" s="231"/>
      <c r="LRY136" s="231"/>
      <c r="LRZ136" s="231"/>
      <c r="LSA136" s="231"/>
      <c r="LSB136" s="231"/>
      <c r="LSC136" s="231"/>
      <c r="LSD136" s="231"/>
      <c r="LSE136" s="231"/>
      <c r="LSF136" s="231"/>
      <c r="LSG136" s="231"/>
      <c r="LSH136" s="231"/>
      <c r="LSI136" s="231"/>
      <c r="LSJ136" s="231"/>
      <c r="LSK136" s="231"/>
      <c r="LSL136" s="231"/>
      <c r="LSM136" s="231"/>
      <c r="LSN136" s="231"/>
      <c r="LSO136" s="231"/>
      <c r="LSP136" s="231"/>
      <c r="LSQ136" s="231"/>
      <c r="LSR136" s="231"/>
      <c r="LSS136" s="231"/>
      <c r="LST136" s="231"/>
      <c r="LSU136" s="231"/>
      <c r="LSV136" s="231"/>
      <c r="LSW136" s="231"/>
      <c r="LSX136" s="231"/>
      <c r="LSY136" s="231"/>
      <c r="LSZ136" s="231"/>
      <c r="LTA136" s="231"/>
      <c r="LTB136" s="231"/>
      <c r="LTC136" s="231"/>
      <c r="LTD136" s="231"/>
      <c r="LTE136" s="231"/>
      <c r="LTF136" s="231"/>
      <c r="LTG136" s="231"/>
      <c r="LTH136" s="231"/>
      <c r="LTI136" s="231"/>
      <c r="LTJ136" s="231"/>
      <c r="LTK136" s="231"/>
      <c r="LTL136" s="231"/>
      <c r="LTM136" s="231"/>
      <c r="LTN136" s="231"/>
      <c r="LTO136" s="231"/>
      <c r="LTP136" s="231"/>
      <c r="LTQ136" s="231"/>
      <c r="LTR136" s="231"/>
      <c r="LTS136" s="231"/>
      <c r="LTT136" s="231"/>
      <c r="LTU136" s="231"/>
      <c r="LTV136" s="231"/>
      <c r="LTW136" s="231"/>
      <c r="LTX136" s="231"/>
      <c r="LTY136" s="231"/>
      <c r="LTZ136" s="231"/>
      <c r="LUA136" s="231"/>
      <c r="LUB136" s="231"/>
      <c r="LUC136" s="231"/>
      <c r="LUD136" s="231"/>
      <c r="LUE136" s="231"/>
      <c r="LUF136" s="231"/>
      <c r="LUG136" s="231"/>
      <c r="LUH136" s="231"/>
      <c r="LUI136" s="231"/>
      <c r="LUJ136" s="231"/>
      <c r="LUK136" s="231"/>
      <c r="LUL136" s="231"/>
      <c r="LUM136" s="231"/>
      <c r="LUN136" s="231"/>
      <c r="LUO136" s="231"/>
      <c r="LUP136" s="231"/>
      <c r="LUQ136" s="231"/>
      <c r="LUR136" s="231"/>
      <c r="LUS136" s="231"/>
      <c r="LUT136" s="231"/>
      <c r="LUU136" s="231"/>
      <c r="LUV136" s="231"/>
      <c r="LUW136" s="231"/>
      <c r="LUX136" s="231"/>
      <c r="LUY136" s="231"/>
      <c r="LUZ136" s="231"/>
      <c r="LVA136" s="231"/>
      <c r="LVB136" s="231"/>
      <c r="LVC136" s="231"/>
      <c r="LVD136" s="231"/>
      <c r="LVE136" s="231"/>
      <c r="LVF136" s="231"/>
      <c r="LVG136" s="231"/>
      <c r="LVH136" s="231"/>
      <c r="LVI136" s="231"/>
      <c r="LVJ136" s="231"/>
      <c r="LVK136" s="231"/>
      <c r="LVL136" s="231"/>
      <c r="LVM136" s="231"/>
      <c r="LVN136" s="231"/>
      <c r="LVO136" s="231"/>
      <c r="LVP136" s="231"/>
      <c r="LVQ136" s="231"/>
      <c r="LVR136" s="231"/>
      <c r="LVS136" s="231"/>
      <c r="LVT136" s="231"/>
      <c r="LVU136" s="231"/>
      <c r="LVV136" s="231"/>
      <c r="LVW136" s="231"/>
      <c r="LVX136" s="231"/>
      <c r="LVY136" s="231"/>
      <c r="LVZ136" s="231"/>
      <c r="LWA136" s="231"/>
      <c r="LWB136" s="231"/>
      <c r="LWC136" s="231"/>
      <c r="LWD136" s="231"/>
      <c r="LWE136" s="231"/>
      <c r="LWF136" s="231"/>
      <c r="LWG136" s="231"/>
      <c r="LWH136" s="231"/>
      <c r="LWI136" s="231"/>
      <c r="LWJ136" s="231"/>
      <c r="LWK136" s="231"/>
      <c r="LWL136" s="231"/>
      <c r="LWM136" s="231"/>
      <c r="LWN136" s="231"/>
      <c r="LWO136" s="231"/>
      <c r="LWP136" s="231"/>
      <c r="LWQ136" s="231"/>
      <c r="LWR136" s="231"/>
      <c r="LWS136" s="231"/>
      <c r="LWT136" s="231"/>
      <c r="LWU136" s="231"/>
      <c r="LWV136" s="231"/>
      <c r="LWW136" s="231"/>
      <c r="LWX136" s="231"/>
      <c r="LWY136" s="231"/>
      <c r="LWZ136" s="231"/>
      <c r="LXA136" s="231"/>
      <c r="LXB136" s="231"/>
      <c r="LXC136" s="231"/>
      <c r="LXD136" s="231"/>
      <c r="LXE136" s="231"/>
      <c r="LXF136" s="231"/>
      <c r="LXG136" s="231"/>
      <c r="LXH136" s="231"/>
      <c r="LXI136" s="231"/>
      <c r="LXJ136" s="231"/>
      <c r="LXK136" s="231"/>
      <c r="LXL136" s="231"/>
      <c r="LXM136" s="231"/>
      <c r="LXN136" s="231"/>
      <c r="LXO136" s="231"/>
      <c r="LXP136" s="231"/>
      <c r="LXQ136" s="231"/>
      <c r="LXR136" s="231"/>
      <c r="LXS136" s="231"/>
      <c r="LXT136" s="231"/>
      <c r="LXU136" s="231"/>
      <c r="LXV136" s="231"/>
      <c r="LXW136" s="231"/>
      <c r="LXX136" s="231"/>
      <c r="LXY136" s="231"/>
      <c r="LXZ136" s="231"/>
      <c r="LYA136" s="231"/>
      <c r="LYB136" s="231"/>
      <c r="LYC136" s="231"/>
      <c r="LYD136" s="231"/>
      <c r="LYE136" s="231"/>
      <c r="LYF136" s="231"/>
      <c r="LYG136" s="231"/>
      <c r="LYH136" s="231"/>
      <c r="LYI136" s="231"/>
      <c r="LYJ136" s="231"/>
      <c r="LYK136" s="231"/>
      <c r="LYL136" s="231"/>
      <c r="LYM136" s="231"/>
      <c r="LYN136" s="231"/>
      <c r="LYO136" s="231"/>
      <c r="LYP136" s="231"/>
      <c r="LYQ136" s="231"/>
      <c r="LYR136" s="231"/>
      <c r="LYS136" s="231"/>
      <c r="LYT136" s="231"/>
      <c r="LYU136" s="231"/>
      <c r="LYV136" s="231"/>
      <c r="LYW136" s="231"/>
      <c r="LYX136" s="231"/>
      <c r="LYY136" s="231"/>
      <c r="LYZ136" s="231"/>
      <c r="LZA136" s="231"/>
      <c r="LZB136" s="231"/>
      <c r="LZC136" s="231"/>
      <c r="LZD136" s="231"/>
      <c r="LZE136" s="231"/>
      <c r="LZF136" s="231"/>
      <c r="LZG136" s="231"/>
      <c r="LZH136" s="231"/>
      <c r="LZI136" s="231"/>
      <c r="LZJ136" s="231"/>
      <c r="LZK136" s="231"/>
      <c r="LZL136" s="231"/>
      <c r="LZM136" s="231"/>
      <c r="LZN136" s="231"/>
      <c r="LZO136" s="231"/>
      <c r="LZP136" s="231"/>
      <c r="LZQ136" s="231"/>
      <c r="LZR136" s="231"/>
      <c r="LZS136" s="231"/>
      <c r="LZT136" s="231"/>
      <c r="LZU136" s="231"/>
      <c r="LZV136" s="231"/>
      <c r="LZW136" s="231"/>
      <c r="LZX136" s="231"/>
      <c r="LZY136" s="231"/>
      <c r="LZZ136" s="231"/>
      <c r="MAA136" s="231"/>
      <c r="MAB136" s="231"/>
      <c r="MAC136" s="231"/>
      <c r="MAD136" s="231"/>
      <c r="MAE136" s="231"/>
      <c r="MAF136" s="231"/>
      <c r="MAG136" s="231"/>
      <c r="MAH136" s="231"/>
      <c r="MAI136" s="231"/>
      <c r="MAJ136" s="231"/>
      <c r="MAK136" s="231"/>
      <c r="MAL136" s="231"/>
      <c r="MAM136" s="231"/>
      <c r="MAN136" s="231"/>
      <c r="MAO136" s="231"/>
      <c r="MAP136" s="231"/>
      <c r="MAQ136" s="231"/>
      <c r="MAR136" s="231"/>
      <c r="MAS136" s="231"/>
      <c r="MAT136" s="231"/>
      <c r="MAU136" s="231"/>
      <c r="MAV136" s="231"/>
      <c r="MAW136" s="231"/>
      <c r="MAX136" s="231"/>
      <c r="MAY136" s="231"/>
      <c r="MAZ136" s="231"/>
      <c r="MBA136" s="231"/>
      <c r="MBB136" s="231"/>
      <c r="MBC136" s="231"/>
      <c r="MBD136" s="231"/>
      <c r="MBE136" s="231"/>
      <c r="MBF136" s="231"/>
      <c r="MBG136" s="231"/>
      <c r="MBH136" s="231"/>
      <c r="MBI136" s="231"/>
      <c r="MBJ136" s="231"/>
      <c r="MBK136" s="231"/>
      <c r="MBL136" s="231"/>
      <c r="MBM136" s="231"/>
      <c r="MBN136" s="231"/>
      <c r="MBO136" s="231"/>
      <c r="MBP136" s="231"/>
      <c r="MBQ136" s="231"/>
      <c r="MBR136" s="231"/>
      <c r="MBS136" s="231"/>
      <c r="MBT136" s="231"/>
      <c r="MBU136" s="231"/>
      <c r="MBV136" s="231"/>
      <c r="MBW136" s="231"/>
      <c r="MBX136" s="231"/>
      <c r="MBY136" s="231"/>
      <c r="MBZ136" s="231"/>
      <c r="MCA136" s="231"/>
      <c r="MCB136" s="231"/>
      <c r="MCC136" s="231"/>
      <c r="MCD136" s="231"/>
      <c r="MCE136" s="231"/>
      <c r="MCF136" s="231"/>
      <c r="MCG136" s="231"/>
      <c r="MCH136" s="231"/>
      <c r="MCI136" s="231"/>
      <c r="MCJ136" s="231"/>
      <c r="MCK136" s="231"/>
      <c r="MCL136" s="231"/>
      <c r="MCM136" s="231"/>
      <c r="MCN136" s="231"/>
      <c r="MCO136" s="231"/>
      <c r="MCP136" s="231"/>
      <c r="MCQ136" s="231"/>
      <c r="MCR136" s="231"/>
      <c r="MCS136" s="231"/>
      <c r="MCT136" s="231"/>
      <c r="MCU136" s="231"/>
      <c r="MCV136" s="231"/>
      <c r="MCW136" s="231"/>
      <c r="MCX136" s="231"/>
      <c r="MCY136" s="231"/>
      <c r="MCZ136" s="231"/>
      <c r="MDA136" s="231"/>
      <c r="MDB136" s="231"/>
      <c r="MDC136" s="231"/>
      <c r="MDD136" s="231"/>
      <c r="MDE136" s="231"/>
      <c r="MDF136" s="231"/>
      <c r="MDG136" s="231"/>
      <c r="MDH136" s="231"/>
      <c r="MDI136" s="231"/>
      <c r="MDJ136" s="231"/>
      <c r="MDK136" s="231"/>
      <c r="MDL136" s="231"/>
      <c r="MDM136" s="231"/>
      <c r="MDN136" s="231"/>
      <c r="MDO136" s="231"/>
      <c r="MDP136" s="231"/>
      <c r="MDQ136" s="231"/>
      <c r="MDR136" s="231"/>
      <c r="MDS136" s="231"/>
      <c r="MDT136" s="231"/>
      <c r="MDU136" s="231"/>
      <c r="MDV136" s="231"/>
      <c r="MDW136" s="231"/>
      <c r="MDX136" s="231"/>
      <c r="MDY136" s="231"/>
      <c r="MDZ136" s="231"/>
      <c r="MEA136" s="231"/>
      <c r="MEB136" s="231"/>
      <c r="MEC136" s="231"/>
      <c r="MED136" s="231"/>
      <c r="MEE136" s="231"/>
      <c r="MEF136" s="231"/>
      <c r="MEG136" s="231"/>
      <c r="MEH136" s="231"/>
      <c r="MEI136" s="231"/>
      <c r="MEJ136" s="231"/>
      <c r="MEK136" s="231"/>
      <c r="MEL136" s="231"/>
      <c r="MEM136" s="231"/>
      <c r="MEN136" s="231"/>
      <c r="MEO136" s="231"/>
      <c r="MEP136" s="231"/>
      <c r="MEQ136" s="231"/>
      <c r="MER136" s="231"/>
      <c r="MES136" s="231"/>
      <c r="MET136" s="231"/>
      <c r="MEU136" s="231"/>
      <c r="MEV136" s="231"/>
      <c r="MEW136" s="231"/>
      <c r="MEX136" s="231"/>
      <c r="MEY136" s="231"/>
      <c r="MEZ136" s="231"/>
      <c r="MFA136" s="231"/>
      <c r="MFB136" s="231"/>
      <c r="MFC136" s="231"/>
      <c r="MFD136" s="231"/>
      <c r="MFE136" s="231"/>
      <c r="MFF136" s="231"/>
      <c r="MFG136" s="231"/>
      <c r="MFH136" s="231"/>
      <c r="MFI136" s="231"/>
      <c r="MFJ136" s="231"/>
      <c r="MFK136" s="231"/>
      <c r="MFL136" s="231"/>
      <c r="MFM136" s="231"/>
      <c r="MFN136" s="231"/>
      <c r="MFO136" s="231"/>
      <c r="MFP136" s="231"/>
      <c r="MFQ136" s="231"/>
      <c r="MFR136" s="231"/>
      <c r="MFS136" s="231"/>
      <c r="MFT136" s="231"/>
      <c r="MFU136" s="231"/>
      <c r="MFV136" s="231"/>
      <c r="MFW136" s="231"/>
      <c r="MFX136" s="231"/>
      <c r="MFY136" s="231"/>
      <c r="MFZ136" s="231"/>
      <c r="MGA136" s="231"/>
      <c r="MGB136" s="231"/>
      <c r="MGC136" s="231"/>
      <c r="MGD136" s="231"/>
      <c r="MGE136" s="231"/>
      <c r="MGF136" s="231"/>
      <c r="MGG136" s="231"/>
      <c r="MGH136" s="231"/>
      <c r="MGI136" s="231"/>
      <c r="MGJ136" s="231"/>
      <c r="MGK136" s="231"/>
      <c r="MGL136" s="231"/>
      <c r="MGM136" s="231"/>
      <c r="MGN136" s="231"/>
      <c r="MGO136" s="231"/>
      <c r="MGP136" s="231"/>
      <c r="MGQ136" s="231"/>
      <c r="MGR136" s="231"/>
      <c r="MGS136" s="231"/>
      <c r="MGT136" s="231"/>
      <c r="MGU136" s="231"/>
      <c r="MGV136" s="231"/>
      <c r="MGW136" s="231"/>
      <c r="MGX136" s="231"/>
      <c r="MGY136" s="231"/>
      <c r="MGZ136" s="231"/>
      <c r="MHA136" s="231"/>
      <c r="MHB136" s="231"/>
      <c r="MHC136" s="231"/>
      <c r="MHD136" s="231"/>
      <c r="MHE136" s="231"/>
      <c r="MHF136" s="231"/>
      <c r="MHG136" s="231"/>
      <c r="MHH136" s="231"/>
      <c r="MHI136" s="231"/>
      <c r="MHJ136" s="231"/>
      <c r="MHK136" s="231"/>
      <c r="MHL136" s="231"/>
      <c r="MHM136" s="231"/>
      <c r="MHN136" s="231"/>
      <c r="MHO136" s="231"/>
      <c r="MHP136" s="231"/>
      <c r="MHQ136" s="231"/>
      <c r="MHR136" s="231"/>
      <c r="MHS136" s="231"/>
      <c r="MHT136" s="231"/>
      <c r="MHU136" s="231"/>
      <c r="MHV136" s="231"/>
      <c r="MHW136" s="231"/>
      <c r="MHX136" s="231"/>
      <c r="MHY136" s="231"/>
      <c r="MHZ136" s="231"/>
      <c r="MIA136" s="231"/>
      <c r="MIB136" s="231"/>
      <c r="MIC136" s="231"/>
      <c r="MID136" s="231"/>
      <c r="MIE136" s="231"/>
      <c r="MIF136" s="231"/>
      <c r="MIG136" s="231"/>
      <c r="MIH136" s="231"/>
      <c r="MII136" s="231"/>
      <c r="MIJ136" s="231"/>
      <c r="MIK136" s="231"/>
      <c r="MIL136" s="231"/>
      <c r="MIM136" s="231"/>
      <c r="MIN136" s="231"/>
      <c r="MIO136" s="231"/>
      <c r="MIP136" s="231"/>
      <c r="MIQ136" s="231"/>
      <c r="MIR136" s="231"/>
      <c r="MIS136" s="231"/>
      <c r="MIT136" s="231"/>
      <c r="MIU136" s="231"/>
      <c r="MIV136" s="231"/>
      <c r="MIW136" s="231"/>
      <c r="MIX136" s="231"/>
      <c r="MIY136" s="231"/>
      <c r="MIZ136" s="231"/>
      <c r="MJA136" s="231"/>
      <c r="MJB136" s="231"/>
      <c r="MJC136" s="231"/>
      <c r="MJD136" s="231"/>
      <c r="MJE136" s="231"/>
      <c r="MJF136" s="231"/>
      <c r="MJG136" s="231"/>
      <c r="MJH136" s="231"/>
      <c r="MJI136" s="231"/>
      <c r="MJJ136" s="231"/>
      <c r="MJK136" s="231"/>
      <c r="MJL136" s="231"/>
      <c r="MJM136" s="231"/>
      <c r="MJN136" s="231"/>
      <c r="MJO136" s="231"/>
      <c r="MJP136" s="231"/>
      <c r="MJQ136" s="231"/>
      <c r="MJR136" s="231"/>
      <c r="MJS136" s="231"/>
      <c r="MJT136" s="231"/>
      <c r="MJU136" s="231"/>
      <c r="MJV136" s="231"/>
      <c r="MJW136" s="231"/>
      <c r="MJX136" s="231"/>
      <c r="MJY136" s="231"/>
      <c r="MJZ136" s="231"/>
      <c r="MKA136" s="231"/>
      <c r="MKB136" s="231"/>
      <c r="MKC136" s="231"/>
      <c r="MKD136" s="231"/>
      <c r="MKE136" s="231"/>
      <c r="MKF136" s="231"/>
      <c r="MKG136" s="231"/>
      <c r="MKH136" s="231"/>
      <c r="MKI136" s="231"/>
      <c r="MKJ136" s="231"/>
      <c r="MKK136" s="231"/>
      <c r="MKL136" s="231"/>
      <c r="MKM136" s="231"/>
      <c r="MKN136" s="231"/>
      <c r="MKO136" s="231"/>
      <c r="MKP136" s="231"/>
      <c r="MKQ136" s="231"/>
      <c r="MKR136" s="231"/>
      <c r="MKS136" s="231"/>
      <c r="MKT136" s="231"/>
      <c r="MKU136" s="231"/>
      <c r="MKV136" s="231"/>
      <c r="MKW136" s="231"/>
      <c r="MKX136" s="231"/>
      <c r="MKY136" s="231"/>
      <c r="MKZ136" s="231"/>
      <c r="MLA136" s="231"/>
      <c r="MLB136" s="231"/>
      <c r="MLC136" s="231"/>
      <c r="MLD136" s="231"/>
      <c r="MLE136" s="231"/>
      <c r="MLF136" s="231"/>
      <c r="MLG136" s="231"/>
      <c r="MLH136" s="231"/>
      <c r="MLI136" s="231"/>
      <c r="MLJ136" s="231"/>
      <c r="MLK136" s="231"/>
      <c r="MLL136" s="231"/>
      <c r="MLM136" s="231"/>
      <c r="MLN136" s="231"/>
      <c r="MLO136" s="231"/>
      <c r="MLP136" s="231"/>
      <c r="MLQ136" s="231"/>
      <c r="MLR136" s="231"/>
      <c r="MLS136" s="231"/>
      <c r="MLT136" s="231"/>
      <c r="MLU136" s="231"/>
      <c r="MLV136" s="231"/>
      <c r="MLW136" s="231"/>
      <c r="MLX136" s="231"/>
      <c r="MLY136" s="231"/>
      <c r="MLZ136" s="231"/>
      <c r="MMA136" s="231"/>
      <c r="MMB136" s="231"/>
      <c r="MMC136" s="231"/>
      <c r="MMD136" s="231"/>
      <c r="MME136" s="231"/>
      <c r="MMF136" s="231"/>
      <c r="MMG136" s="231"/>
      <c r="MMH136" s="231"/>
      <c r="MMI136" s="231"/>
      <c r="MMJ136" s="231"/>
      <c r="MMK136" s="231"/>
      <c r="MML136" s="231"/>
      <c r="MMM136" s="231"/>
      <c r="MMN136" s="231"/>
      <c r="MMO136" s="231"/>
      <c r="MMP136" s="231"/>
      <c r="MMQ136" s="231"/>
      <c r="MMR136" s="231"/>
      <c r="MMS136" s="231"/>
      <c r="MMT136" s="231"/>
      <c r="MMU136" s="231"/>
      <c r="MMV136" s="231"/>
      <c r="MMW136" s="231"/>
      <c r="MMX136" s="231"/>
      <c r="MMY136" s="231"/>
      <c r="MMZ136" s="231"/>
      <c r="MNA136" s="231"/>
      <c r="MNB136" s="231"/>
      <c r="MNC136" s="231"/>
      <c r="MND136" s="231"/>
      <c r="MNE136" s="231"/>
      <c r="MNF136" s="231"/>
      <c r="MNG136" s="231"/>
      <c r="MNH136" s="231"/>
      <c r="MNI136" s="231"/>
      <c r="MNJ136" s="231"/>
      <c r="MNK136" s="231"/>
      <c r="MNL136" s="231"/>
      <c r="MNM136" s="231"/>
      <c r="MNN136" s="231"/>
      <c r="MNO136" s="231"/>
      <c r="MNP136" s="231"/>
      <c r="MNQ136" s="231"/>
      <c r="MNR136" s="231"/>
      <c r="MNS136" s="231"/>
      <c r="MNT136" s="231"/>
      <c r="MNU136" s="231"/>
      <c r="MNV136" s="231"/>
      <c r="MNW136" s="231"/>
      <c r="MNX136" s="231"/>
      <c r="MNY136" s="231"/>
      <c r="MNZ136" s="231"/>
      <c r="MOA136" s="231"/>
      <c r="MOB136" s="231"/>
      <c r="MOC136" s="231"/>
      <c r="MOD136" s="231"/>
      <c r="MOE136" s="231"/>
      <c r="MOF136" s="231"/>
      <c r="MOG136" s="231"/>
      <c r="MOH136" s="231"/>
      <c r="MOI136" s="231"/>
      <c r="MOJ136" s="231"/>
      <c r="MOK136" s="231"/>
      <c r="MOL136" s="231"/>
      <c r="MOM136" s="231"/>
      <c r="MON136" s="231"/>
      <c r="MOO136" s="231"/>
      <c r="MOP136" s="231"/>
      <c r="MOQ136" s="231"/>
      <c r="MOR136" s="231"/>
      <c r="MOS136" s="231"/>
      <c r="MOT136" s="231"/>
      <c r="MOU136" s="231"/>
      <c r="MOV136" s="231"/>
      <c r="MOW136" s="231"/>
      <c r="MOX136" s="231"/>
      <c r="MOY136" s="231"/>
      <c r="MOZ136" s="231"/>
      <c r="MPA136" s="231"/>
      <c r="MPB136" s="231"/>
      <c r="MPC136" s="231"/>
      <c r="MPD136" s="231"/>
      <c r="MPE136" s="231"/>
      <c r="MPF136" s="231"/>
      <c r="MPG136" s="231"/>
      <c r="MPH136" s="231"/>
      <c r="MPI136" s="231"/>
      <c r="MPJ136" s="231"/>
      <c r="MPK136" s="231"/>
      <c r="MPL136" s="231"/>
      <c r="MPM136" s="231"/>
      <c r="MPN136" s="231"/>
      <c r="MPO136" s="231"/>
      <c r="MPP136" s="231"/>
      <c r="MPQ136" s="231"/>
      <c r="MPR136" s="231"/>
      <c r="MPS136" s="231"/>
      <c r="MPT136" s="231"/>
      <c r="MPU136" s="231"/>
      <c r="MPV136" s="231"/>
      <c r="MPW136" s="231"/>
      <c r="MPX136" s="231"/>
      <c r="MPY136" s="231"/>
      <c r="MPZ136" s="231"/>
      <c r="MQA136" s="231"/>
      <c r="MQB136" s="231"/>
      <c r="MQC136" s="231"/>
      <c r="MQD136" s="231"/>
      <c r="MQE136" s="231"/>
      <c r="MQF136" s="231"/>
      <c r="MQG136" s="231"/>
      <c r="MQH136" s="231"/>
      <c r="MQI136" s="231"/>
      <c r="MQJ136" s="231"/>
      <c r="MQK136" s="231"/>
      <c r="MQL136" s="231"/>
      <c r="MQM136" s="231"/>
      <c r="MQN136" s="231"/>
      <c r="MQO136" s="231"/>
      <c r="MQP136" s="231"/>
      <c r="MQQ136" s="231"/>
      <c r="MQR136" s="231"/>
      <c r="MQS136" s="231"/>
      <c r="MQT136" s="231"/>
      <c r="MQU136" s="231"/>
      <c r="MQV136" s="231"/>
      <c r="MQW136" s="231"/>
      <c r="MQX136" s="231"/>
      <c r="MQY136" s="231"/>
      <c r="MQZ136" s="231"/>
      <c r="MRA136" s="231"/>
      <c r="MRB136" s="231"/>
      <c r="MRC136" s="231"/>
      <c r="MRD136" s="231"/>
      <c r="MRE136" s="231"/>
      <c r="MRF136" s="231"/>
      <c r="MRG136" s="231"/>
      <c r="MRH136" s="231"/>
      <c r="MRI136" s="231"/>
      <c r="MRJ136" s="231"/>
      <c r="MRK136" s="231"/>
      <c r="MRL136" s="231"/>
      <c r="MRM136" s="231"/>
      <c r="MRN136" s="231"/>
      <c r="MRO136" s="231"/>
      <c r="MRP136" s="231"/>
      <c r="MRQ136" s="231"/>
      <c r="MRR136" s="231"/>
      <c r="MRS136" s="231"/>
      <c r="MRT136" s="231"/>
      <c r="MRU136" s="231"/>
      <c r="MRV136" s="231"/>
      <c r="MRW136" s="231"/>
      <c r="MRX136" s="231"/>
      <c r="MRY136" s="231"/>
      <c r="MRZ136" s="231"/>
      <c r="MSA136" s="231"/>
      <c r="MSB136" s="231"/>
      <c r="MSC136" s="231"/>
      <c r="MSD136" s="231"/>
      <c r="MSE136" s="231"/>
      <c r="MSF136" s="231"/>
      <c r="MSG136" s="231"/>
      <c r="MSH136" s="231"/>
      <c r="MSI136" s="231"/>
      <c r="MSJ136" s="231"/>
      <c r="MSK136" s="231"/>
      <c r="MSL136" s="231"/>
      <c r="MSM136" s="231"/>
      <c r="MSN136" s="231"/>
      <c r="MSO136" s="231"/>
      <c r="MSP136" s="231"/>
      <c r="MSQ136" s="231"/>
      <c r="MSR136" s="231"/>
      <c r="MSS136" s="231"/>
      <c r="MST136" s="231"/>
      <c r="MSU136" s="231"/>
      <c r="MSV136" s="231"/>
      <c r="MSW136" s="231"/>
      <c r="MSX136" s="231"/>
      <c r="MSY136" s="231"/>
      <c r="MSZ136" s="231"/>
      <c r="MTA136" s="231"/>
      <c r="MTB136" s="231"/>
      <c r="MTC136" s="231"/>
      <c r="MTD136" s="231"/>
      <c r="MTE136" s="231"/>
      <c r="MTF136" s="231"/>
      <c r="MTG136" s="231"/>
      <c r="MTH136" s="231"/>
      <c r="MTI136" s="231"/>
      <c r="MTJ136" s="231"/>
      <c r="MTK136" s="231"/>
      <c r="MTL136" s="231"/>
      <c r="MTM136" s="231"/>
      <c r="MTN136" s="231"/>
      <c r="MTO136" s="231"/>
      <c r="MTP136" s="231"/>
      <c r="MTQ136" s="231"/>
      <c r="MTR136" s="231"/>
      <c r="MTS136" s="231"/>
      <c r="MTT136" s="231"/>
      <c r="MTU136" s="231"/>
      <c r="MTV136" s="231"/>
      <c r="MTW136" s="231"/>
      <c r="MTX136" s="231"/>
      <c r="MTY136" s="231"/>
      <c r="MTZ136" s="231"/>
      <c r="MUA136" s="231"/>
      <c r="MUB136" s="231"/>
      <c r="MUC136" s="231"/>
      <c r="MUD136" s="231"/>
      <c r="MUE136" s="231"/>
      <c r="MUF136" s="231"/>
      <c r="MUG136" s="231"/>
      <c r="MUH136" s="231"/>
      <c r="MUI136" s="231"/>
      <c r="MUJ136" s="231"/>
      <c r="MUK136" s="231"/>
      <c r="MUL136" s="231"/>
      <c r="MUM136" s="231"/>
      <c r="MUN136" s="231"/>
      <c r="MUO136" s="231"/>
      <c r="MUP136" s="231"/>
      <c r="MUQ136" s="231"/>
      <c r="MUR136" s="231"/>
      <c r="MUS136" s="231"/>
      <c r="MUT136" s="231"/>
      <c r="MUU136" s="231"/>
      <c r="MUV136" s="231"/>
      <c r="MUW136" s="231"/>
      <c r="MUX136" s="231"/>
      <c r="MUY136" s="231"/>
      <c r="MUZ136" s="231"/>
      <c r="MVA136" s="231"/>
      <c r="MVB136" s="231"/>
      <c r="MVC136" s="231"/>
      <c r="MVD136" s="231"/>
      <c r="MVE136" s="231"/>
      <c r="MVF136" s="231"/>
      <c r="MVG136" s="231"/>
      <c r="MVH136" s="231"/>
      <c r="MVI136" s="231"/>
      <c r="MVJ136" s="231"/>
      <c r="MVK136" s="231"/>
      <c r="MVL136" s="231"/>
      <c r="MVM136" s="231"/>
      <c r="MVN136" s="231"/>
      <c r="MVO136" s="231"/>
      <c r="MVP136" s="231"/>
      <c r="MVQ136" s="231"/>
      <c r="MVR136" s="231"/>
      <c r="MVS136" s="231"/>
      <c r="MVT136" s="231"/>
      <c r="MVU136" s="231"/>
      <c r="MVV136" s="231"/>
      <c r="MVW136" s="231"/>
      <c r="MVX136" s="231"/>
      <c r="MVY136" s="231"/>
      <c r="MVZ136" s="231"/>
      <c r="MWA136" s="231"/>
      <c r="MWB136" s="231"/>
      <c r="MWC136" s="231"/>
      <c r="MWD136" s="231"/>
      <c r="MWE136" s="231"/>
      <c r="MWF136" s="231"/>
      <c r="MWG136" s="231"/>
      <c r="MWH136" s="231"/>
      <c r="MWI136" s="231"/>
      <c r="MWJ136" s="231"/>
      <c r="MWK136" s="231"/>
      <c r="MWL136" s="231"/>
      <c r="MWM136" s="231"/>
      <c r="MWN136" s="231"/>
      <c r="MWO136" s="231"/>
      <c r="MWP136" s="231"/>
      <c r="MWQ136" s="231"/>
      <c r="MWR136" s="231"/>
      <c r="MWS136" s="231"/>
      <c r="MWT136" s="231"/>
      <c r="MWU136" s="231"/>
      <c r="MWV136" s="231"/>
      <c r="MWW136" s="231"/>
      <c r="MWX136" s="231"/>
      <c r="MWY136" s="231"/>
      <c r="MWZ136" s="231"/>
      <c r="MXA136" s="231"/>
      <c r="MXB136" s="231"/>
      <c r="MXC136" s="231"/>
      <c r="MXD136" s="231"/>
      <c r="MXE136" s="231"/>
      <c r="MXF136" s="231"/>
      <c r="MXG136" s="231"/>
      <c r="MXH136" s="231"/>
      <c r="MXI136" s="231"/>
      <c r="MXJ136" s="231"/>
      <c r="MXK136" s="231"/>
      <c r="MXL136" s="231"/>
      <c r="MXM136" s="231"/>
      <c r="MXN136" s="231"/>
      <c r="MXO136" s="231"/>
      <c r="MXP136" s="231"/>
      <c r="MXQ136" s="231"/>
      <c r="MXR136" s="231"/>
      <c r="MXS136" s="231"/>
      <c r="MXT136" s="231"/>
      <c r="MXU136" s="231"/>
      <c r="MXV136" s="231"/>
      <c r="MXW136" s="231"/>
      <c r="MXX136" s="231"/>
      <c r="MXY136" s="231"/>
      <c r="MXZ136" s="231"/>
      <c r="MYA136" s="231"/>
      <c r="MYB136" s="231"/>
      <c r="MYC136" s="231"/>
      <c r="MYD136" s="231"/>
      <c r="MYE136" s="231"/>
      <c r="MYF136" s="231"/>
      <c r="MYG136" s="231"/>
      <c r="MYH136" s="231"/>
      <c r="MYI136" s="231"/>
      <c r="MYJ136" s="231"/>
      <c r="MYK136" s="231"/>
      <c r="MYL136" s="231"/>
      <c r="MYM136" s="231"/>
      <c r="MYN136" s="231"/>
      <c r="MYO136" s="231"/>
      <c r="MYP136" s="231"/>
      <c r="MYQ136" s="231"/>
      <c r="MYR136" s="231"/>
      <c r="MYS136" s="231"/>
      <c r="MYT136" s="231"/>
      <c r="MYU136" s="231"/>
      <c r="MYV136" s="231"/>
      <c r="MYW136" s="231"/>
      <c r="MYX136" s="231"/>
      <c r="MYY136" s="231"/>
      <c r="MYZ136" s="231"/>
      <c r="MZA136" s="231"/>
      <c r="MZB136" s="231"/>
      <c r="MZC136" s="231"/>
      <c r="MZD136" s="231"/>
      <c r="MZE136" s="231"/>
      <c r="MZF136" s="231"/>
      <c r="MZG136" s="231"/>
      <c r="MZH136" s="231"/>
      <c r="MZI136" s="231"/>
      <c r="MZJ136" s="231"/>
      <c r="MZK136" s="231"/>
      <c r="MZL136" s="231"/>
      <c r="MZM136" s="231"/>
      <c r="MZN136" s="231"/>
      <c r="MZO136" s="231"/>
      <c r="MZP136" s="231"/>
      <c r="MZQ136" s="231"/>
      <c r="MZR136" s="231"/>
      <c r="MZS136" s="231"/>
      <c r="MZT136" s="231"/>
      <c r="MZU136" s="231"/>
      <c r="MZV136" s="231"/>
      <c r="MZW136" s="231"/>
      <c r="MZX136" s="231"/>
      <c r="MZY136" s="231"/>
      <c r="MZZ136" s="231"/>
      <c r="NAA136" s="231"/>
      <c r="NAB136" s="231"/>
      <c r="NAC136" s="231"/>
      <c r="NAD136" s="231"/>
      <c r="NAE136" s="231"/>
      <c r="NAF136" s="231"/>
      <c r="NAG136" s="231"/>
      <c r="NAH136" s="231"/>
      <c r="NAI136" s="231"/>
      <c r="NAJ136" s="231"/>
      <c r="NAK136" s="231"/>
      <c r="NAL136" s="231"/>
      <c r="NAM136" s="231"/>
      <c r="NAN136" s="231"/>
      <c r="NAO136" s="231"/>
      <c r="NAP136" s="231"/>
      <c r="NAQ136" s="231"/>
      <c r="NAR136" s="231"/>
      <c r="NAS136" s="231"/>
      <c r="NAT136" s="231"/>
      <c r="NAU136" s="231"/>
      <c r="NAV136" s="231"/>
      <c r="NAW136" s="231"/>
      <c r="NAX136" s="231"/>
      <c r="NAY136" s="231"/>
      <c r="NAZ136" s="231"/>
      <c r="NBA136" s="231"/>
      <c r="NBB136" s="231"/>
      <c r="NBC136" s="231"/>
      <c r="NBD136" s="231"/>
      <c r="NBE136" s="231"/>
      <c r="NBF136" s="231"/>
      <c r="NBG136" s="231"/>
      <c r="NBH136" s="231"/>
      <c r="NBI136" s="231"/>
      <c r="NBJ136" s="231"/>
      <c r="NBK136" s="231"/>
      <c r="NBL136" s="231"/>
      <c r="NBM136" s="231"/>
      <c r="NBN136" s="231"/>
      <c r="NBO136" s="231"/>
      <c r="NBP136" s="231"/>
      <c r="NBQ136" s="231"/>
      <c r="NBR136" s="231"/>
      <c r="NBS136" s="231"/>
      <c r="NBT136" s="231"/>
      <c r="NBU136" s="231"/>
      <c r="NBV136" s="231"/>
      <c r="NBW136" s="231"/>
      <c r="NBX136" s="231"/>
      <c r="NBY136" s="231"/>
      <c r="NBZ136" s="231"/>
      <c r="NCA136" s="231"/>
      <c r="NCB136" s="231"/>
      <c r="NCC136" s="231"/>
      <c r="NCD136" s="231"/>
      <c r="NCE136" s="231"/>
      <c r="NCF136" s="231"/>
      <c r="NCG136" s="231"/>
      <c r="NCH136" s="231"/>
      <c r="NCI136" s="231"/>
      <c r="NCJ136" s="231"/>
      <c r="NCK136" s="231"/>
      <c r="NCL136" s="231"/>
      <c r="NCM136" s="231"/>
      <c r="NCN136" s="231"/>
      <c r="NCO136" s="231"/>
      <c r="NCP136" s="231"/>
      <c r="NCQ136" s="231"/>
      <c r="NCR136" s="231"/>
      <c r="NCS136" s="231"/>
      <c r="NCT136" s="231"/>
      <c r="NCU136" s="231"/>
      <c r="NCV136" s="231"/>
      <c r="NCW136" s="231"/>
      <c r="NCX136" s="231"/>
      <c r="NCY136" s="231"/>
      <c r="NCZ136" s="231"/>
      <c r="NDA136" s="231"/>
      <c r="NDB136" s="231"/>
      <c r="NDC136" s="231"/>
      <c r="NDD136" s="231"/>
      <c r="NDE136" s="231"/>
      <c r="NDF136" s="231"/>
      <c r="NDG136" s="231"/>
      <c r="NDH136" s="231"/>
      <c r="NDI136" s="231"/>
      <c r="NDJ136" s="231"/>
      <c r="NDK136" s="231"/>
      <c r="NDL136" s="231"/>
      <c r="NDM136" s="231"/>
      <c r="NDN136" s="231"/>
      <c r="NDO136" s="231"/>
      <c r="NDP136" s="231"/>
      <c r="NDQ136" s="231"/>
      <c r="NDR136" s="231"/>
      <c r="NDS136" s="231"/>
      <c r="NDT136" s="231"/>
      <c r="NDU136" s="231"/>
      <c r="NDV136" s="231"/>
      <c r="NDW136" s="231"/>
      <c r="NDX136" s="231"/>
      <c r="NDY136" s="231"/>
      <c r="NDZ136" s="231"/>
      <c r="NEA136" s="231"/>
      <c r="NEB136" s="231"/>
      <c r="NEC136" s="231"/>
      <c r="NED136" s="231"/>
      <c r="NEE136" s="231"/>
      <c r="NEF136" s="231"/>
      <c r="NEG136" s="231"/>
      <c r="NEH136" s="231"/>
      <c r="NEI136" s="231"/>
      <c r="NEJ136" s="231"/>
      <c r="NEK136" s="231"/>
      <c r="NEL136" s="231"/>
      <c r="NEM136" s="231"/>
      <c r="NEN136" s="231"/>
      <c r="NEO136" s="231"/>
      <c r="NEP136" s="231"/>
      <c r="NEQ136" s="231"/>
      <c r="NER136" s="231"/>
      <c r="NES136" s="231"/>
      <c r="NET136" s="231"/>
      <c r="NEU136" s="231"/>
      <c r="NEV136" s="231"/>
      <c r="NEW136" s="231"/>
      <c r="NEX136" s="231"/>
      <c r="NEY136" s="231"/>
      <c r="NEZ136" s="231"/>
      <c r="NFA136" s="231"/>
      <c r="NFB136" s="231"/>
      <c r="NFC136" s="231"/>
      <c r="NFD136" s="231"/>
      <c r="NFE136" s="231"/>
      <c r="NFF136" s="231"/>
      <c r="NFG136" s="231"/>
      <c r="NFH136" s="231"/>
      <c r="NFI136" s="231"/>
      <c r="NFJ136" s="231"/>
      <c r="NFK136" s="231"/>
      <c r="NFL136" s="231"/>
      <c r="NFM136" s="231"/>
      <c r="NFN136" s="231"/>
      <c r="NFO136" s="231"/>
      <c r="NFP136" s="231"/>
      <c r="NFQ136" s="231"/>
      <c r="NFR136" s="231"/>
      <c r="NFS136" s="231"/>
      <c r="NFT136" s="231"/>
      <c r="NFU136" s="231"/>
      <c r="NFV136" s="231"/>
      <c r="NFW136" s="231"/>
      <c r="NFX136" s="231"/>
      <c r="NFY136" s="231"/>
      <c r="NFZ136" s="231"/>
      <c r="NGA136" s="231"/>
      <c r="NGB136" s="231"/>
      <c r="NGC136" s="231"/>
      <c r="NGD136" s="231"/>
      <c r="NGE136" s="231"/>
      <c r="NGF136" s="231"/>
      <c r="NGG136" s="231"/>
      <c r="NGH136" s="231"/>
      <c r="NGI136" s="231"/>
      <c r="NGJ136" s="231"/>
      <c r="NGK136" s="231"/>
      <c r="NGL136" s="231"/>
      <c r="NGM136" s="231"/>
      <c r="NGN136" s="231"/>
      <c r="NGO136" s="231"/>
      <c r="NGP136" s="231"/>
      <c r="NGQ136" s="231"/>
      <c r="NGR136" s="231"/>
      <c r="NGS136" s="231"/>
      <c r="NGT136" s="231"/>
      <c r="NGU136" s="231"/>
      <c r="NGV136" s="231"/>
      <c r="NGW136" s="231"/>
      <c r="NGX136" s="231"/>
      <c r="NGY136" s="231"/>
      <c r="NGZ136" s="231"/>
      <c r="NHA136" s="231"/>
      <c r="NHB136" s="231"/>
      <c r="NHC136" s="231"/>
      <c r="NHD136" s="231"/>
      <c r="NHE136" s="231"/>
      <c r="NHF136" s="231"/>
      <c r="NHG136" s="231"/>
      <c r="NHH136" s="231"/>
      <c r="NHI136" s="231"/>
      <c r="NHJ136" s="231"/>
      <c r="NHK136" s="231"/>
      <c r="NHL136" s="231"/>
      <c r="NHM136" s="231"/>
      <c r="NHN136" s="231"/>
      <c r="NHO136" s="231"/>
      <c r="NHP136" s="231"/>
      <c r="NHQ136" s="231"/>
      <c r="NHR136" s="231"/>
      <c r="NHS136" s="231"/>
      <c r="NHT136" s="231"/>
      <c r="NHU136" s="231"/>
      <c r="NHV136" s="231"/>
      <c r="NHW136" s="231"/>
      <c r="NHX136" s="231"/>
      <c r="NHY136" s="231"/>
      <c r="NHZ136" s="231"/>
      <c r="NIA136" s="231"/>
      <c r="NIB136" s="231"/>
      <c r="NIC136" s="231"/>
      <c r="NID136" s="231"/>
      <c r="NIE136" s="231"/>
      <c r="NIF136" s="231"/>
      <c r="NIG136" s="231"/>
      <c r="NIH136" s="231"/>
      <c r="NII136" s="231"/>
      <c r="NIJ136" s="231"/>
      <c r="NIK136" s="231"/>
      <c r="NIL136" s="231"/>
      <c r="NIM136" s="231"/>
      <c r="NIN136" s="231"/>
      <c r="NIO136" s="231"/>
      <c r="NIP136" s="231"/>
      <c r="NIQ136" s="231"/>
      <c r="NIR136" s="231"/>
      <c r="NIS136" s="231"/>
      <c r="NIT136" s="231"/>
      <c r="NIU136" s="231"/>
      <c r="NIV136" s="231"/>
      <c r="NIW136" s="231"/>
      <c r="NIX136" s="231"/>
      <c r="NIY136" s="231"/>
      <c r="NIZ136" s="231"/>
      <c r="NJA136" s="231"/>
      <c r="NJB136" s="231"/>
      <c r="NJC136" s="231"/>
      <c r="NJD136" s="231"/>
      <c r="NJE136" s="231"/>
      <c r="NJF136" s="231"/>
      <c r="NJG136" s="231"/>
      <c r="NJH136" s="231"/>
      <c r="NJI136" s="231"/>
      <c r="NJJ136" s="231"/>
      <c r="NJK136" s="231"/>
      <c r="NJL136" s="231"/>
      <c r="NJM136" s="231"/>
      <c r="NJN136" s="231"/>
      <c r="NJO136" s="231"/>
      <c r="NJP136" s="231"/>
      <c r="NJQ136" s="231"/>
      <c r="NJR136" s="231"/>
      <c r="NJS136" s="231"/>
      <c r="NJT136" s="231"/>
      <c r="NJU136" s="231"/>
      <c r="NJV136" s="231"/>
      <c r="NJW136" s="231"/>
      <c r="NJX136" s="231"/>
      <c r="NJY136" s="231"/>
      <c r="NJZ136" s="231"/>
      <c r="NKA136" s="231"/>
      <c r="NKB136" s="231"/>
      <c r="NKC136" s="231"/>
      <c r="NKD136" s="231"/>
      <c r="NKE136" s="231"/>
      <c r="NKF136" s="231"/>
      <c r="NKG136" s="231"/>
      <c r="NKH136" s="231"/>
      <c r="NKI136" s="231"/>
      <c r="NKJ136" s="231"/>
      <c r="NKK136" s="231"/>
      <c r="NKL136" s="231"/>
      <c r="NKM136" s="231"/>
      <c r="NKN136" s="231"/>
      <c r="NKO136" s="231"/>
      <c r="NKP136" s="231"/>
      <c r="NKQ136" s="231"/>
      <c r="NKR136" s="231"/>
      <c r="NKS136" s="231"/>
      <c r="NKT136" s="231"/>
      <c r="NKU136" s="231"/>
      <c r="NKV136" s="231"/>
      <c r="NKW136" s="231"/>
      <c r="NKX136" s="231"/>
      <c r="NKY136" s="231"/>
      <c r="NKZ136" s="231"/>
      <c r="NLA136" s="231"/>
      <c r="NLB136" s="231"/>
      <c r="NLC136" s="231"/>
      <c r="NLD136" s="231"/>
      <c r="NLE136" s="231"/>
      <c r="NLF136" s="231"/>
      <c r="NLG136" s="231"/>
      <c r="NLH136" s="231"/>
      <c r="NLI136" s="231"/>
      <c r="NLJ136" s="231"/>
      <c r="NLK136" s="231"/>
      <c r="NLL136" s="231"/>
      <c r="NLM136" s="231"/>
      <c r="NLN136" s="231"/>
      <c r="NLO136" s="231"/>
      <c r="NLP136" s="231"/>
      <c r="NLQ136" s="231"/>
      <c r="NLR136" s="231"/>
      <c r="NLS136" s="231"/>
      <c r="NLT136" s="231"/>
      <c r="NLU136" s="231"/>
      <c r="NLV136" s="231"/>
      <c r="NLW136" s="231"/>
      <c r="NLX136" s="231"/>
      <c r="NLY136" s="231"/>
      <c r="NLZ136" s="231"/>
      <c r="NMA136" s="231"/>
      <c r="NMB136" s="231"/>
      <c r="NMC136" s="231"/>
      <c r="NMD136" s="231"/>
      <c r="NME136" s="231"/>
      <c r="NMF136" s="231"/>
      <c r="NMG136" s="231"/>
      <c r="NMH136" s="231"/>
      <c r="NMI136" s="231"/>
      <c r="NMJ136" s="231"/>
      <c r="NMK136" s="231"/>
      <c r="NML136" s="231"/>
      <c r="NMM136" s="231"/>
      <c r="NMN136" s="231"/>
      <c r="NMO136" s="231"/>
      <c r="NMP136" s="231"/>
      <c r="NMQ136" s="231"/>
      <c r="NMR136" s="231"/>
      <c r="NMS136" s="231"/>
      <c r="NMT136" s="231"/>
      <c r="NMU136" s="231"/>
      <c r="NMV136" s="231"/>
      <c r="NMW136" s="231"/>
      <c r="NMX136" s="231"/>
      <c r="NMY136" s="231"/>
      <c r="NMZ136" s="231"/>
      <c r="NNA136" s="231"/>
      <c r="NNB136" s="231"/>
      <c r="NNC136" s="231"/>
      <c r="NND136" s="231"/>
      <c r="NNE136" s="231"/>
      <c r="NNF136" s="231"/>
      <c r="NNG136" s="231"/>
      <c r="NNH136" s="231"/>
      <c r="NNI136" s="231"/>
      <c r="NNJ136" s="231"/>
      <c r="NNK136" s="231"/>
      <c r="NNL136" s="231"/>
      <c r="NNM136" s="231"/>
      <c r="NNN136" s="231"/>
      <c r="NNO136" s="231"/>
      <c r="NNP136" s="231"/>
      <c r="NNQ136" s="231"/>
      <c r="NNR136" s="231"/>
      <c r="NNS136" s="231"/>
      <c r="NNT136" s="231"/>
      <c r="NNU136" s="231"/>
      <c r="NNV136" s="231"/>
      <c r="NNW136" s="231"/>
      <c r="NNX136" s="231"/>
      <c r="NNY136" s="231"/>
      <c r="NNZ136" s="231"/>
      <c r="NOA136" s="231"/>
      <c r="NOB136" s="231"/>
      <c r="NOC136" s="231"/>
      <c r="NOD136" s="231"/>
      <c r="NOE136" s="231"/>
      <c r="NOF136" s="231"/>
      <c r="NOG136" s="231"/>
      <c r="NOH136" s="231"/>
      <c r="NOI136" s="231"/>
      <c r="NOJ136" s="231"/>
      <c r="NOK136" s="231"/>
      <c r="NOL136" s="231"/>
      <c r="NOM136" s="231"/>
      <c r="NON136" s="231"/>
      <c r="NOO136" s="231"/>
      <c r="NOP136" s="231"/>
      <c r="NOQ136" s="231"/>
      <c r="NOR136" s="231"/>
      <c r="NOS136" s="231"/>
      <c r="NOT136" s="231"/>
      <c r="NOU136" s="231"/>
      <c r="NOV136" s="231"/>
      <c r="NOW136" s="231"/>
      <c r="NOX136" s="231"/>
      <c r="NOY136" s="231"/>
      <c r="NOZ136" s="231"/>
      <c r="NPA136" s="231"/>
      <c r="NPB136" s="231"/>
      <c r="NPC136" s="231"/>
      <c r="NPD136" s="231"/>
      <c r="NPE136" s="231"/>
      <c r="NPF136" s="231"/>
      <c r="NPG136" s="231"/>
      <c r="NPH136" s="231"/>
      <c r="NPI136" s="231"/>
      <c r="NPJ136" s="231"/>
      <c r="NPK136" s="231"/>
      <c r="NPL136" s="231"/>
      <c r="NPM136" s="231"/>
      <c r="NPN136" s="231"/>
      <c r="NPO136" s="231"/>
      <c r="NPP136" s="231"/>
      <c r="NPQ136" s="231"/>
      <c r="NPR136" s="231"/>
      <c r="NPS136" s="231"/>
      <c r="NPT136" s="231"/>
      <c r="NPU136" s="231"/>
      <c r="NPV136" s="231"/>
      <c r="NPW136" s="231"/>
      <c r="NPX136" s="231"/>
      <c r="NPY136" s="231"/>
      <c r="NPZ136" s="231"/>
      <c r="NQA136" s="231"/>
      <c r="NQB136" s="231"/>
      <c r="NQC136" s="231"/>
      <c r="NQD136" s="231"/>
      <c r="NQE136" s="231"/>
      <c r="NQF136" s="231"/>
      <c r="NQG136" s="231"/>
      <c r="NQH136" s="231"/>
      <c r="NQI136" s="231"/>
      <c r="NQJ136" s="231"/>
      <c r="NQK136" s="231"/>
      <c r="NQL136" s="231"/>
      <c r="NQM136" s="231"/>
      <c r="NQN136" s="231"/>
      <c r="NQO136" s="231"/>
      <c r="NQP136" s="231"/>
      <c r="NQQ136" s="231"/>
      <c r="NQR136" s="231"/>
      <c r="NQS136" s="231"/>
      <c r="NQT136" s="231"/>
      <c r="NQU136" s="231"/>
      <c r="NQV136" s="231"/>
      <c r="NQW136" s="231"/>
      <c r="NQX136" s="231"/>
      <c r="NQY136" s="231"/>
      <c r="NQZ136" s="231"/>
      <c r="NRA136" s="231"/>
      <c r="NRB136" s="231"/>
      <c r="NRC136" s="231"/>
      <c r="NRD136" s="231"/>
      <c r="NRE136" s="231"/>
      <c r="NRF136" s="231"/>
      <c r="NRG136" s="231"/>
      <c r="NRH136" s="231"/>
      <c r="NRI136" s="231"/>
      <c r="NRJ136" s="231"/>
      <c r="NRK136" s="231"/>
      <c r="NRL136" s="231"/>
      <c r="NRM136" s="231"/>
      <c r="NRN136" s="231"/>
      <c r="NRO136" s="231"/>
      <c r="NRP136" s="231"/>
      <c r="NRQ136" s="231"/>
      <c r="NRR136" s="231"/>
      <c r="NRS136" s="231"/>
      <c r="NRT136" s="231"/>
      <c r="NRU136" s="231"/>
      <c r="NRV136" s="231"/>
      <c r="NRW136" s="231"/>
      <c r="NRX136" s="231"/>
      <c r="NRY136" s="231"/>
      <c r="NRZ136" s="231"/>
      <c r="NSA136" s="231"/>
      <c r="NSB136" s="231"/>
      <c r="NSC136" s="231"/>
      <c r="NSD136" s="231"/>
      <c r="NSE136" s="231"/>
      <c r="NSF136" s="231"/>
      <c r="NSG136" s="231"/>
      <c r="NSH136" s="231"/>
      <c r="NSI136" s="231"/>
      <c r="NSJ136" s="231"/>
      <c r="NSK136" s="231"/>
      <c r="NSL136" s="231"/>
      <c r="NSM136" s="231"/>
      <c r="NSN136" s="231"/>
      <c r="NSO136" s="231"/>
      <c r="NSP136" s="231"/>
      <c r="NSQ136" s="231"/>
      <c r="NSR136" s="231"/>
      <c r="NSS136" s="231"/>
      <c r="NST136" s="231"/>
      <c r="NSU136" s="231"/>
      <c r="NSV136" s="231"/>
      <c r="NSW136" s="231"/>
      <c r="NSX136" s="231"/>
      <c r="NSY136" s="231"/>
      <c r="NSZ136" s="231"/>
      <c r="NTA136" s="231"/>
      <c r="NTB136" s="231"/>
      <c r="NTC136" s="231"/>
      <c r="NTD136" s="231"/>
      <c r="NTE136" s="231"/>
      <c r="NTF136" s="231"/>
      <c r="NTG136" s="231"/>
      <c r="NTH136" s="231"/>
      <c r="NTI136" s="231"/>
      <c r="NTJ136" s="231"/>
      <c r="NTK136" s="231"/>
      <c r="NTL136" s="231"/>
      <c r="NTM136" s="231"/>
      <c r="NTN136" s="231"/>
      <c r="NTO136" s="231"/>
      <c r="NTP136" s="231"/>
      <c r="NTQ136" s="231"/>
      <c r="NTR136" s="231"/>
      <c r="NTS136" s="231"/>
      <c r="NTT136" s="231"/>
      <c r="NTU136" s="231"/>
      <c r="NTV136" s="231"/>
      <c r="NTW136" s="231"/>
      <c r="NTX136" s="231"/>
      <c r="NTY136" s="231"/>
      <c r="NTZ136" s="231"/>
      <c r="NUA136" s="231"/>
      <c r="NUB136" s="231"/>
      <c r="NUC136" s="231"/>
      <c r="NUD136" s="231"/>
      <c r="NUE136" s="231"/>
      <c r="NUF136" s="231"/>
      <c r="NUG136" s="231"/>
      <c r="NUH136" s="231"/>
      <c r="NUI136" s="231"/>
      <c r="NUJ136" s="231"/>
      <c r="NUK136" s="231"/>
      <c r="NUL136" s="231"/>
      <c r="NUM136" s="231"/>
      <c r="NUN136" s="231"/>
      <c r="NUO136" s="231"/>
      <c r="NUP136" s="231"/>
      <c r="NUQ136" s="231"/>
      <c r="NUR136" s="231"/>
      <c r="NUS136" s="231"/>
      <c r="NUT136" s="231"/>
      <c r="NUU136" s="231"/>
      <c r="NUV136" s="231"/>
      <c r="NUW136" s="231"/>
      <c r="NUX136" s="231"/>
      <c r="NUY136" s="231"/>
      <c r="NUZ136" s="231"/>
      <c r="NVA136" s="231"/>
      <c r="NVB136" s="231"/>
      <c r="NVC136" s="231"/>
      <c r="NVD136" s="231"/>
      <c r="NVE136" s="231"/>
      <c r="NVF136" s="231"/>
      <c r="NVG136" s="231"/>
      <c r="NVH136" s="231"/>
      <c r="NVI136" s="231"/>
      <c r="NVJ136" s="231"/>
      <c r="NVK136" s="231"/>
      <c r="NVL136" s="231"/>
      <c r="NVM136" s="231"/>
      <c r="NVN136" s="231"/>
      <c r="NVO136" s="231"/>
      <c r="NVP136" s="231"/>
      <c r="NVQ136" s="231"/>
      <c r="NVR136" s="231"/>
      <c r="NVS136" s="231"/>
      <c r="NVT136" s="231"/>
      <c r="NVU136" s="231"/>
      <c r="NVV136" s="231"/>
      <c r="NVW136" s="231"/>
      <c r="NVX136" s="231"/>
      <c r="NVY136" s="231"/>
      <c r="NVZ136" s="231"/>
      <c r="NWA136" s="231"/>
      <c r="NWB136" s="231"/>
      <c r="NWC136" s="231"/>
      <c r="NWD136" s="231"/>
      <c r="NWE136" s="231"/>
      <c r="NWF136" s="231"/>
      <c r="NWG136" s="231"/>
      <c r="NWH136" s="231"/>
      <c r="NWI136" s="231"/>
      <c r="NWJ136" s="231"/>
      <c r="NWK136" s="231"/>
      <c r="NWL136" s="231"/>
      <c r="NWM136" s="231"/>
      <c r="NWN136" s="231"/>
      <c r="NWO136" s="231"/>
      <c r="NWP136" s="231"/>
      <c r="NWQ136" s="231"/>
      <c r="NWR136" s="231"/>
      <c r="NWS136" s="231"/>
      <c r="NWT136" s="231"/>
      <c r="NWU136" s="231"/>
      <c r="NWV136" s="231"/>
      <c r="NWW136" s="231"/>
      <c r="NWX136" s="231"/>
      <c r="NWY136" s="231"/>
      <c r="NWZ136" s="231"/>
      <c r="NXA136" s="231"/>
      <c r="NXB136" s="231"/>
      <c r="NXC136" s="231"/>
      <c r="NXD136" s="231"/>
      <c r="NXE136" s="231"/>
      <c r="NXF136" s="231"/>
      <c r="NXG136" s="231"/>
      <c r="NXH136" s="231"/>
      <c r="NXI136" s="231"/>
      <c r="NXJ136" s="231"/>
      <c r="NXK136" s="231"/>
      <c r="NXL136" s="231"/>
      <c r="NXM136" s="231"/>
      <c r="NXN136" s="231"/>
      <c r="NXO136" s="231"/>
      <c r="NXP136" s="231"/>
      <c r="NXQ136" s="231"/>
      <c r="NXR136" s="231"/>
      <c r="NXS136" s="231"/>
      <c r="NXT136" s="231"/>
      <c r="NXU136" s="231"/>
      <c r="NXV136" s="231"/>
      <c r="NXW136" s="231"/>
      <c r="NXX136" s="231"/>
      <c r="NXY136" s="231"/>
      <c r="NXZ136" s="231"/>
      <c r="NYA136" s="231"/>
      <c r="NYB136" s="231"/>
      <c r="NYC136" s="231"/>
      <c r="NYD136" s="231"/>
      <c r="NYE136" s="231"/>
      <c r="NYF136" s="231"/>
      <c r="NYG136" s="231"/>
      <c r="NYH136" s="231"/>
      <c r="NYI136" s="231"/>
      <c r="NYJ136" s="231"/>
      <c r="NYK136" s="231"/>
      <c r="NYL136" s="231"/>
      <c r="NYM136" s="231"/>
      <c r="NYN136" s="231"/>
      <c r="NYO136" s="231"/>
      <c r="NYP136" s="231"/>
      <c r="NYQ136" s="231"/>
      <c r="NYR136" s="231"/>
      <c r="NYS136" s="231"/>
      <c r="NYT136" s="231"/>
      <c r="NYU136" s="231"/>
      <c r="NYV136" s="231"/>
      <c r="NYW136" s="231"/>
      <c r="NYX136" s="231"/>
      <c r="NYY136" s="231"/>
      <c r="NYZ136" s="231"/>
      <c r="NZA136" s="231"/>
      <c r="NZB136" s="231"/>
      <c r="NZC136" s="231"/>
      <c r="NZD136" s="231"/>
      <c r="NZE136" s="231"/>
      <c r="NZF136" s="231"/>
      <c r="NZG136" s="231"/>
      <c r="NZH136" s="231"/>
      <c r="NZI136" s="231"/>
      <c r="NZJ136" s="231"/>
      <c r="NZK136" s="231"/>
      <c r="NZL136" s="231"/>
      <c r="NZM136" s="231"/>
      <c r="NZN136" s="231"/>
      <c r="NZO136" s="231"/>
      <c r="NZP136" s="231"/>
      <c r="NZQ136" s="231"/>
      <c r="NZR136" s="231"/>
      <c r="NZS136" s="231"/>
      <c r="NZT136" s="231"/>
      <c r="NZU136" s="231"/>
      <c r="NZV136" s="231"/>
      <c r="NZW136" s="231"/>
      <c r="NZX136" s="231"/>
      <c r="NZY136" s="231"/>
      <c r="NZZ136" s="231"/>
      <c r="OAA136" s="231"/>
      <c r="OAB136" s="231"/>
      <c r="OAC136" s="231"/>
      <c r="OAD136" s="231"/>
      <c r="OAE136" s="231"/>
      <c r="OAF136" s="231"/>
      <c r="OAG136" s="231"/>
      <c r="OAH136" s="231"/>
      <c r="OAI136" s="231"/>
      <c r="OAJ136" s="231"/>
      <c r="OAK136" s="231"/>
      <c r="OAL136" s="231"/>
      <c r="OAM136" s="231"/>
      <c r="OAN136" s="231"/>
      <c r="OAO136" s="231"/>
      <c r="OAP136" s="231"/>
      <c r="OAQ136" s="231"/>
      <c r="OAR136" s="231"/>
      <c r="OAS136" s="231"/>
      <c r="OAT136" s="231"/>
      <c r="OAU136" s="231"/>
      <c r="OAV136" s="231"/>
      <c r="OAW136" s="231"/>
      <c r="OAX136" s="231"/>
      <c r="OAY136" s="231"/>
      <c r="OAZ136" s="231"/>
      <c r="OBA136" s="231"/>
      <c r="OBB136" s="231"/>
      <c r="OBC136" s="231"/>
      <c r="OBD136" s="231"/>
      <c r="OBE136" s="231"/>
      <c r="OBF136" s="231"/>
      <c r="OBG136" s="231"/>
      <c r="OBH136" s="231"/>
      <c r="OBI136" s="231"/>
      <c r="OBJ136" s="231"/>
      <c r="OBK136" s="231"/>
      <c r="OBL136" s="231"/>
      <c r="OBM136" s="231"/>
      <c r="OBN136" s="231"/>
      <c r="OBO136" s="231"/>
      <c r="OBP136" s="231"/>
      <c r="OBQ136" s="231"/>
      <c r="OBR136" s="231"/>
      <c r="OBS136" s="231"/>
      <c r="OBT136" s="231"/>
      <c r="OBU136" s="231"/>
      <c r="OBV136" s="231"/>
      <c r="OBW136" s="231"/>
      <c r="OBX136" s="231"/>
      <c r="OBY136" s="231"/>
      <c r="OBZ136" s="231"/>
      <c r="OCA136" s="231"/>
      <c r="OCB136" s="231"/>
      <c r="OCC136" s="231"/>
      <c r="OCD136" s="231"/>
      <c r="OCE136" s="231"/>
      <c r="OCF136" s="231"/>
      <c r="OCG136" s="231"/>
      <c r="OCH136" s="231"/>
      <c r="OCI136" s="231"/>
      <c r="OCJ136" s="231"/>
      <c r="OCK136" s="231"/>
      <c r="OCL136" s="231"/>
      <c r="OCM136" s="231"/>
      <c r="OCN136" s="231"/>
      <c r="OCO136" s="231"/>
      <c r="OCP136" s="231"/>
      <c r="OCQ136" s="231"/>
      <c r="OCR136" s="231"/>
      <c r="OCS136" s="231"/>
      <c r="OCT136" s="231"/>
      <c r="OCU136" s="231"/>
      <c r="OCV136" s="231"/>
      <c r="OCW136" s="231"/>
      <c r="OCX136" s="231"/>
      <c r="OCY136" s="231"/>
      <c r="OCZ136" s="231"/>
      <c r="ODA136" s="231"/>
      <c r="ODB136" s="231"/>
      <c r="ODC136" s="231"/>
      <c r="ODD136" s="231"/>
      <c r="ODE136" s="231"/>
      <c r="ODF136" s="231"/>
      <c r="ODG136" s="231"/>
      <c r="ODH136" s="231"/>
      <c r="ODI136" s="231"/>
      <c r="ODJ136" s="231"/>
      <c r="ODK136" s="231"/>
      <c r="ODL136" s="231"/>
      <c r="ODM136" s="231"/>
      <c r="ODN136" s="231"/>
      <c r="ODO136" s="231"/>
      <c r="ODP136" s="231"/>
      <c r="ODQ136" s="231"/>
      <c r="ODR136" s="231"/>
      <c r="ODS136" s="231"/>
      <c r="ODT136" s="231"/>
      <c r="ODU136" s="231"/>
      <c r="ODV136" s="231"/>
      <c r="ODW136" s="231"/>
      <c r="ODX136" s="231"/>
      <c r="ODY136" s="231"/>
      <c r="ODZ136" s="231"/>
      <c r="OEA136" s="231"/>
      <c r="OEB136" s="231"/>
      <c r="OEC136" s="231"/>
      <c r="OED136" s="231"/>
      <c r="OEE136" s="231"/>
      <c r="OEF136" s="231"/>
      <c r="OEG136" s="231"/>
      <c r="OEH136" s="231"/>
      <c r="OEI136" s="231"/>
      <c r="OEJ136" s="231"/>
      <c r="OEK136" s="231"/>
      <c r="OEL136" s="231"/>
      <c r="OEM136" s="231"/>
      <c r="OEN136" s="231"/>
      <c r="OEO136" s="231"/>
      <c r="OEP136" s="231"/>
      <c r="OEQ136" s="231"/>
      <c r="OER136" s="231"/>
      <c r="OES136" s="231"/>
      <c r="OET136" s="231"/>
      <c r="OEU136" s="231"/>
      <c r="OEV136" s="231"/>
      <c r="OEW136" s="231"/>
      <c r="OEX136" s="231"/>
      <c r="OEY136" s="231"/>
      <c r="OEZ136" s="231"/>
      <c r="OFA136" s="231"/>
      <c r="OFB136" s="231"/>
      <c r="OFC136" s="231"/>
      <c r="OFD136" s="231"/>
      <c r="OFE136" s="231"/>
      <c r="OFF136" s="231"/>
      <c r="OFG136" s="231"/>
      <c r="OFH136" s="231"/>
      <c r="OFI136" s="231"/>
      <c r="OFJ136" s="231"/>
      <c r="OFK136" s="231"/>
      <c r="OFL136" s="231"/>
      <c r="OFM136" s="231"/>
      <c r="OFN136" s="231"/>
      <c r="OFO136" s="231"/>
      <c r="OFP136" s="231"/>
      <c r="OFQ136" s="231"/>
      <c r="OFR136" s="231"/>
      <c r="OFS136" s="231"/>
      <c r="OFT136" s="231"/>
      <c r="OFU136" s="231"/>
      <c r="OFV136" s="231"/>
      <c r="OFW136" s="231"/>
      <c r="OFX136" s="231"/>
      <c r="OFY136" s="231"/>
      <c r="OFZ136" s="231"/>
      <c r="OGA136" s="231"/>
      <c r="OGB136" s="231"/>
      <c r="OGC136" s="231"/>
      <c r="OGD136" s="231"/>
      <c r="OGE136" s="231"/>
      <c r="OGF136" s="231"/>
      <c r="OGG136" s="231"/>
      <c r="OGH136" s="231"/>
      <c r="OGI136" s="231"/>
      <c r="OGJ136" s="231"/>
      <c r="OGK136" s="231"/>
      <c r="OGL136" s="231"/>
      <c r="OGM136" s="231"/>
      <c r="OGN136" s="231"/>
      <c r="OGO136" s="231"/>
      <c r="OGP136" s="231"/>
      <c r="OGQ136" s="231"/>
      <c r="OGR136" s="231"/>
      <c r="OGS136" s="231"/>
      <c r="OGT136" s="231"/>
      <c r="OGU136" s="231"/>
      <c r="OGV136" s="231"/>
      <c r="OGW136" s="231"/>
      <c r="OGX136" s="231"/>
      <c r="OGY136" s="231"/>
      <c r="OGZ136" s="231"/>
      <c r="OHA136" s="231"/>
      <c r="OHB136" s="231"/>
      <c r="OHC136" s="231"/>
      <c r="OHD136" s="231"/>
      <c r="OHE136" s="231"/>
      <c r="OHF136" s="231"/>
      <c r="OHG136" s="231"/>
      <c r="OHH136" s="231"/>
      <c r="OHI136" s="231"/>
      <c r="OHJ136" s="231"/>
      <c r="OHK136" s="231"/>
      <c r="OHL136" s="231"/>
      <c r="OHM136" s="231"/>
      <c r="OHN136" s="231"/>
      <c r="OHO136" s="231"/>
      <c r="OHP136" s="231"/>
      <c r="OHQ136" s="231"/>
      <c r="OHR136" s="231"/>
      <c r="OHS136" s="231"/>
      <c r="OHT136" s="231"/>
      <c r="OHU136" s="231"/>
      <c r="OHV136" s="231"/>
      <c r="OHW136" s="231"/>
      <c r="OHX136" s="231"/>
      <c r="OHY136" s="231"/>
      <c r="OHZ136" s="231"/>
      <c r="OIA136" s="231"/>
      <c r="OIB136" s="231"/>
      <c r="OIC136" s="231"/>
      <c r="OID136" s="231"/>
      <c r="OIE136" s="231"/>
      <c r="OIF136" s="231"/>
      <c r="OIG136" s="231"/>
      <c r="OIH136" s="231"/>
      <c r="OII136" s="231"/>
      <c r="OIJ136" s="231"/>
      <c r="OIK136" s="231"/>
      <c r="OIL136" s="231"/>
      <c r="OIM136" s="231"/>
      <c r="OIN136" s="231"/>
      <c r="OIO136" s="231"/>
      <c r="OIP136" s="231"/>
      <c r="OIQ136" s="231"/>
      <c r="OIR136" s="231"/>
      <c r="OIS136" s="231"/>
      <c r="OIT136" s="231"/>
      <c r="OIU136" s="231"/>
      <c r="OIV136" s="231"/>
      <c r="OIW136" s="231"/>
      <c r="OIX136" s="231"/>
      <c r="OIY136" s="231"/>
      <c r="OIZ136" s="231"/>
      <c r="OJA136" s="231"/>
      <c r="OJB136" s="231"/>
      <c r="OJC136" s="231"/>
      <c r="OJD136" s="231"/>
      <c r="OJE136" s="231"/>
      <c r="OJF136" s="231"/>
      <c r="OJG136" s="231"/>
      <c r="OJH136" s="231"/>
      <c r="OJI136" s="231"/>
      <c r="OJJ136" s="231"/>
      <c r="OJK136" s="231"/>
      <c r="OJL136" s="231"/>
      <c r="OJM136" s="231"/>
      <c r="OJN136" s="231"/>
      <c r="OJO136" s="231"/>
      <c r="OJP136" s="231"/>
      <c r="OJQ136" s="231"/>
      <c r="OJR136" s="231"/>
      <c r="OJS136" s="231"/>
      <c r="OJT136" s="231"/>
      <c r="OJU136" s="231"/>
      <c r="OJV136" s="231"/>
      <c r="OJW136" s="231"/>
      <c r="OJX136" s="231"/>
      <c r="OJY136" s="231"/>
      <c r="OJZ136" s="231"/>
      <c r="OKA136" s="231"/>
      <c r="OKB136" s="231"/>
      <c r="OKC136" s="231"/>
      <c r="OKD136" s="231"/>
      <c r="OKE136" s="231"/>
      <c r="OKF136" s="231"/>
      <c r="OKG136" s="231"/>
      <c r="OKH136" s="231"/>
      <c r="OKI136" s="231"/>
      <c r="OKJ136" s="231"/>
      <c r="OKK136" s="231"/>
      <c r="OKL136" s="231"/>
      <c r="OKM136" s="231"/>
      <c r="OKN136" s="231"/>
      <c r="OKO136" s="231"/>
      <c r="OKP136" s="231"/>
      <c r="OKQ136" s="231"/>
      <c r="OKR136" s="231"/>
      <c r="OKS136" s="231"/>
      <c r="OKT136" s="231"/>
      <c r="OKU136" s="231"/>
      <c r="OKV136" s="231"/>
      <c r="OKW136" s="231"/>
      <c r="OKX136" s="231"/>
      <c r="OKY136" s="231"/>
      <c r="OKZ136" s="231"/>
      <c r="OLA136" s="231"/>
      <c r="OLB136" s="231"/>
      <c r="OLC136" s="231"/>
      <c r="OLD136" s="231"/>
      <c r="OLE136" s="231"/>
      <c r="OLF136" s="231"/>
      <c r="OLG136" s="231"/>
      <c r="OLH136" s="231"/>
      <c r="OLI136" s="231"/>
      <c r="OLJ136" s="231"/>
      <c r="OLK136" s="231"/>
      <c r="OLL136" s="231"/>
      <c r="OLM136" s="231"/>
      <c r="OLN136" s="231"/>
      <c r="OLO136" s="231"/>
      <c r="OLP136" s="231"/>
      <c r="OLQ136" s="231"/>
      <c r="OLR136" s="231"/>
      <c r="OLS136" s="231"/>
      <c r="OLT136" s="231"/>
      <c r="OLU136" s="231"/>
      <c r="OLV136" s="231"/>
      <c r="OLW136" s="231"/>
      <c r="OLX136" s="231"/>
      <c r="OLY136" s="231"/>
      <c r="OLZ136" s="231"/>
      <c r="OMA136" s="231"/>
      <c r="OMB136" s="231"/>
      <c r="OMC136" s="231"/>
      <c r="OMD136" s="231"/>
      <c r="OME136" s="231"/>
      <c r="OMF136" s="231"/>
      <c r="OMG136" s="231"/>
      <c r="OMH136" s="231"/>
      <c r="OMI136" s="231"/>
      <c r="OMJ136" s="231"/>
      <c r="OMK136" s="231"/>
      <c r="OML136" s="231"/>
      <c r="OMM136" s="231"/>
      <c r="OMN136" s="231"/>
      <c r="OMO136" s="231"/>
      <c r="OMP136" s="231"/>
      <c r="OMQ136" s="231"/>
      <c r="OMR136" s="231"/>
      <c r="OMS136" s="231"/>
      <c r="OMT136" s="231"/>
      <c r="OMU136" s="231"/>
      <c r="OMV136" s="231"/>
      <c r="OMW136" s="231"/>
      <c r="OMX136" s="231"/>
      <c r="OMY136" s="231"/>
      <c r="OMZ136" s="231"/>
      <c r="ONA136" s="231"/>
      <c r="ONB136" s="231"/>
      <c r="ONC136" s="231"/>
      <c r="OND136" s="231"/>
      <c r="ONE136" s="231"/>
      <c r="ONF136" s="231"/>
      <c r="ONG136" s="231"/>
      <c r="ONH136" s="231"/>
      <c r="ONI136" s="231"/>
      <c r="ONJ136" s="231"/>
      <c r="ONK136" s="231"/>
      <c r="ONL136" s="231"/>
      <c r="ONM136" s="231"/>
      <c r="ONN136" s="231"/>
      <c r="ONO136" s="231"/>
      <c r="ONP136" s="231"/>
      <c r="ONQ136" s="231"/>
      <c r="ONR136" s="231"/>
      <c r="ONS136" s="231"/>
      <c r="ONT136" s="231"/>
      <c r="ONU136" s="231"/>
      <c r="ONV136" s="231"/>
      <c r="ONW136" s="231"/>
      <c r="ONX136" s="231"/>
      <c r="ONY136" s="231"/>
      <c r="ONZ136" s="231"/>
      <c r="OOA136" s="231"/>
      <c r="OOB136" s="231"/>
      <c r="OOC136" s="231"/>
      <c r="OOD136" s="231"/>
      <c r="OOE136" s="231"/>
      <c r="OOF136" s="231"/>
      <c r="OOG136" s="231"/>
      <c r="OOH136" s="231"/>
      <c r="OOI136" s="231"/>
      <c r="OOJ136" s="231"/>
      <c r="OOK136" s="231"/>
      <c r="OOL136" s="231"/>
      <c r="OOM136" s="231"/>
      <c r="OON136" s="231"/>
      <c r="OOO136" s="231"/>
      <c r="OOP136" s="231"/>
      <c r="OOQ136" s="231"/>
      <c r="OOR136" s="231"/>
      <c r="OOS136" s="231"/>
      <c r="OOT136" s="231"/>
      <c r="OOU136" s="231"/>
      <c r="OOV136" s="231"/>
      <c r="OOW136" s="231"/>
      <c r="OOX136" s="231"/>
      <c r="OOY136" s="231"/>
      <c r="OOZ136" s="231"/>
      <c r="OPA136" s="231"/>
      <c r="OPB136" s="231"/>
      <c r="OPC136" s="231"/>
      <c r="OPD136" s="231"/>
      <c r="OPE136" s="231"/>
      <c r="OPF136" s="231"/>
      <c r="OPG136" s="231"/>
      <c r="OPH136" s="231"/>
      <c r="OPI136" s="231"/>
      <c r="OPJ136" s="231"/>
      <c r="OPK136" s="231"/>
      <c r="OPL136" s="231"/>
      <c r="OPM136" s="231"/>
      <c r="OPN136" s="231"/>
      <c r="OPO136" s="231"/>
      <c r="OPP136" s="231"/>
      <c r="OPQ136" s="231"/>
      <c r="OPR136" s="231"/>
      <c r="OPS136" s="231"/>
      <c r="OPT136" s="231"/>
      <c r="OPU136" s="231"/>
      <c r="OPV136" s="231"/>
      <c r="OPW136" s="231"/>
      <c r="OPX136" s="231"/>
      <c r="OPY136" s="231"/>
      <c r="OPZ136" s="231"/>
      <c r="OQA136" s="231"/>
      <c r="OQB136" s="231"/>
      <c r="OQC136" s="231"/>
      <c r="OQD136" s="231"/>
      <c r="OQE136" s="231"/>
      <c r="OQF136" s="231"/>
      <c r="OQG136" s="231"/>
      <c r="OQH136" s="231"/>
      <c r="OQI136" s="231"/>
      <c r="OQJ136" s="231"/>
      <c r="OQK136" s="231"/>
      <c r="OQL136" s="231"/>
      <c r="OQM136" s="231"/>
      <c r="OQN136" s="231"/>
      <c r="OQO136" s="231"/>
      <c r="OQP136" s="231"/>
      <c r="OQQ136" s="231"/>
      <c r="OQR136" s="231"/>
      <c r="OQS136" s="231"/>
      <c r="OQT136" s="231"/>
      <c r="OQU136" s="231"/>
      <c r="OQV136" s="231"/>
      <c r="OQW136" s="231"/>
      <c r="OQX136" s="231"/>
      <c r="OQY136" s="231"/>
      <c r="OQZ136" s="231"/>
      <c r="ORA136" s="231"/>
      <c r="ORB136" s="231"/>
      <c r="ORC136" s="231"/>
      <c r="ORD136" s="231"/>
      <c r="ORE136" s="231"/>
      <c r="ORF136" s="231"/>
      <c r="ORG136" s="231"/>
      <c r="ORH136" s="231"/>
      <c r="ORI136" s="231"/>
      <c r="ORJ136" s="231"/>
      <c r="ORK136" s="231"/>
      <c r="ORL136" s="231"/>
      <c r="ORM136" s="231"/>
      <c r="ORN136" s="231"/>
      <c r="ORO136" s="231"/>
      <c r="ORP136" s="231"/>
      <c r="ORQ136" s="231"/>
      <c r="ORR136" s="231"/>
      <c r="ORS136" s="231"/>
      <c r="ORT136" s="231"/>
      <c r="ORU136" s="231"/>
      <c r="ORV136" s="231"/>
      <c r="ORW136" s="231"/>
      <c r="ORX136" s="231"/>
      <c r="ORY136" s="231"/>
      <c r="ORZ136" s="231"/>
      <c r="OSA136" s="231"/>
      <c r="OSB136" s="231"/>
      <c r="OSC136" s="231"/>
      <c r="OSD136" s="231"/>
      <c r="OSE136" s="231"/>
      <c r="OSF136" s="231"/>
      <c r="OSG136" s="231"/>
      <c r="OSH136" s="231"/>
      <c r="OSI136" s="231"/>
      <c r="OSJ136" s="231"/>
      <c r="OSK136" s="231"/>
      <c r="OSL136" s="231"/>
      <c r="OSM136" s="231"/>
      <c r="OSN136" s="231"/>
      <c r="OSO136" s="231"/>
      <c r="OSP136" s="231"/>
      <c r="OSQ136" s="231"/>
      <c r="OSR136" s="231"/>
      <c r="OSS136" s="231"/>
      <c r="OST136" s="231"/>
      <c r="OSU136" s="231"/>
      <c r="OSV136" s="231"/>
      <c r="OSW136" s="231"/>
      <c r="OSX136" s="231"/>
      <c r="OSY136" s="231"/>
      <c r="OSZ136" s="231"/>
      <c r="OTA136" s="231"/>
      <c r="OTB136" s="231"/>
      <c r="OTC136" s="231"/>
      <c r="OTD136" s="231"/>
      <c r="OTE136" s="231"/>
      <c r="OTF136" s="231"/>
      <c r="OTG136" s="231"/>
      <c r="OTH136" s="231"/>
      <c r="OTI136" s="231"/>
      <c r="OTJ136" s="231"/>
      <c r="OTK136" s="231"/>
      <c r="OTL136" s="231"/>
      <c r="OTM136" s="231"/>
      <c r="OTN136" s="231"/>
      <c r="OTO136" s="231"/>
      <c r="OTP136" s="231"/>
      <c r="OTQ136" s="231"/>
      <c r="OTR136" s="231"/>
      <c r="OTS136" s="231"/>
      <c r="OTT136" s="231"/>
      <c r="OTU136" s="231"/>
      <c r="OTV136" s="231"/>
      <c r="OTW136" s="231"/>
      <c r="OTX136" s="231"/>
      <c r="OTY136" s="231"/>
      <c r="OTZ136" s="231"/>
      <c r="OUA136" s="231"/>
      <c r="OUB136" s="231"/>
      <c r="OUC136" s="231"/>
      <c r="OUD136" s="231"/>
      <c r="OUE136" s="231"/>
      <c r="OUF136" s="231"/>
      <c r="OUG136" s="231"/>
      <c r="OUH136" s="231"/>
      <c r="OUI136" s="231"/>
      <c r="OUJ136" s="231"/>
      <c r="OUK136" s="231"/>
      <c r="OUL136" s="231"/>
      <c r="OUM136" s="231"/>
      <c r="OUN136" s="231"/>
      <c r="OUO136" s="231"/>
      <c r="OUP136" s="231"/>
      <c r="OUQ136" s="231"/>
      <c r="OUR136" s="231"/>
      <c r="OUS136" s="231"/>
      <c r="OUT136" s="231"/>
      <c r="OUU136" s="231"/>
      <c r="OUV136" s="231"/>
      <c r="OUW136" s="231"/>
      <c r="OUX136" s="231"/>
      <c r="OUY136" s="231"/>
      <c r="OUZ136" s="231"/>
      <c r="OVA136" s="231"/>
      <c r="OVB136" s="231"/>
      <c r="OVC136" s="231"/>
      <c r="OVD136" s="231"/>
      <c r="OVE136" s="231"/>
      <c r="OVF136" s="231"/>
      <c r="OVG136" s="231"/>
      <c r="OVH136" s="231"/>
      <c r="OVI136" s="231"/>
      <c r="OVJ136" s="231"/>
      <c r="OVK136" s="231"/>
      <c r="OVL136" s="231"/>
      <c r="OVM136" s="231"/>
      <c r="OVN136" s="231"/>
      <c r="OVO136" s="231"/>
      <c r="OVP136" s="231"/>
      <c r="OVQ136" s="231"/>
      <c r="OVR136" s="231"/>
      <c r="OVS136" s="231"/>
      <c r="OVT136" s="231"/>
      <c r="OVU136" s="231"/>
      <c r="OVV136" s="231"/>
      <c r="OVW136" s="231"/>
      <c r="OVX136" s="231"/>
      <c r="OVY136" s="231"/>
      <c r="OVZ136" s="231"/>
      <c r="OWA136" s="231"/>
      <c r="OWB136" s="231"/>
      <c r="OWC136" s="231"/>
      <c r="OWD136" s="231"/>
      <c r="OWE136" s="231"/>
      <c r="OWF136" s="231"/>
      <c r="OWG136" s="231"/>
      <c r="OWH136" s="231"/>
      <c r="OWI136" s="231"/>
      <c r="OWJ136" s="231"/>
      <c r="OWK136" s="231"/>
      <c r="OWL136" s="231"/>
      <c r="OWM136" s="231"/>
      <c r="OWN136" s="231"/>
      <c r="OWO136" s="231"/>
      <c r="OWP136" s="231"/>
      <c r="OWQ136" s="231"/>
      <c r="OWR136" s="231"/>
      <c r="OWS136" s="231"/>
      <c r="OWT136" s="231"/>
      <c r="OWU136" s="231"/>
      <c r="OWV136" s="231"/>
      <c r="OWW136" s="231"/>
      <c r="OWX136" s="231"/>
      <c r="OWY136" s="231"/>
      <c r="OWZ136" s="231"/>
      <c r="OXA136" s="231"/>
      <c r="OXB136" s="231"/>
      <c r="OXC136" s="231"/>
      <c r="OXD136" s="231"/>
      <c r="OXE136" s="231"/>
      <c r="OXF136" s="231"/>
      <c r="OXG136" s="231"/>
      <c r="OXH136" s="231"/>
      <c r="OXI136" s="231"/>
      <c r="OXJ136" s="231"/>
      <c r="OXK136" s="231"/>
      <c r="OXL136" s="231"/>
      <c r="OXM136" s="231"/>
      <c r="OXN136" s="231"/>
      <c r="OXO136" s="231"/>
      <c r="OXP136" s="231"/>
      <c r="OXQ136" s="231"/>
      <c r="OXR136" s="231"/>
      <c r="OXS136" s="231"/>
      <c r="OXT136" s="231"/>
      <c r="OXU136" s="231"/>
      <c r="OXV136" s="231"/>
      <c r="OXW136" s="231"/>
      <c r="OXX136" s="231"/>
      <c r="OXY136" s="231"/>
      <c r="OXZ136" s="231"/>
      <c r="OYA136" s="231"/>
      <c r="OYB136" s="231"/>
      <c r="OYC136" s="231"/>
      <c r="OYD136" s="231"/>
      <c r="OYE136" s="231"/>
      <c r="OYF136" s="231"/>
      <c r="OYG136" s="231"/>
      <c r="OYH136" s="231"/>
      <c r="OYI136" s="231"/>
      <c r="OYJ136" s="231"/>
      <c r="OYK136" s="231"/>
      <c r="OYL136" s="231"/>
      <c r="OYM136" s="231"/>
      <c r="OYN136" s="231"/>
      <c r="OYO136" s="231"/>
      <c r="OYP136" s="231"/>
      <c r="OYQ136" s="231"/>
      <c r="OYR136" s="231"/>
      <c r="OYS136" s="231"/>
      <c r="OYT136" s="231"/>
      <c r="OYU136" s="231"/>
      <c r="OYV136" s="231"/>
      <c r="OYW136" s="231"/>
      <c r="OYX136" s="231"/>
      <c r="OYY136" s="231"/>
      <c r="OYZ136" s="231"/>
      <c r="OZA136" s="231"/>
      <c r="OZB136" s="231"/>
      <c r="OZC136" s="231"/>
      <c r="OZD136" s="231"/>
      <c r="OZE136" s="231"/>
      <c r="OZF136" s="231"/>
      <c r="OZG136" s="231"/>
      <c r="OZH136" s="231"/>
      <c r="OZI136" s="231"/>
      <c r="OZJ136" s="231"/>
      <c r="OZK136" s="231"/>
      <c r="OZL136" s="231"/>
      <c r="OZM136" s="231"/>
      <c r="OZN136" s="231"/>
      <c r="OZO136" s="231"/>
      <c r="OZP136" s="231"/>
      <c r="OZQ136" s="231"/>
      <c r="OZR136" s="231"/>
      <c r="OZS136" s="231"/>
      <c r="OZT136" s="231"/>
      <c r="OZU136" s="231"/>
      <c r="OZV136" s="231"/>
      <c r="OZW136" s="231"/>
      <c r="OZX136" s="231"/>
      <c r="OZY136" s="231"/>
      <c r="OZZ136" s="231"/>
      <c r="PAA136" s="231"/>
      <c r="PAB136" s="231"/>
      <c r="PAC136" s="231"/>
      <c r="PAD136" s="231"/>
      <c r="PAE136" s="231"/>
      <c r="PAF136" s="231"/>
      <c r="PAG136" s="231"/>
      <c r="PAH136" s="231"/>
      <c r="PAI136" s="231"/>
      <c r="PAJ136" s="231"/>
      <c r="PAK136" s="231"/>
      <c r="PAL136" s="231"/>
      <c r="PAM136" s="231"/>
      <c r="PAN136" s="231"/>
      <c r="PAO136" s="231"/>
      <c r="PAP136" s="231"/>
      <c r="PAQ136" s="231"/>
      <c r="PAR136" s="231"/>
      <c r="PAS136" s="231"/>
      <c r="PAT136" s="231"/>
      <c r="PAU136" s="231"/>
      <c r="PAV136" s="231"/>
      <c r="PAW136" s="231"/>
      <c r="PAX136" s="231"/>
      <c r="PAY136" s="231"/>
      <c r="PAZ136" s="231"/>
      <c r="PBA136" s="231"/>
      <c r="PBB136" s="231"/>
      <c r="PBC136" s="231"/>
      <c r="PBD136" s="231"/>
      <c r="PBE136" s="231"/>
      <c r="PBF136" s="231"/>
      <c r="PBG136" s="231"/>
      <c r="PBH136" s="231"/>
      <c r="PBI136" s="231"/>
      <c r="PBJ136" s="231"/>
      <c r="PBK136" s="231"/>
      <c r="PBL136" s="231"/>
      <c r="PBM136" s="231"/>
      <c r="PBN136" s="231"/>
      <c r="PBO136" s="231"/>
      <c r="PBP136" s="231"/>
      <c r="PBQ136" s="231"/>
      <c r="PBR136" s="231"/>
      <c r="PBS136" s="231"/>
      <c r="PBT136" s="231"/>
      <c r="PBU136" s="231"/>
      <c r="PBV136" s="231"/>
      <c r="PBW136" s="231"/>
      <c r="PBX136" s="231"/>
      <c r="PBY136" s="231"/>
      <c r="PBZ136" s="231"/>
      <c r="PCA136" s="231"/>
      <c r="PCB136" s="231"/>
      <c r="PCC136" s="231"/>
      <c r="PCD136" s="231"/>
      <c r="PCE136" s="231"/>
      <c r="PCF136" s="231"/>
      <c r="PCG136" s="231"/>
      <c r="PCH136" s="231"/>
      <c r="PCI136" s="231"/>
      <c r="PCJ136" s="231"/>
      <c r="PCK136" s="231"/>
      <c r="PCL136" s="231"/>
      <c r="PCM136" s="231"/>
      <c r="PCN136" s="231"/>
      <c r="PCO136" s="231"/>
      <c r="PCP136" s="231"/>
      <c r="PCQ136" s="231"/>
      <c r="PCR136" s="231"/>
      <c r="PCS136" s="231"/>
      <c r="PCT136" s="231"/>
      <c r="PCU136" s="231"/>
      <c r="PCV136" s="231"/>
      <c r="PCW136" s="231"/>
      <c r="PCX136" s="231"/>
      <c r="PCY136" s="231"/>
      <c r="PCZ136" s="231"/>
      <c r="PDA136" s="231"/>
      <c r="PDB136" s="231"/>
      <c r="PDC136" s="231"/>
      <c r="PDD136" s="231"/>
      <c r="PDE136" s="231"/>
      <c r="PDF136" s="231"/>
      <c r="PDG136" s="231"/>
      <c r="PDH136" s="231"/>
      <c r="PDI136" s="231"/>
      <c r="PDJ136" s="231"/>
      <c r="PDK136" s="231"/>
      <c r="PDL136" s="231"/>
      <c r="PDM136" s="231"/>
      <c r="PDN136" s="231"/>
      <c r="PDO136" s="231"/>
      <c r="PDP136" s="231"/>
      <c r="PDQ136" s="231"/>
      <c r="PDR136" s="231"/>
      <c r="PDS136" s="231"/>
      <c r="PDT136" s="231"/>
      <c r="PDU136" s="231"/>
      <c r="PDV136" s="231"/>
      <c r="PDW136" s="231"/>
      <c r="PDX136" s="231"/>
      <c r="PDY136" s="231"/>
      <c r="PDZ136" s="231"/>
      <c r="PEA136" s="231"/>
      <c r="PEB136" s="231"/>
      <c r="PEC136" s="231"/>
      <c r="PED136" s="231"/>
      <c r="PEE136" s="231"/>
      <c r="PEF136" s="231"/>
      <c r="PEG136" s="231"/>
      <c r="PEH136" s="231"/>
      <c r="PEI136" s="231"/>
      <c r="PEJ136" s="231"/>
      <c r="PEK136" s="231"/>
      <c r="PEL136" s="231"/>
      <c r="PEM136" s="231"/>
      <c r="PEN136" s="231"/>
      <c r="PEO136" s="231"/>
      <c r="PEP136" s="231"/>
      <c r="PEQ136" s="231"/>
      <c r="PER136" s="231"/>
      <c r="PES136" s="231"/>
      <c r="PET136" s="231"/>
      <c r="PEU136" s="231"/>
      <c r="PEV136" s="231"/>
      <c r="PEW136" s="231"/>
      <c r="PEX136" s="231"/>
      <c r="PEY136" s="231"/>
      <c r="PEZ136" s="231"/>
      <c r="PFA136" s="231"/>
      <c r="PFB136" s="231"/>
      <c r="PFC136" s="231"/>
      <c r="PFD136" s="231"/>
      <c r="PFE136" s="231"/>
      <c r="PFF136" s="231"/>
      <c r="PFG136" s="231"/>
      <c r="PFH136" s="231"/>
      <c r="PFI136" s="231"/>
      <c r="PFJ136" s="231"/>
      <c r="PFK136" s="231"/>
      <c r="PFL136" s="231"/>
      <c r="PFM136" s="231"/>
      <c r="PFN136" s="231"/>
      <c r="PFO136" s="231"/>
      <c r="PFP136" s="231"/>
      <c r="PFQ136" s="231"/>
      <c r="PFR136" s="231"/>
      <c r="PFS136" s="231"/>
      <c r="PFT136" s="231"/>
      <c r="PFU136" s="231"/>
      <c r="PFV136" s="231"/>
      <c r="PFW136" s="231"/>
      <c r="PFX136" s="231"/>
      <c r="PFY136" s="231"/>
      <c r="PFZ136" s="231"/>
      <c r="PGA136" s="231"/>
      <c r="PGB136" s="231"/>
      <c r="PGC136" s="231"/>
      <c r="PGD136" s="231"/>
      <c r="PGE136" s="231"/>
      <c r="PGF136" s="231"/>
      <c r="PGG136" s="231"/>
      <c r="PGH136" s="231"/>
      <c r="PGI136" s="231"/>
      <c r="PGJ136" s="231"/>
      <c r="PGK136" s="231"/>
      <c r="PGL136" s="231"/>
      <c r="PGM136" s="231"/>
      <c r="PGN136" s="231"/>
      <c r="PGO136" s="231"/>
      <c r="PGP136" s="231"/>
      <c r="PGQ136" s="231"/>
      <c r="PGR136" s="231"/>
      <c r="PGS136" s="231"/>
      <c r="PGT136" s="231"/>
      <c r="PGU136" s="231"/>
      <c r="PGV136" s="231"/>
      <c r="PGW136" s="231"/>
      <c r="PGX136" s="231"/>
      <c r="PGY136" s="231"/>
      <c r="PGZ136" s="231"/>
      <c r="PHA136" s="231"/>
      <c r="PHB136" s="231"/>
      <c r="PHC136" s="231"/>
      <c r="PHD136" s="231"/>
      <c r="PHE136" s="231"/>
      <c r="PHF136" s="231"/>
      <c r="PHG136" s="231"/>
      <c r="PHH136" s="231"/>
      <c r="PHI136" s="231"/>
      <c r="PHJ136" s="231"/>
      <c r="PHK136" s="231"/>
      <c r="PHL136" s="231"/>
      <c r="PHM136" s="231"/>
      <c r="PHN136" s="231"/>
      <c r="PHO136" s="231"/>
      <c r="PHP136" s="231"/>
      <c r="PHQ136" s="231"/>
      <c r="PHR136" s="231"/>
      <c r="PHS136" s="231"/>
      <c r="PHT136" s="231"/>
      <c r="PHU136" s="231"/>
      <c r="PHV136" s="231"/>
      <c r="PHW136" s="231"/>
      <c r="PHX136" s="231"/>
      <c r="PHY136" s="231"/>
      <c r="PHZ136" s="231"/>
      <c r="PIA136" s="231"/>
      <c r="PIB136" s="231"/>
      <c r="PIC136" s="231"/>
      <c r="PID136" s="231"/>
      <c r="PIE136" s="231"/>
      <c r="PIF136" s="231"/>
      <c r="PIG136" s="231"/>
      <c r="PIH136" s="231"/>
      <c r="PII136" s="231"/>
      <c r="PIJ136" s="231"/>
      <c r="PIK136" s="231"/>
      <c r="PIL136" s="231"/>
      <c r="PIM136" s="231"/>
      <c r="PIN136" s="231"/>
      <c r="PIO136" s="231"/>
      <c r="PIP136" s="231"/>
      <c r="PIQ136" s="231"/>
      <c r="PIR136" s="231"/>
      <c r="PIS136" s="231"/>
      <c r="PIT136" s="231"/>
      <c r="PIU136" s="231"/>
      <c r="PIV136" s="231"/>
      <c r="PIW136" s="231"/>
      <c r="PIX136" s="231"/>
      <c r="PIY136" s="231"/>
      <c r="PIZ136" s="231"/>
      <c r="PJA136" s="231"/>
      <c r="PJB136" s="231"/>
      <c r="PJC136" s="231"/>
      <c r="PJD136" s="231"/>
      <c r="PJE136" s="231"/>
      <c r="PJF136" s="231"/>
      <c r="PJG136" s="231"/>
      <c r="PJH136" s="231"/>
      <c r="PJI136" s="231"/>
      <c r="PJJ136" s="231"/>
      <c r="PJK136" s="231"/>
      <c r="PJL136" s="231"/>
      <c r="PJM136" s="231"/>
      <c r="PJN136" s="231"/>
      <c r="PJO136" s="231"/>
      <c r="PJP136" s="231"/>
      <c r="PJQ136" s="231"/>
      <c r="PJR136" s="231"/>
      <c r="PJS136" s="231"/>
      <c r="PJT136" s="231"/>
      <c r="PJU136" s="231"/>
      <c r="PJV136" s="231"/>
      <c r="PJW136" s="231"/>
      <c r="PJX136" s="231"/>
      <c r="PJY136" s="231"/>
      <c r="PJZ136" s="231"/>
      <c r="PKA136" s="231"/>
      <c r="PKB136" s="231"/>
      <c r="PKC136" s="231"/>
      <c r="PKD136" s="231"/>
      <c r="PKE136" s="231"/>
      <c r="PKF136" s="231"/>
      <c r="PKG136" s="231"/>
      <c r="PKH136" s="231"/>
      <c r="PKI136" s="231"/>
      <c r="PKJ136" s="231"/>
      <c r="PKK136" s="231"/>
      <c r="PKL136" s="231"/>
      <c r="PKM136" s="231"/>
      <c r="PKN136" s="231"/>
      <c r="PKO136" s="231"/>
      <c r="PKP136" s="231"/>
      <c r="PKQ136" s="231"/>
      <c r="PKR136" s="231"/>
      <c r="PKS136" s="231"/>
      <c r="PKT136" s="231"/>
      <c r="PKU136" s="231"/>
      <c r="PKV136" s="231"/>
      <c r="PKW136" s="231"/>
      <c r="PKX136" s="231"/>
      <c r="PKY136" s="231"/>
      <c r="PKZ136" s="231"/>
      <c r="PLA136" s="231"/>
      <c r="PLB136" s="231"/>
      <c r="PLC136" s="231"/>
      <c r="PLD136" s="231"/>
      <c r="PLE136" s="231"/>
      <c r="PLF136" s="231"/>
      <c r="PLG136" s="231"/>
      <c r="PLH136" s="231"/>
      <c r="PLI136" s="231"/>
      <c r="PLJ136" s="231"/>
      <c r="PLK136" s="231"/>
      <c r="PLL136" s="231"/>
      <c r="PLM136" s="231"/>
      <c r="PLN136" s="231"/>
      <c r="PLO136" s="231"/>
      <c r="PLP136" s="231"/>
      <c r="PLQ136" s="231"/>
      <c r="PLR136" s="231"/>
      <c r="PLS136" s="231"/>
      <c r="PLT136" s="231"/>
      <c r="PLU136" s="231"/>
      <c r="PLV136" s="231"/>
      <c r="PLW136" s="231"/>
      <c r="PLX136" s="231"/>
      <c r="PLY136" s="231"/>
      <c r="PLZ136" s="231"/>
      <c r="PMA136" s="231"/>
      <c r="PMB136" s="231"/>
      <c r="PMC136" s="231"/>
      <c r="PMD136" s="231"/>
      <c r="PME136" s="231"/>
      <c r="PMF136" s="231"/>
      <c r="PMG136" s="231"/>
      <c r="PMH136" s="231"/>
      <c r="PMI136" s="231"/>
      <c r="PMJ136" s="231"/>
      <c r="PMK136" s="231"/>
      <c r="PML136" s="231"/>
      <c r="PMM136" s="231"/>
      <c r="PMN136" s="231"/>
      <c r="PMO136" s="231"/>
      <c r="PMP136" s="231"/>
      <c r="PMQ136" s="231"/>
      <c r="PMR136" s="231"/>
      <c r="PMS136" s="231"/>
      <c r="PMT136" s="231"/>
      <c r="PMU136" s="231"/>
      <c r="PMV136" s="231"/>
      <c r="PMW136" s="231"/>
      <c r="PMX136" s="231"/>
      <c r="PMY136" s="231"/>
      <c r="PMZ136" s="231"/>
      <c r="PNA136" s="231"/>
      <c r="PNB136" s="231"/>
      <c r="PNC136" s="231"/>
      <c r="PND136" s="231"/>
      <c r="PNE136" s="231"/>
      <c r="PNF136" s="231"/>
      <c r="PNG136" s="231"/>
      <c r="PNH136" s="231"/>
      <c r="PNI136" s="231"/>
      <c r="PNJ136" s="231"/>
      <c r="PNK136" s="231"/>
      <c r="PNL136" s="231"/>
      <c r="PNM136" s="231"/>
      <c r="PNN136" s="231"/>
      <c r="PNO136" s="231"/>
      <c r="PNP136" s="231"/>
      <c r="PNQ136" s="231"/>
      <c r="PNR136" s="231"/>
      <c r="PNS136" s="231"/>
      <c r="PNT136" s="231"/>
      <c r="PNU136" s="231"/>
      <c r="PNV136" s="231"/>
      <c r="PNW136" s="231"/>
      <c r="PNX136" s="231"/>
      <c r="PNY136" s="231"/>
      <c r="PNZ136" s="231"/>
      <c r="POA136" s="231"/>
      <c r="POB136" s="231"/>
      <c r="POC136" s="231"/>
      <c r="POD136" s="231"/>
      <c r="POE136" s="231"/>
      <c r="POF136" s="231"/>
      <c r="POG136" s="231"/>
      <c r="POH136" s="231"/>
      <c r="POI136" s="231"/>
      <c r="POJ136" s="231"/>
      <c r="POK136" s="231"/>
      <c r="POL136" s="231"/>
      <c r="POM136" s="231"/>
      <c r="PON136" s="231"/>
      <c r="POO136" s="231"/>
      <c r="POP136" s="231"/>
      <c r="POQ136" s="231"/>
      <c r="POR136" s="231"/>
      <c r="POS136" s="231"/>
      <c r="POT136" s="231"/>
      <c r="POU136" s="231"/>
      <c r="POV136" s="231"/>
      <c r="POW136" s="231"/>
      <c r="POX136" s="231"/>
      <c r="POY136" s="231"/>
      <c r="POZ136" s="231"/>
      <c r="PPA136" s="231"/>
      <c r="PPB136" s="231"/>
      <c r="PPC136" s="231"/>
      <c r="PPD136" s="231"/>
      <c r="PPE136" s="231"/>
      <c r="PPF136" s="231"/>
      <c r="PPG136" s="231"/>
      <c r="PPH136" s="231"/>
      <c r="PPI136" s="231"/>
      <c r="PPJ136" s="231"/>
      <c r="PPK136" s="231"/>
      <c r="PPL136" s="231"/>
      <c r="PPM136" s="231"/>
      <c r="PPN136" s="231"/>
      <c r="PPO136" s="231"/>
      <c r="PPP136" s="231"/>
      <c r="PPQ136" s="231"/>
      <c r="PPR136" s="231"/>
      <c r="PPS136" s="231"/>
      <c r="PPT136" s="231"/>
      <c r="PPU136" s="231"/>
      <c r="PPV136" s="231"/>
      <c r="PPW136" s="231"/>
      <c r="PPX136" s="231"/>
      <c r="PPY136" s="231"/>
      <c r="PPZ136" s="231"/>
      <c r="PQA136" s="231"/>
      <c r="PQB136" s="231"/>
      <c r="PQC136" s="231"/>
      <c r="PQD136" s="231"/>
      <c r="PQE136" s="231"/>
      <c r="PQF136" s="231"/>
      <c r="PQG136" s="231"/>
      <c r="PQH136" s="231"/>
      <c r="PQI136" s="231"/>
      <c r="PQJ136" s="231"/>
      <c r="PQK136" s="231"/>
      <c r="PQL136" s="231"/>
      <c r="PQM136" s="231"/>
      <c r="PQN136" s="231"/>
      <c r="PQO136" s="231"/>
      <c r="PQP136" s="231"/>
      <c r="PQQ136" s="231"/>
      <c r="PQR136" s="231"/>
      <c r="PQS136" s="231"/>
      <c r="PQT136" s="231"/>
      <c r="PQU136" s="231"/>
      <c r="PQV136" s="231"/>
      <c r="PQW136" s="231"/>
      <c r="PQX136" s="231"/>
      <c r="PQY136" s="231"/>
      <c r="PQZ136" s="231"/>
      <c r="PRA136" s="231"/>
      <c r="PRB136" s="231"/>
      <c r="PRC136" s="231"/>
      <c r="PRD136" s="231"/>
      <c r="PRE136" s="231"/>
      <c r="PRF136" s="231"/>
      <c r="PRG136" s="231"/>
      <c r="PRH136" s="231"/>
      <c r="PRI136" s="231"/>
      <c r="PRJ136" s="231"/>
      <c r="PRK136" s="231"/>
      <c r="PRL136" s="231"/>
      <c r="PRM136" s="231"/>
      <c r="PRN136" s="231"/>
      <c r="PRO136" s="231"/>
      <c r="PRP136" s="231"/>
      <c r="PRQ136" s="231"/>
      <c r="PRR136" s="231"/>
      <c r="PRS136" s="231"/>
      <c r="PRT136" s="231"/>
      <c r="PRU136" s="231"/>
      <c r="PRV136" s="231"/>
      <c r="PRW136" s="231"/>
      <c r="PRX136" s="231"/>
      <c r="PRY136" s="231"/>
      <c r="PRZ136" s="231"/>
      <c r="PSA136" s="231"/>
      <c r="PSB136" s="231"/>
      <c r="PSC136" s="231"/>
      <c r="PSD136" s="231"/>
      <c r="PSE136" s="231"/>
      <c r="PSF136" s="231"/>
      <c r="PSG136" s="231"/>
      <c r="PSH136" s="231"/>
      <c r="PSI136" s="231"/>
      <c r="PSJ136" s="231"/>
      <c r="PSK136" s="231"/>
      <c r="PSL136" s="231"/>
      <c r="PSM136" s="231"/>
      <c r="PSN136" s="231"/>
      <c r="PSO136" s="231"/>
      <c r="PSP136" s="231"/>
      <c r="PSQ136" s="231"/>
      <c r="PSR136" s="231"/>
      <c r="PSS136" s="231"/>
      <c r="PST136" s="231"/>
      <c r="PSU136" s="231"/>
      <c r="PSV136" s="231"/>
      <c r="PSW136" s="231"/>
      <c r="PSX136" s="231"/>
      <c r="PSY136" s="231"/>
      <c r="PSZ136" s="231"/>
      <c r="PTA136" s="231"/>
      <c r="PTB136" s="231"/>
      <c r="PTC136" s="231"/>
      <c r="PTD136" s="231"/>
      <c r="PTE136" s="231"/>
      <c r="PTF136" s="231"/>
      <c r="PTG136" s="231"/>
      <c r="PTH136" s="231"/>
      <c r="PTI136" s="231"/>
      <c r="PTJ136" s="231"/>
      <c r="PTK136" s="231"/>
      <c r="PTL136" s="231"/>
      <c r="PTM136" s="231"/>
      <c r="PTN136" s="231"/>
      <c r="PTO136" s="231"/>
      <c r="PTP136" s="231"/>
      <c r="PTQ136" s="231"/>
      <c r="PTR136" s="231"/>
      <c r="PTS136" s="231"/>
      <c r="PTT136" s="231"/>
      <c r="PTU136" s="231"/>
      <c r="PTV136" s="231"/>
      <c r="PTW136" s="231"/>
      <c r="PTX136" s="231"/>
      <c r="PTY136" s="231"/>
      <c r="PTZ136" s="231"/>
      <c r="PUA136" s="231"/>
      <c r="PUB136" s="231"/>
      <c r="PUC136" s="231"/>
      <c r="PUD136" s="231"/>
      <c r="PUE136" s="231"/>
      <c r="PUF136" s="231"/>
      <c r="PUG136" s="231"/>
      <c r="PUH136" s="231"/>
      <c r="PUI136" s="231"/>
      <c r="PUJ136" s="231"/>
      <c r="PUK136" s="231"/>
      <c r="PUL136" s="231"/>
      <c r="PUM136" s="231"/>
      <c r="PUN136" s="231"/>
      <c r="PUO136" s="231"/>
      <c r="PUP136" s="231"/>
      <c r="PUQ136" s="231"/>
      <c r="PUR136" s="231"/>
      <c r="PUS136" s="231"/>
      <c r="PUT136" s="231"/>
      <c r="PUU136" s="231"/>
      <c r="PUV136" s="231"/>
      <c r="PUW136" s="231"/>
      <c r="PUX136" s="231"/>
      <c r="PUY136" s="231"/>
      <c r="PUZ136" s="231"/>
      <c r="PVA136" s="231"/>
      <c r="PVB136" s="231"/>
      <c r="PVC136" s="231"/>
      <c r="PVD136" s="231"/>
      <c r="PVE136" s="231"/>
      <c r="PVF136" s="231"/>
      <c r="PVG136" s="231"/>
      <c r="PVH136" s="231"/>
      <c r="PVI136" s="231"/>
      <c r="PVJ136" s="231"/>
      <c r="PVK136" s="231"/>
      <c r="PVL136" s="231"/>
      <c r="PVM136" s="231"/>
      <c r="PVN136" s="231"/>
      <c r="PVO136" s="231"/>
      <c r="PVP136" s="231"/>
      <c r="PVQ136" s="231"/>
      <c r="PVR136" s="231"/>
      <c r="PVS136" s="231"/>
      <c r="PVT136" s="231"/>
      <c r="PVU136" s="231"/>
      <c r="PVV136" s="231"/>
      <c r="PVW136" s="231"/>
      <c r="PVX136" s="231"/>
      <c r="PVY136" s="231"/>
      <c r="PVZ136" s="231"/>
      <c r="PWA136" s="231"/>
      <c r="PWB136" s="231"/>
      <c r="PWC136" s="231"/>
      <c r="PWD136" s="231"/>
      <c r="PWE136" s="231"/>
      <c r="PWF136" s="231"/>
      <c r="PWG136" s="231"/>
      <c r="PWH136" s="231"/>
      <c r="PWI136" s="231"/>
      <c r="PWJ136" s="231"/>
      <c r="PWK136" s="231"/>
      <c r="PWL136" s="231"/>
      <c r="PWM136" s="231"/>
      <c r="PWN136" s="231"/>
      <c r="PWO136" s="231"/>
      <c r="PWP136" s="231"/>
      <c r="PWQ136" s="231"/>
      <c r="PWR136" s="231"/>
      <c r="PWS136" s="231"/>
      <c r="PWT136" s="231"/>
      <c r="PWU136" s="231"/>
      <c r="PWV136" s="231"/>
      <c r="PWW136" s="231"/>
      <c r="PWX136" s="231"/>
      <c r="PWY136" s="231"/>
      <c r="PWZ136" s="231"/>
      <c r="PXA136" s="231"/>
      <c r="PXB136" s="231"/>
      <c r="PXC136" s="231"/>
      <c r="PXD136" s="231"/>
      <c r="PXE136" s="231"/>
      <c r="PXF136" s="231"/>
      <c r="PXG136" s="231"/>
      <c r="PXH136" s="231"/>
      <c r="PXI136" s="231"/>
      <c r="PXJ136" s="231"/>
      <c r="PXK136" s="231"/>
      <c r="PXL136" s="231"/>
      <c r="PXM136" s="231"/>
      <c r="PXN136" s="231"/>
      <c r="PXO136" s="231"/>
      <c r="PXP136" s="231"/>
      <c r="PXQ136" s="231"/>
      <c r="PXR136" s="231"/>
      <c r="PXS136" s="231"/>
      <c r="PXT136" s="231"/>
      <c r="PXU136" s="231"/>
      <c r="PXV136" s="231"/>
      <c r="PXW136" s="231"/>
      <c r="PXX136" s="231"/>
      <c r="PXY136" s="231"/>
      <c r="PXZ136" s="231"/>
      <c r="PYA136" s="231"/>
      <c r="PYB136" s="231"/>
      <c r="PYC136" s="231"/>
      <c r="PYD136" s="231"/>
      <c r="PYE136" s="231"/>
      <c r="PYF136" s="231"/>
      <c r="PYG136" s="231"/>
      <c r="PYH136" s="231"/>
      <c r="PYI136" s="231"/>
      <c r="PYJ136" s="231"/>
      <c r="PYK136" s="231"/>
      <c r="PYL136" s="231"/>
      <c r="PYM136" s="231"/>
      <c r="PYN136" s="231"/>
      <c r="PYO136" s="231"/>
      <c r="PYP136" s="231"/>
      <c r="PYQ136" s="231"/>
      <c r="PYR136" s="231"/>
      <c r="PYS136" s="231"/>
      <c r="PYT136" s="231"/>
      <c r="PYU136" s="231"/>
      <c r="PYV136" s="231"/>
      <c r="PYW136" s="231"/>
      <c r="PYX136" s="231"/>
      <c r="PYY136" s="231"/>
      <c r="PYZ136" s="231"/>
      <c r="PZA136" s="231"/>
      <c r="PZB136" s="231"/>
      <c r="PZC136" s="231"/>
      <c r="PZD136" s="231"/>
      <c r="PZE136" s="231"/>
      <c r="PZF136" s="231"/>
      <c r="PZG136" s="231"/>
      <c r="PZH136" s="231"/>
      <c r="PZI136" s="231"/>
      <c r="PZJ136" s="231"/>
      <c r="PZK136" s="231"/>
      <c r="PZL136" s="231"/>
      <c r="PZM136" s="231"/>
      <c r="PZN136" s="231"/>
      <c r="PZO136" s="231"/>
      <c r="PZP136" s="231"/>
      <c r="PZQ136" s="231"/>
      <c r="PZR136" s="231"/>
      <c r="PZS136" s="231"/>
      <c r="PZT136" s="231"/>
      <c r="PZU136" s="231"/>
      <c r="PZV136" s="231"/>
      <c r="PZW136" s="231"/>
      <c r="PZX136" s="231"/>
      <c r="PZY136" s="231"/>
      <c r="PZZ136" s="231"/>
      <c r="QAA136" s="231"/>
      <c r="QAB136" s="231"/>
      <c r="QAC136" s="231"/>
      <c r="QAD136" s="231"/>
      <c r="QAE136" s="231"/>
      <c r="QAF136" s="231"/>
      <c r="QAG136" s="231"/>
      <c r="QAH136" s="231"/>
      <c r="QAI136" s="231"/>
      <c r="QAJ136" s="231"/>
      <c r="QAK136" s="231"/>
      <c r="QAL136" s="231"/>
      <c r="QAM136" s="231"/>
      <c r="QAN136" s="231"/>
      <c r="QAO136" s="231"/>
      <c r="QAP136" s="231"/>
      <c r="QAQ136" s="231"/>
      <c r="QAR136" s="231"/>
      <c r="QAS136" s="231"/>
      <c r="QAT136" s="231"/>
      <c r="QAU136" s="231"/>
      <c r="QAV136" s="231"/>
      <c r="QAW136" s="231"/>
      <c r="QAX136" s="231"/>
      <c r="QAY136" s="231"/>
      <c r="QAZ136" s="231"/>
      <c r="QBA136" s="231"/>
      <c r="QBB136" s="231"/>
      <c r="QBC136" s="231"/>
      <c r="QBD136" s="231"/>
      <c r="QBE136" s="231"/>
      <c r="QBF136" s="231"/>
      <c r="QBG136" s="231"/>
      <c r="QBH136" s="231"/>
      <c r="QBI136" s="231"/>
      <c r="QBJ136" s="231"/>
      <c r="QBK136" s="231"/>
      <c r="QBL136" s="231"/>
      <c r="QBM136" s="231"/>
      <c r="QBN136" s="231"/>
      <c r="QBO136" s="231"/>
      <c r="QBP136" s="231"/>
      <c r="QBQ136" s="231"/>
      <c r="QBR136" s="231"/>
      <c r="QBS136" s="231"/>
      <c r="QBT136" s="231"/>
      <c r="QBU136" s="231"/>
      <c r="QBV136" s="231"/>
      <c r="QBW136" s="231"/>
      <c r="QBX136" s="231"/>
      <c r="QBY136" s="231"/>
      <c r="QBZ136" s="231"/>
      <c r="QCA136" s="231"/>
      <c r="QCB136" s="231"/>
      <c r="QCC136" s="231"/>
      <c r="QCD136" s="231"/>
      <c r="QCE136" s="231"/>
      <c r="QCF136" s="231"/>
      <c r="QCG136" s="231"/>
      <c r="QCH136" s="231"/>
      <c r="QCI136" s="231"/>
      <c r="QCJ136" s="231"/>
      <c r="QCK136" s="231"/>
      <c r="QCL136" s="231"/>
      <c r="QCM136" s="231"/>
      <c r="QCN136" s="231"/>
      <c r="QCO136" s="231"/>
      <c r="QCP136" s="231"/>
      <c r="QCQ136" s="231"/>
      <c r="QCR136" s="231"/>
      <c r="QCS136" s="231"/>
      <c r="QCT136" s="231"/>
      <c r="QCU136" s="231"/>
      <c r="QCV136" s="231"/>
      <c r="QCW136" s="231"/>
      <c r="QCX136" s="231"/>
      <c r="QCY136" s="231"/>
      <c r="QCZ136" s="231"/>
      <c r="QDA136" s="231"/>
      <c r="QDB136" s="231"/>
      <c r="QDC136" s="231"/>
      <c r="QDD136" s="231"/>
      <c r="QDE136" s="231"/>
      <c r="QDF136" s="231"/>
      <c r="QDG136" s="231"/>
      <c r="QDH136" s="231"/>
      <c r="QDI136" s="231"/>
      <c r="QDJ136" s="231"/>
      <c r="QDK136" s="231"/>
      <c r="QDL136" s="231"/>
      <c r="QDM136" s="231"/>
      <c r="QDN136" s="231"/>
      <c r="QDO136" s="231"/>
      <c r="QDP136" s="231"/>
      <c r="QDQ136" s="231"/>
      <c r="QDR136" s="231"/>
      <c r="QDS136" s="231"/>
      <c r="QDT136" s="231"/>
      <c r="QDU136" s="231"/>
      <c r="QDV136" s="231"/>
      <c r="QDW136" s="231"/>
      <c r="QDX136" s="231"/>
      <c r="QDY136" s="231"/>
      <c r="QDZ136" s="231"/>
      <c r="QEA136" s="231"/>
      <c r="QEB136" s="231"/>
      <c r="QEC136" s="231"/>
      <c r="QED136" s="231"/>
      <c r="QEE136" s="231"/>
      <c r="QEF136" s="231"/>
      <c r="QEG136" s="231"/>
      <c r="QEH136" s="231"/>
      <c r="QEI136" s="231"/>
      <c r="QEJ136" s="231"/>
      <c r="QEK136" s="231"/>
      <c r="QEL136" s="231"/>
      <c r="QEM136" s="231"/>
      <c r="QEN136" s="231"/>
      <c r="QEO136" s="231"/>
      <c r="QEP136" s="231"/>
      <c r="QEQ136" s="231"/>
      <c r="QER136" s="231"/>
      <c r="QES136" s="231"/>
      <c r="QET136" s="231"/>
      <c r="QEU136" s="231"/>
      <c r="QEV136" s="231"/>
      <c r="QEW136" s="231"/>
      <c r="QEX136" s="231"/>
      <c r="QEY136" s="231"/>
      <c r="QEZ136" s="231"/>
      <c r="QFA136" s="231"/>
      <c r="QFB136" s="231"/>
      <c r="QFC136" s="231"/>
      <c r="QFD136" s="231"/>
      <c r="QFE136" s="231"/>
      <c r="QFF136" s="231"/>
      <c r="QFG136" s="231"/>
      <c r="QFH136" s="231"/>
      <c r="QFI136" s="231"/>
      <c r="QFJ136" s="231"/>
      <c r="QFK136" s="231"/>
      <c r="QFL136" s="231"/>
      <c r="QFM136" s="231"/>
      <c r="QFN136" s="231"/>
      <c r="QFO136" s="231"/>
      <c r="QFP136" s="231"/>
      <c r="QFQ136" s="231"/>
      <c r="QFR136" s="231"/>
      <c r="QFS136" s="231"/>
      <c r="QFT136" s="231"/>
      <c r="QFU136" s="231"/>
      <c r="QFV136" s="231"/>
      <c r="QFW136" s="231"/>
      <c r="QFX136" s="231"/>
      <c r="QFY136" s="231"/>
      <c r="QFZ136" s="231"/>
      <c r="QGA136" s="231"/>
      <c r="QGB136" s="231"/>
      <c r="QGC136" s="231"/>
      <c r="QGD136" s="231"/>
      <c r="QGE136" s="231"/>
      <c r="QGF136" s="231"/>
      <c r="QGG136" s="231"/>
      <c r="QGH136" s="231"/>
      <c r="QGI136" s="231"/>
      <c r="QGJ136" s="231"/>
      <c r="QGK136" s="231"/>
      <c r="QGL136" s="231"/>
      <c r="QGM136" s="231"/>
      <c r="QGN136" s="231"/>
      <c r="QGO136" s="231"/>
      <c r="QGP136" s="231"/>
      <c r="QGQ136" s="231"/>
      <c r="QGR136" s="231"/>
      <c r="QGS136" s="231"/>
      <c r="QGT136" s="231"/>
      <c r="QGU136" s="231"/>
      <c r="QGV136" s="231"/>
      <c r="QGW136" s="231"/>
      <c r="QGX136" s="231"/>
      <c r="QGY136" s="231"/>
      <c r="QGZ136" s="231"/>
      <c r="QHA136" s="231"/>
      <c r="QHB136" s="231"/>
      <c r="QHC136" s="231"/>
      <c r="QHD136" s="231"/>
      <c r="QHE136" s="231"/>
      <c r="QHF136" s="231"/>
      <c r="QHG136" s="231"/>
      <c r="QHH136" s="231"/>
      <c r="QHI136" s="231"/>
      <c r="QHJ136" s="231"/>
      <c r="QHK136" s="231"/>
      <c r="QHL136" s="231"/>
      <c r="QHM136" s="231"/>
      <c r="QHN136" s="231"/>
      <c r="QHO136" s="231"/>
      <c r="QHP136" s="231"/>
      <c r="QHQ136" s="231"/>
      <c r="QHR136" s="231"/>
      <c r="QHS136" s="231"/>
      <c r="QHT136" s="231"/>
      <c r="QHU136" s="231"/>
      <c r="QHV136" s="231"/>
      <c r="QHW136" s="231"/>
      <c r="QHX136" s="231"/>
      <c r="QHY136" s="231"/>
      <c r="QHZ136" s="231"/>
      <c r="QIA136" s="231"/>
      <c r="QIB136" s="231"/>
      <c r="QIC136" s="231"/>
      <c r="QID136" s="231"/>
      <c r="QIE136" s="231"/>
      <c r="QIF136" s="231"/>
      <c r="QIG136" s="231"/>
      <c r="QIH136" s="231"/>
      <c r="QII136" s="231"/>
      <c r="QIJ136" s="231"/>
      <c r="QIK136" s="231"/>
      <c r="QIL136" s="231"/>
      <c r="QIM136" s="231"/>
      <c r="QIN136" s="231"/>
      <c r="QIO136" s="231"/>
      <c r="QIP136" s="231"/>
      <c r="QIQ136" s="231"/>
      <c r="QIR136" s="231"/>
      <c r="QIS136" s="231"/>
      <c r="QIT136" s="231"/>
      <c r="QIU136" s="231"/>
      <c r="QIV136" s="231"/>
      <c r="QIW136" s="231"/>
      <c r="QIX136" s="231"/>
      <c r="QIY136" s="231"/>
      <c r="QIZ136" s="231"/>
      <c r="QJA136" s="231"/>
      <c r="QJB136" s="231"/>
      <c r="QJC136" s="231"/>
      <c r="QJD136" s="231"/>
      <c r="QJE136" s="231"/>
      <c r="QJF136" s="231"/>
      <c r="QJG136" s="231"/>
      <c r="QJH136" s="231"/>
      <c r="QJI136" s="231"/>
      <c r="QJJ136" s="231"/>
      <c r="QJK136" s="231"/>
      <c r="QJL136" s="231"/>
      <c r="QJM136" s="231"/>
      <c r="QJN136" s="231"/>
      <c r="QJO136" s="231"/>
      <c r="QJP136" s="231"/>
      <c r="QJQ136" s="231"/>
      <c r="QJR136" s="231"/>
      <c r="QJS136" s="231"/>
      <c r="QJT136" s="231"/>
      <c r="QJU136" s="231"/>
      <c r="QJV136" s="231"/>
      <c r="QJW136" s="231"/>
      <c r="QJX136" s="231"/>
      <c r="QJY136" s="231"/>
      <c r="QJZ136" s="231"/>
      <c r="QKA136" s="231"/>
      <c r="QKB136" s="231"/>
      <c r="QKC136" s="231"/>
      <c r="QKD136" s="231"/>
      <c r="QKE136" s="231"/>
      <c r="QKF136" s="231"/>
      <c r="QKG136" s="231"/>
      <c r="QKH136" s="231"/>
      <c r="QKI136" s="231"/>
      <c r="QKJ136" s="231"/>
      <c r="QKK136" s="231"/>
      <c r="QKL136" s="231"/>
      <c r="QKM136" s="231"/>
      <c r="QKN136" s="231"/>
      <c r="QKO136" s="231"/>
      <c r="QKP136" s="231"/>
      <c r="QKQ136" s="231"/>
      <c r="QKR136" s="231"/>
      <c r="QKS136" s="231"/>
      <c r="QKT136" s="231"/>
      <c r="QKU136" s="231"/>
      <c r="QKV136" s="231"/>
      <c r="QKW136" s="231"/>
      <c r="QKX136" s="231"/>
      <c r="QKY136" s="231"/>
      <c r="QKZ136" s="231"/>
      <c r="QLA136" s="231"/>
      <c r="QLB136" s="231"/>
      <c r="QLC136" s="231"/>
      <c r="QLD136" s="231"/>
      <c r="QLE136" s="231"/>
      <c r="QLF136" s="231"/>
      <c r="QLG136" s="231"/>
      <c r="QLH136" s="231"/>
      <c r="QLI136" s="231"/>
      <c r="QLJ136" s="231"/>
      <c r="QLK136" s="231"/>
      <c r="QLL136" s="231"/>
      <c r="QLM136" s="231"/>
      <c r="QLN136" s="231"/>
      <c r="QLO136" s="231"/>
      <c r="QLP136" s="231"/>
      <c r="QLQ136" s="231"/>
      <c r="QLR136" s="231"/>
      <c r="QLS136" s="231"/>
      <c r="QLT136" s="231"/>
      <c r="QLU136" s="231"/>
      <c r="QLV136" s="231"/>
      <c r="QLW136" s="231"/>
      <c r="QLX136" s="231"/>
      <c r="QLY136" s="231"/>
      <c r="QLZ136" s="231"/>
      <c r="QMA136" s="231"/>
      <c r="QMB136" s="231"/>
      <c r="QMC136" s="231"/>
      <c r="QMD136" s="231"/>
      <c r="QME136" s="231"/>
      <c r="QMF136" s="231"/>
      <c r="QMG136" s="231"/>
      <c r="QMH136" s="231"/>
      <c r="QMI136" s="231"/>
      <c r="QMJ136" s="231"/>
      <c r="QMK136" s="231"/>
      <c r="QML136" s="231"/>
      <c r="QMM136" s="231"/>
      <c r="QMN136" s="231"/>
      <c r="QMO136" s="231"/>
      <c r="QMP136" s="231"/>
      <c r="QMQ136" s="231"/>
      <c r="QMR136" s="231"/>
      <c r="QMS136" s="231"/>
      <c r="QMT136" s="231"/>
      <c r="QMU136" s="231"/>
      <c r="QMV136" s="231"/>
      <c r="QMW136" s="231"/>
      <c r="QMX136" s="231"/>
      <c r="QMY136" s="231"/>
      <c r="QMZ136" s="231"/>
      <c r="QNA136" s="231"/>
      <c r="QNB136" s="231"/>
      <c r="QNC136" s="231"/>
      <c r="QND136" s="231"/>
      <c r="QNE136" s="231"/>
      <c r="QNF136" s="231"/>
      <c r="QNG136" s="231"/>
      <c r="QNH136" s="231"/>
      <c r="QNI136" s="231"/>
      <c r="QNJ136" s="231"/>
      <c r="QNK136" s="231"/>
      <c r="QNL136" s="231"/>
      <c r="QNM136" s="231"/>
      <c r="QNN136" s="231"/>
      <c r="QNO136" s="231"/>
      <c r="QNP136" s="231"/>
      <c r="QNQ136" s="231"/>
      <c r="QNR136" s="231"/>
      <c r="QNS136" s="231"/>
      <c r="QNT136" s="231"/>
      <c r="QNU136" s="231"/>
      <c r="QNV136" s="231"/>
      <c r="QNW136" s="231"/>
      <c r="QNX136" s="231"/>
      <c r="QNY136" s="231"/>
      <c r="QNZ136" s="231"/>
      <c r="QOA136" s="231"/>
      <c r="QOB136" s="231"/>
      <c r="QOC136" s="231"/>
      <c r="QOD136" s="231"/>
      <c r="QOE136" s="231"/>
      <c r="QOF136" s="231"/>
      <c r="QOG136" s="231"/>
      <c r="QOH136" s="231"/>
      <c r="QOI136" s="231"/>
      <c r="QOJ136" s="231"/>
      <c r="QOK136" s="231"/>
      <c r="QOL136" s="231"/>
      <c r="QOM136" s="231"/>
      <c r="QON136" s="231"/>
      <c r="QOO136" s="231"/>
      <c r="QOP136" s="231"/>
      <c r="QOQ136" s="231"/>
      <c r="QOR136" s="231"/>
      <c r="QOS136" s="231"/>
      <c r="QOT136" s="231"/>
      <c r="QOU136" s="231"/>
      <c r="QOV136" s="231"/>
      <c r="QOW136" s="231"/>
      <c r="QOX136" s="231"/>
      <c r="QOY136" s="231"/>
      <c r="QOZ136" s="231"/>
      <c r="QPA136" s="231"/>
      <c r="QPB136" s="231"/>
      <c r="QPC136" s="231"/>
      <c r="QPD136" s="231"/>
      <c r="QPE136" s="231"/>
      <c r="QPF136" s="231"/>
      <c r="QPG136" s="231"/>
      <c r="QPH136" s="231"/>
      <c r="QPI136" s="231"/>
      <c r="QPJ136" s="231"/>
      <c r="QPK136" s="231"/>
      <c r="QPL136" s="231"/>
      <c r="QPM136" s="231"/>
      <c r="QPN136" s="231"/>
      <c r="QPO136" s="231"/>
      <c r="QPP136" s="231"/>
      <c r="QPQ136" s="231"/>
      <c r="QPR136" s="231"/>
      <c r="QPS136" s="231"/>
      <c r="QPT136" s="231"/>
      <c r="QPU136" s="231"/>
      <c r="QPV136" s="231"/>
      <c r="QPW136" s="231"/>
      <c r="QPX136" s="231"/>
      <c r="QPY136" s="231"/>
      <c r="QPZ136" s="231"/>
      <c r="QQA136" s="231"/>
      <c r="QQB136" s="231"/>
      <c r="QQC136" s="231"/>
      <c r="QQD136" s="231"/>
      <c r="QQE136" s="231"/>
      <c r="QQF136" s="231"/>
      <c r="QQG136" s="231"/>
      <c r="QQH136" s="231"/>
      <c r="QQI136" s="231"/>
      <c r="QQJ136" s="231"/>
      <c r="QQK136" s="231"/>
      <c r="QQL136" s="231"/>
      <c r="QQM136" s="231"/>
      <c r="QQN136" s="231"/>
      <c r="QQO136" s="231"/>
      <c r="QQP136" s="231"/>
      <c r="QQQ136" s="231"/>
      <c r="QQR136" s="231"/>
      <c r="QQS136" s="231"/>
      <c r="QQT136" s="231"/>
      <c r="QQU136" s="231"/>
      <c r="QQV136" s="231"/>
      <c r="QQW136" s="231"/>
      <c r="QQX136" s="231"/>
      <c r="QQY136" s="231"/>
      <c r="QQZ136" s="231"/>
      <c r="QRA136" s="231"/>
      <c r="QRB136" s="231"/>
      <c r="QRC136" s="231"/>
      <c r="QRD136" s="231"/>
      <c r="QRE136" s="231"/>
      <c r="QRF136" s="231"/>
      <c r="QRG136" s="231"/>
      <c r="QRH136" s="231"/>
      <c r="QRI136" s="231"/>
      <c r="QRJ136" s="231"/>
      <c r="QRK136" s="231"/>
      <c r="QRL136" s="231"/>
      <c r="QRM136" s="231"/>
      <c r="QRN136" s="231"/>
      <c r="QRO136" s="231"/>
      <c r="QRP136" s="231"/>
      <c r="QRQ136" s="231"/>
      <c r="QRR136" s="231"/>
      <c r="QRS136" s="231"/>
      <c r="QRT136" s="231"/>
      <c r="QRU136" s="231"/>
      <c r="QRV136" s="231"/>
      <c r="QRW136" s="231"/>
      <c r="QRX136" s="231"/>
      <c r="QRY136" s="231"/>
      <c r="QRZ136" s="231"/>
      <c r="QSA136" s="231"/>
      <c r="QSB136" s="231"/>
      <c r="QSC136" s="231"/>
      <c r="QSD136" s="231"/>
      <c r="QSE136" s="231"/>
      <c r="QSF136" s="231"/>
      <c r="QSG136" s="231"/>
      <c r="QSH136" s="231"/>
      <c r="QSI136" s="231"/>
      <c r="QSJ136" s="231"/>
      <c r="QSK136" s="231"/>
      <c r="QSL136" s="231"/>
      <c r="QSM136" s="231"/>
      <c r="QSN136" s="231"/>
      <c r="QSO136" s="231"/>
      <c r="QSP136" s="231"/>
      <c r="QSQ136" s="231"/>
      <c r="QSR136" s="231"/>
      <c r="QSS136" s="231"/>
      <c r="QST136" s="231"/>
      <c r="QSU136" s="231"/>
      <c r="QSV136" s="231"/>
      <c r="QSW136" s="231"/>
      <c r="QSX136" s="231"/>
      <c r="QSY136" s="231"/>
      <c r="QSZ136" s="231"/>
      <c r="QTA136" s="231"/>
      <c r="QTB136" s="231"/>
      <c r="QTC136" s="231"/>
      <c r="QTD136" s="231"/>
      <c r="QTE136" s="231"/>
      <c r="QTF136" s="231"/>
      <c r="QTG136" s="231"/>
      <c r="QTH136" s="231"/>
      <c r="QTI136" s="231"/>
      <c r="QTJ136" s="231"/>
      <c r="QTK136" s="231"/>
      <c r="QTL136" s="231"/>
      <c r="QTM136" s="231"/>
      <c r="QTN136" s="231"/>
      <c r="QTO136" s="231"/>
      <c r="QTP136" s="231"/>
      <c r="QTQ136" s="231"/>
      <c r="QTR136" s="231"/>
      <c r="QTS136" s="231"/>
      <c r="QTT136" s="231"/>
      <c r="QTU136" s="231"/>
      <c r="QTV136" s="231"/>
      <c r="QTW136" s="231"/>
      <c r="QTX136" s="231"/>
      <c r="QTY136" s="231"/>
      <c r="QTZ136" s="231"/>
      <c r="QUA136" s="231"/>
      <c r="QUB136" s="231"/>
      <c r="QUC136" s="231"/>
      <c r="QUD136" s="231"/>
      <c r="QUE136" s="231"/>
      <c r="QUF136" s="231"/>
      <c r="QUG136" s="231"/>
      <c r="QUH136" s="231"/>
      <c r="QUI136" s="231"/>
      <c r="QUJ136" s="231"/>
      <c r="QUK136" s="231"/>
      <c r="QUL136" s="231"/>
      <c r="QUM136" s="231"/>
      <c r="QUN136" s="231"/>
      <c r="QUO136" s="231"/>
      <c r="QUP136" s="231"/>
      <c r="QUQ136" s="231"/>
      <c r="QUR136" s="231"/>
      <c r="QUS136" s="231"/>
      <c r="QUT136" s="231"/>
      <c r="QUU136" s="231"/>
      <c r="QUV136" s="231"/>
      <c r="QUW136" s="231"/>
      <c r="QUX136" s="231"/>
      <c r="QUY136" s="231"/>
      <c r="QUZ136" s="231"/>
      <c r="QVA136" s="231"/>
      <c r="QVB136" s="231"/>
      <c r="QVC136" s="231"/>
      <c r="QVD136" s="231"/>
      <c r="QVE136" s="231"/>
      <c r="QVF136" s="231"/>
      <c r="QVG136" s="231"/>
      <c r="QVH136" s="231"/>
      <c r="QVI136" s="231"/>
      <c r="QVJ136" s="231"/>
      <c r="QVK136" s="231"/>
      <c r="QVL136" s="231"/>
      <c r="QVM136" s="231"/>
      <c r="QVN136" s="231"/>
      <c r="QVO136" s="231"/>
      <c r="QVP136" s="231"/>
      <c r="QVQ136" s="231"/>
      <c r="QVR136" s="231"/>
      <c r="QVS136" s="231"/>
      <c r="QVT136" s="231"/>
      <c r="QVU136" s="231"/>
      <c r="QVV136" s="231"/>
      <c r="QVW136" s="231"/>
      <c r="QVX136" s="231"/>
      <c r="QVY136" s="231"/>
      <c r="QVZ136" s="231"/>
      <c r="QWA136" s="231"/>
      <c r="QWB136" s="231"/>
      <c r="QWC136" s="231"/>
      <c r="QWD136" s="231"/>
      <c r="QWE136" s="231"/>
      <c r="QWF136" s="231"/>
      <c r="QWG136" s="231"/>
      <c r="QWH136" s="231"/>
      <c r="QWI136" s="231"/>
      <c r="QWJ136" s="231"/>
      <c r="QWK136" s="231"/>
      <c r="QWL136" s="231"/>
      <c r="QWM136" s="231"/>
      <c r="QWN136" s="231"/>
      <c r="QWO136" s="231"/>
      <c r="QWP136" s="231"/>
      <c r="QWQ136" s="231"/>
      <c r="QWR136" s="231"/>
      <c r="QWS136" s="231"/>
      <c r="QWT136" s="231"/>
      <c r="QWU136" s="231"/>
      <c r="QWV136" s="231"/>
      <c r="QWW136" s="231"/>
      <c r="QWX136" s="231"/>
      <c r="QWY136" s="231"/>
      <c r="QWZ136" s="231"/>
      <c r="QXA136" s="231"/>
      <c r="QXB136" s="231"/>
      <c r="QXC136" s="231"/>
      <c r="QXD136" s="231"/>
      <c r="QXE136" s="231"/>
      <c r="QXF136" s="231"/>
      <c r="QXG136" s="231"/>
      <c r="QXH136" s="231"/>
      <c r="QXI136" s="231"/>
      <c r="QXJ136" s="231"/>
      <c r="QXK136" s="231"/>
      <c r="QXL136" s="231"/>
      <c r="QXM136" s="231"/>
      <c r="QXN136" s="231"/>
      <c r="QXO136" s="231"/>
      <c r="QXP136" s="231"/>
      <c r="QXQ136" s="231"/>
      <c r="QXR136" s="231"/>
      <c r="QXS136" s="231"/>
      <c r="QXT136" s="231"/>
      <c r="QXU136" s="231"/>
      <c r="QXV136" s="231"/>
      <c r="QXW136" s="231"/>
      <c r="QXX136" s="231"/>
      <c r="QXY136" s="231"/>
      <c r="QXZ136" s="231"/>
      <c r="QYA136" s="231"/>
      <c r="QYB136" s="231"/>
      <c r="QYC136" s="231"/>
      <c r="QYD136" s="231"/>
      <c r="QYE136" s="231"/>
      <c r="QYF136" s="231"/>
      <c r="QYG136" s="231"/>
      <c r="QYH136" s="231"/>
      <c r="QYI136" s="231"/>
      <c r="QYJ136" s="231"/>
      <c r="QYK136" s="231"/>
      <c r="QYL136" s="231"/>
      <c r="QYM136" s="231"/>
      <c r="QYN136" s="231"/>
      <c r="QYO136" s="231"/>
      <c r="QYP136" s="231"/>
      <c r="QYQ136" s="231"/>
      <c r="QYR136" s="231"/>
      <c r="QYS136" s="231"/>
      <c r="QYT136" s="231"/>
      <c r="QYU136" s="231"/>
      <c r="QYV136" s="231"/>
      <c r="QYW136" s="231"/>
      <c r="QYX136" s="231"/>
      <c r="QYY136" s="231"/>
      <c r="QYZ136" s="231"/>
      <c r="QZA136" s="231"/>
      <c r="QZB136" s="231"/>
      <c r="QZC136" s="231"/>
      <c r="QZD136" s="231"/>
      <c r="QZE136" s="231"/>
      <c r="QZF136" s="231"/>
      <c r="QZG136" s="231"/>
      <c r="QZH136" s="231"/>
      <c r="QZI136" s="231"/>
      <c r="QZJ136" s="231"/>
      <c r="QZK136" s="231"/>
      <c r="QZL136" s="231"/>
      <c r="QZM136" s="231"/>
      <c r="QZN136" s="231"/>
      <c r="QZO136" s="231"/>
      <c r="QZP136" s="231"/>
      <c r="QZQ136" s="231"/>
      <c r="QZR136" s="231"/>
      <c r="QZS136" s="231"/>
      <c r="QZT136" s="231"/>
      <c r="QZU136" s="231"/>
      <c r="QZV136" s="231"/>
      <c r="QZW136" s="231"/>
      <c r="QZX136" s="231"/>
      <c r="QZY136" s="231"/>
      <c r="QZZ136" s="231"/>
      <c r="RAA136" s="231"/>
      <c r="RAB136" s="231"/>
      <c r="RAC136" s="231"/>
      <c r="RAD136" s="231"/>
      <c r="RAE136" s="231"/>
      <c r="RAF136" s="231"/>
      <c r="RAG136" s="231"/>
      <c r="RAH136" s="231"/>
      <c r="RAI136" s="231"/>
      <c r="RAJ136" s="231"/>
      <c r="RAK136" s="231"/>
      <c r="RAL136" s="231"/>
      <c r="RAM136" s="231"/>
      <c r="RAN136" s="231"/>
      <c r="RAO136" s="231"/>
      <c r="RAP136" s="231"/>
      <c r="RAQ136" s="231"/>
      <c r="RAR136" s="231"/>
      <c r="RAS136" s="231"/>
      <c r="RAT136" s="231"/>
      <c r="RAU136" s="231"/>
      <c r="RAV136" s="231"/>
      <c r="RAW136" s="231"/>
      <c r="RAX136" s="231"/>
      <c r="RAY136" s="231"/>
      <c r="RAZ136" s="231"/>
      <c r="RBA136" s="231"/>
      <c r="RBB136" s="231"/>
      <c r="RBC136" s="231"/>
      <c r="RBD136" s="231"/>
      <c r="RBE136" s="231"/>
      <c r="RBF136" s="231"/>
      <c r="RBG136" s="231"/>
      <c r="RBH136" s="231"/>
      <c r="RBI136" s="231"/>
      <c r="RBJ136" s="231"/>
      <c r="RBK136" s="231"/>
      <c r="RBL136" s="231"/>
      <c r="RBM136" s="231"/>
      <c r="RBN136" s="231"/>
      <c r="RBO136" s="231"/>
      <c r="RBP136" s="231"/>
      <c r="RBQ136" s="231"/>
      <c r="RBR136" s="231"/>
      <c r="RBS136" s="231"/>
      <c r="RBT136" s="231"/>
      <c r="RBU136" s="231"/>
      <c r="RBV136" s="231"/>
      <c r="RBW136" s="231"/>
      <c r="RBX136" s="231"/>
      <c r="RBY136" s="231"/>
      <c r="RBZ136" s="231"/>
      <c r="RCA136" s="231"/>
      <c r="RCB136" s="231"/>
      <c r="RCC136" s="231"/>
      <c r="RCD136" s="231"/>
      <c r="RCE136" s="231"/>
      <c r="RCF136" s="231"/>
      <c r="RCG136" s="231"/>
      <c r="RCH136" s="231"/>
      <c r="RCI136" s="231"/>
      <c r="RCJ136" s="231"/>
      <c r="RCK136" s="231"/>
      <c r="RCL136" s="231"/>
      <c r="RCM136" s="231"/>
      <c r="RCN136" s="231"/>
      <c r="RCO136" s="231"/>
      <c r="RCP136" s="231"/>
      <c r="RCQ136" s="231"/>
      <c r="RCR136" s="231"/>
      <c r="RCS136" s="231"/>
      <c r="RCT136" s="231"/>
      <c r="RCU136" s="231"/>
      <c r="RCV136" s="231"/>
      <c r="RCW136" s="231"/>
      <c r="RCX136" s="231"/>
      <c r="RCY136" s="231"/>
      <c r="RCZ136" s="231"/>
      <c r="RDA136" s="231"/>
      <c r="RDB136" s="231"/>
      <c r="RDC136" s="231"/>
      <c r="RDD136" s="231"/>
      <c r="RDE136" s="231"/>
      <c r="RDF136" s="231"/>
      <c r="RDG136" s="231"/>
      <c r="RDH136" s="231"/>
      <c r="RDI136" s="231"/>
      <c r="RDJ136" s="231"/>
      <c r="RDK136" s="231"/>
      <c r="RDL136" s="231"/>
      <c r="RDM136" s="231"/>
      <c r="RDN136" s="231"/>
      <c r="RDO136" s="231"/>
      <c r="RDP136" s="231"/>
      <c r="RDQ136" s="231"/>
      <c r="RDR136" s="231"/>
      <c r="RDS136" s="231"/>
      <c r="RDT136" s="231"/>
      <c r="RDU136" s="231"/>
      <c r="RDV136" s="231"/>
      <c r="RDW136" s="231"/>
      <c r="RDX136" s="231"/>
      <c r="RDY136" s="231"/>
      <c r="RDZ136" s="231"/>
      <c r="REA136" s="231"/>
      <c r="REB136" s="231"/>
      <c r="REC136" s="231"/>
      <c r="RED136" s="231"/>
      <c r="REE136" s="231"/>
      <c r="REF136" s="231"/>
      <c r="REG136" s="231"/>
      <c r="REH136" s="231"/>
      <c r="REI136" s="231"/>
      <c r="REJ136" s="231"/>
      <c r="REK136" s="231"/>
      <c r="REL136" s="231"/>
      <c r="REM136" s="231"/>
      <c r="REN136" s="231"/>
      <c r="REO136" s="231"/>
      <c r="REP136" s="231"/>
      <c r="REQ136" s="231"/>
      <c r="RER136" s="231"/>
      <c r="RES136" s="231"/>
      <c r="RET136" s="231"/>
      <c r="REU136" s="231"/>
      <c r="REV136" s="231"/>
      <c r="REW136" s="231"/>
      <c r="REX136" s="231"/>
      <c r="REY136" s="231"/>
      <c r="REZ136" s="231"/>
      <c r="RFA136" s="231"/>
      <c r="RFB136" s="231"/>
      <c r="RFC136" s="231"/>
      <c r="RFD136" s="231"/>
      <c r="RFE136" s="231"/>
      <c r="RFF136" s="231"/>
      <c r="RFG136" s="231"/>
      <c r="RFH136" s="231"/>
      <c r="RFI136" s="231"/>
      <c r="RFJ136" s="231"/>
      <c r="RFK136" s="231"/>
      <c r="RFL136" s="231"/>
      <c r="RFM136" s="231"/>
      <c r="RFN136" s="231"/>
      <c r="RFO136" s="231"/>
      <c r="RFP136" s="231"/>
      <c r="RFQ136" s="231"/>
      <c r="RFR136" s="231"/>
      <c r="RFS136" s="231"/>
      <c r="RFT136" s="231"/>
      <c r="RFU136" s="231"/>
      <c r="RFV136" s="231"/>
      <c r="RFW136" s="231"/>
      <c r="RFX136" s="231"/>
      <c r="RFY136" s="231"/>
      <c r="RFZ136" s="231"/>
      <c r="RGA136" s="231"/>
      <c r="RGB136" s="231"/>
      <c r="RGC136" s="231"/>
      <c r="RGD136" s="231"/>
      <c r="RGE136" s="231"/>
      <c r="RGF136" s="231"/>
      <c r="RGG136" s="231"/>
      <c r="RGH136" s="231"/>
      <c r="RGI136" s="231"/>
      <c r="RGJ136" s="231"/>
      <c r="RGK136" s="231"/>
      <c r="RGL136" s="231"/>
      <c r="RGM136" s="231"/>
      <c r="RGN136" s="231"/>
      <c r="RGO136" s="231"/>
      <c r="RGP136" s="231"/>
      <c r="RGQ136" s="231"/>
      <c r="RGR136" s="231"/>
      <c r="RGS136" s="231"/>
      <c r="RGT136" s="231"/>
      <c r="RGU136" s="231"/>
      <c r="RGV136" s="231"/>
      <c r="RGW136" s="231"/>
      <c r="RGX136" s="231"/>
      <c r="RGY136" s="231"/>
      <c r="RGZ136" s="231"/>
      <c r="RHA136" s="231"/>
      <c r="RHB136" s="231"/>
      <c r="RHC136" s="231"/>
      <c r="RHD136" s="231"/>
      <c r="RHE136" s="231"/>
      <c r="RHF136" s="231"/>
      <c r="RHG136" s="231"/>
      <c r="RHH136" s="231"/>
      <c r="RHI136" s="231"/>
      <c r="RHJ136" s="231"/>
      <c r="RHK136" s="231"/>
      <c r="RHL136" s="231"/>
      <c r="RHM136" s="231"/>
      <c r="RHN136" s="231"/>
      <c r="RHO136" s="231"/>
      <c r="RHP136" s="231"/>
      <c r="RHQ136" s="231"/>
      <c r="RHR136" s="231"/>
      <c r="RHS136" s="231"/>
      <c r="RHT136" s="231"/>
      <c r="RHU136" s="231"/>
      <c r="RHV136" s="231"/>
      <c r="RHW136" s="231"/>
      <c r="RHX136" s="231"/>
      <c r="RHY136" s="231"/>
      <c r="RHZ136" s="231"/>
      <c r="RIA136" s="231"/>
      <c r="RIB136" s="231"/>
      <c r="RIC136" s="231"/>
      <c r="RID136" s="231"/>
      <c r="RIE136" s="231"/>
      <c r="RIF136" s="231"/>
      <c r="RIG136" s="231"/>
      <c r="RIH136" s="231"/>
      <c r="RII136" s="231"/>
      <c r="RIJ136" s="231"/>
      <c r="RIK136" s="231"/>
      <c r="RIL136" s="231"/>
      <c r="RIM136" s="231"/>
      <c r="RIN136" s="231"/>
      <c r="RIO136" s="231"/>
      <c r="RIP136" s="231"/>
      <c r="RIQ136" s="231"/>
      <c r="RIR136" s="231"/>
      <c r="RIS136" s="231"/>
      <c r="RIT136" s="231"/>
      <c r="RIU136" s="231"/>
      <c r="RIV136" s="231"/>
      <c r="RIW136" s="231"/>
      <c r="RIX136" s="231"/>
      <c r="RIY136" s="231"/>
      <c r="RIZ136" s="231"/>
      <c r="RJA136" s="231"/>
      <c r="RJB136" s="231"/>
      <c r="RJC136" s="231"/>
      <c r="RJD136" s="231"/>
      <c r="RJE136" s="231"/>
      <c r="RJF136" s="231"/>
      <c r="RJG136" s="231"/>
      <c r="RJH136" s="231"/>
      <c r="RJI136" s="231"/>
      <c r="RJJ136" s="231"/>
      <c r="RJK136" s="231"/>
      <c r="RJL136" s="231"/>
      <c r="RJM136" s="231"/>
      <c r="RJN136" s="231"/>
      <c r="RJO136" s="231"/>
      <c r="RJP136" s="231"/>
      <c r="RJQ136" s="231"/>
      <c r="RJR136" s="231"/>
      <c r="RJS136" s="231"/>
      <c r="RJT136" s="231"/>
      <c r="RJU136" s="231"/>
      <c r="RJV136" s="231"/>
      <c r="RJW136" s="231"/>
      <c r="RJX136" s="231"/>
      <c r="RJY136" s="231"/>
      <c r="RJZ136" s="231"/>
      <c r="RKA136" s="231"/>
      <c r="RKB136" s="231"/>
      <c r="RKC136" s="231"/>
      <c r="RKD136" s="231"/>
      <c r="RKE136" s="231"/>
      <c r="RKF136" s="231"/>
      <c r="RKG136" s="231"/>
      <c r="RKH136" s="231"/>
      <c r="RKI136" s="231"/>
      <c r="RKJ136" s="231"/>
      <c r="RKK136" s="231"/>
      <c r="RKL136" s="231"/>
      <c r="RKM136" s="231"/>
      <c r="RKN136" s="231"/>
      <c r="RKO136" s="231"/>
      <c r="RKP136" s="231"/>
      <c r="RKQ136" s="231"/>
      <c r="RKR136" s="231"/>
      <c r="RKS136" s="231"/>
      <c r="RKT136" s="231"/>
      <c r="RKU136" s="231"/>
      <c r="RKV136" s="231"/>
      <c r="RKW136" s="231"/>
      <c r="RKX136" s="231"/>
      <c r="RKY136" s="231"/>
      <c r="RKZ136" s="231"/>
      <c r="RLA136" s="231"/>
      <c r="RLB136" s="231"/>
      <c r="RLC136" s="231"/>
      <c r="RLD136" s="231"/>
      <c r="RLE136" s="231"/>
      <c r="RLF136" s="231"/>
      <c r="RLG136" s="231"/>
      <c r="RLH136" s="231"/>
      <c r="RLI136" s="231"/>
      <c r="RLJ136" s="231"/>
      <c r="RLK136" s="231"/>
      <c r="RLL136" s="231"/>
      <c r="RLM136" s="231"/>
      <c r="RLN136" s="231"/>
      <c r="RLO136" s="231"/>
      <c r="RLP136" s="231"/>
      <c r="RLQ136" s="231"/>
      <c r="RLR136" s="231"/>
      <c r="RLS136" s="231"/>
      <c r="RLT136" s="231"/>
      <c r="RLU136" s="231"/>
      <c r="RLV136" s="231"/>
      <c r="RLW136" s="231"/>
      <c r="RLX136" s="231"/>
      <c r="RLY136" s="231"/>
      <c r="RLZ136" s="231"/>
      <c r="RMA136" s="231"/>
      <c r="RMB136" s="231"/>
      <c r="RMC136" s="231"/>
      <c r="RMD136" s="231"/>
      <c r="RME136" s="231"/>
      <c r="RMF136" s="231"/>
      <c r="RMG136" s="231"/>
      <c r="RMH136" s="231"/>
      <c r="RMI136" s="231"/>
      <c r="RMJ136" s="231"/>
      <c r="RMK136" s="231"/>
      <c r="RML136" s="231"/>
      <c r="RMM136" s="231"/>
      <c r="RMN136" s="231"/>
      <c r="RMO136" s="231"/>
      <c r="RMP136" s="231"/>
      <c r="RMQ136" s="231"/>
      <c r="RMR136" s="231"/>
      <c r="RMS136" s="231"/>
      <c r="RMT136" s="231"/>
      <c r="RMU136" s="231"/>
      <c r="RMV136" s="231"/>
      <c r="RMW136" s="231"/>
      <c r="RMX136" s="231"/>
      <c r="RMY136" s="231"/>
      <c r="RMZ136" s="231"/>
      <c r="RNA136" s="231"/>
      <c r="RNB136" s="231"/>
      <c r="RNC136" s="231"/>
      <c r="RND136" s="231"/>
      <c r="RNE136" s="231"/>
      <c r="RNF136" s="231"/>
      <c r="RNG136" s="231"/>
      <c r="RNH136" s="231"/>
      <c r="RNI136" s="231"/>
      <c r="RNJ136" s="231"/>
      <c r="RNK136" s="231"/>
      <c r="RNL136" s="231"/>
      <c r="RNM136" s="231"/>
      <c r="RNN136" s="231"/>
      <c r="RNO136" s="231"/>
      <c r="RNP136" s="231"/>
      <c r="RNQ136" s="231"/>
      <c r="RNR136" s="231"/>
      <c r="RNS136" s="231"/>
      <c r="RNT136" s="231"/>
      <c r="RNU136" s="231"/>
      <c r="RNV136" s="231"/>
      <c r="RNW136" s="231"/>
      <c r="RNX136" s="231"/>
      <c r="RNY136" s="231"/>
      <c r="RNZ136" s="231"/>
      <c r="ROA136" s="231"/>
      <c r="ROB136" s="231"/>
      <c r="ROC136" s="231"/>
      <c r="ROD136" s="231"/>
      <c r="ROE136" s="231"/>
      <c r="ROF136" s="231"/>
      <c r="ROG136" s="231"/>
      <c r="ROH136" s="231"/>
      <c r="ROI136" s="231"/>
      <c r="ROJ136" s="231"/>
      <c r="ROK136" s="231"/>
      <c r="ROL136" s="231"/>
      <c r="ROM136" s="231"/>
      <c r="RON136" s="231"/>
      <c r="ROO136" s="231"/>
      <c r="ROP136" s="231"/>
      <c r="ROQ136" s="231"/>
      <c r="ROR136" s="231"/>
      <c r="ROS136" s="231"/>
      <c r="ROT136" s="231"/>
      <c r="ROU136" s="231"/>
      <c r="ROV136" s="231"/>
      <c r="ROW136" s="231"/>
      <c r="ROX136" s="231"/>
      <c r="ROY136" s="231"/>
      <c r="ROZ136" s="231"/>
      <c r="RPA136" s="231"/>
      <c r="RPB136" s="231"/>
      <c r="RPC136" s="231"/>
      <c r="RPD136" s="231"/>
      <c r="RPE136" s="231"/>
      <c r="RPF136" s="231"/>
      <c r="RPG136" s="231"/>
      <c r="RPH136" s="231"/>
      <c r="RPI136" s="231"/>
      <c r="RPJ136" s="231"/>
      <c r="RPK136" s="231"/>
      <c r="RPL136" s="231"/>
      <c r="RPM136" s="231"/>
      <c r="RPN136" s="231"/>
      <c r="RPO136" s="231"/>
      <c r="RPP136" s="231"/>
      <c r="RPQ136" s="231"/>
      <c r="RPR136" s="231"/>
      <c r="RPS136" s="231"/>
      <c r="RPT136" s="231"/>
      <c r="RPU136" s="231"/>
      <c r="RPV136" s="231"/>
      <c r="RPW136" s="231"/>
      <c r="RPX136" s="231"/>
      <c r="RPY136" s="231"/>
      <c r="RPZ136" s="231"/>
      <c r="RQA136" s="231"/>
      <c r="RQB136" s="231"/>
      <c r="RQC136" s="231"/>
      <c r="RQD136" s="231"/>
      <c r="RQE136" s="231"/>
      <c r="RQF136" s="231"/>
      <c r="RQG136" s="231"/>
      <c r="RQH136" s="231"/>
      <c r="RQI136" s="231"/>
      <c r="RQJ136" s="231"/>
      <c r="RQK136" s="231"/>
      <c r="RQL136" s="231"/>
      <c r="RQM136" s="231"/>
      <c r="RQN136" s="231"/>
      <c r="RQO136" s="231"/>
      <c r="RQP136" s="231"/>
      <c r="RQQ136" s="231"/>
      <c r="RQR136" s="231"/>
      <c r="RQS136" s="231"/>
      <c r="RQT136" s="231"/>
      <c r="RQU136" s="231"/>
      <c r="RQV136" s="231"/>
      <c r="RQW136" s="231"/>
      <c r="RQX136" s="231"/>
      <c r="RQY136" s="231"/>
      <c r="RQZ136" s="231"/>
      <c r="RRA136" s="231"/>
      <c r="RRB136" s="231"/>
      <c r="RRC136" s="231"/>
      <c r="RRD136" s="231"/>
      <c r="RRE136" s="231"/>
      <c r="RRF136" s="231"/>
      <c r="RRG136" s="231"/>
      <c r="RRH136" s="231"/>
      <c r="RRI136" s="231"/>
      <c r="RRJ136" s="231"/>
      <c r="RRK136" s="231"/>
      <c r="RRL136" s="231"/>
      <c r="RRM136" s="231"/>
      <c r="RRN136" s="231"/>
      <c r="RRO136" s="231"/>
      <c r="RRP136" s="231"/>
      <c r="RRQ136" s="231"/>
      <c r="RRR136" s="231"/>
      <c r="RRS136" s="231"/>
      <c r="RRT136" s="231"/>
      <c r="RRU136" s="231"/>
      <c r="RRV136" s="231"/>
      <c r="RRW136" s="231"/>
      <c r="RRX136" s="231"/>
      <c r="RRY136" s="231"/>
      <c r="RRZ136" s="231"/>
      <c r="RSA136" s="231"/>
      <c r="RSB136" s="231"/>
      <c r="RSC136" s="231"/>
      <c r="RSD136" s="231"/>
      <c r="RSE136" s="231"/>
      <c r="RSF136" s="231"/>
      <c r="RSG136" s="231"/>
      <c r="RSH136" s="231"/>
      <c r="RSI136" s="231"/>
      <c r="RSJ136" s="231"/>
      <c r="RSK136" s="231"/>
      <c r="RSL136" s="231"/>
      <c r="RSM136" s="231"/>
      <c r="RSN136" s="231"/>
      <c r="RSO136" s="231"/>
      <c r="RSP136" s="231"/>
      <c r="RSQ136" s="231"/>
      <c r="RSR136" s="231"/>
      <c r="RSS136" s="231"/>
      <c r="RST136" s="231"/>
      <c r="RSU136" s="231"/>
      <c r="RSV136" s="231"/>
      <c r="RSW136" s="231"/>
      <c r="RSX136" s="231"/>
      <c r="RSY136" s="231"/>
      <c r="RSZ136" s="231"/>
      <c r="RTA136" s="231"/>
      <c r="RTB136" s="231"/>
      <c r="RTC136" s="231"/>
      <c r="RTD136" s="231"/>
      <c r="RTE136" s="231"/>
      <c r="RTF136" s="231"/>
      <c r="RTG136" s="231"/>
      <c r="RTH136" s="231"/>
      <c r="RTI136" s="231"/>
      <c r="RTJ136" s="231"/>
      <c r="RTK136" s="231"/>
      <c r="RTL136" s="231"/>
      <c r="RTM136" s="231"/>
      <c r="RTN136" s="231"/>
      <c r="RTO136" s="231"/>
      <c r="RTP136" s="231"/>
      <c r="RTQ136" s="231"/>
      <c r="RTR136" s="231"/>
      <c r="RTS136" s="231"/>
      <c r="RTT136" s="231"/>
      <c r="RTU136" s="231"/>
      <c r="RTV136" s="231"/>
      <c r="RTW136" s="231"/>
      <c r="RTX136" s="231"/>
      <c r="RTY136" s="231"/>
      <c r="RTZ136" s="231"/>
      <c r="RUA136" s="231"/>
      <c r="RUB136" s="231"/>
      <c r="RUC136" s="231"/>
      <c r="RUD136" s="231"/>
      <c r="RUE136" s="231"/>
      <c r="RUF136" s="231"/>
      <c r="RUG136" s="231"/>
      <c r="RUH136" s="231"/>
      <c r="RUI136" s="231"/>
      <c r="RUJ136" s="231"/>
      <c r="RUK136" s="231"/>
      <c r="RUL136" s="231"/>
      <c r="RUM136" s="231"/>
      <c r="RUN136" s="231"/>
      <c r="RUO136" s="231"/>
      <c r="RUP136" s="231"/>
      <c r="RUQ136" s="231"/>
      <c r="RUR136" s="231"/>
      <c r="RUS136" s="231"/>
      <c r="RUT136" s="231"/>
      <c r="RUU136" s="231"/>
      <c r="RUV136" s="231"/>
      <c r="RUW136" s="231"/>
      <c r="RUX136" s="231"/>
      <c r="RUY136" s="231"/>
      <c r="RUZ136" s="231"/>
      <c r="RVA136" s="231"/>
      <c r="RVB136" s="231"/>
      <c r="RVC136" s="231"/>
      <c r="RVD136" s="231"/>
      <c r="RVE136" s="231"/>
      <c r="RVF136" s="231"/>
      <c r="RVG136" s="231"/>
      <c r="RVH136" s="231"/>
      <c r="RVI136" s="231"/>
      <c r="RVJ136" s="231"/>
      <c r="RVK136" s="231"/>
      <c r="RVL136" s="231"/>
      <c r="RVM136" s="231"/>
      <c r="RVN136" s="231"/>
      <c r="RVO136" s="231"/>
      <c r="RVP136" s="231"/>
      <c r="RVQ136" s="231"/>
      <c r="RVR136" s="231"/>
      <c r="RVS136" s="231"/>
      <c r="RVT136" s="231"/>
      <c r="RVU136" s="231"/>
      <c r="RVV136" s="231"/>
      <c r="RVW136" s="231"/>
      <c r="RVX136" s="231"/>
      <c r="RVY136" s="231"/>
      <c r="RVZ136" s="231"/>
      <c r="RWA136" s="231"/>
      <c r="RWB136" s="231"/>
      <c r="RWC136" s="231"/>
      <c r="RWD136" s="231"/>
      <c r="RWE136" s="231"/>
      <c r="RWF136" s="231"/>
      <c r="RWG136" s="231"/>
      <c r="RWH136" s="231"/>
      <c r="RWI136" s="231"/>
      <c r="RWJ136" s="231"/>
      <c r="RWK136" s="231"/>
      <c r="RWL136" s="231"/>
      <c r="RWM136" s="231"/>
      <c r="RWN136" s="231"/>
      <c r="RWO136" s="231"/>
      <c r="RWP136" s="231"/>
      <c r="RWQ136" s="231"/>
      <c r="RWR136" s="231"/>
      <c r="RWS136" s="231"/>
      <c r="RWT136" s="231"/>
      <c r="RWU136" s="231"/>
      <c r="RWV136" s="231"/>
      <c r="RWW136" s="231"/>
      <c r="RWX136" s="231"/>
      <c r="RWY136" s="231"/>
      <c r="RWZ136" s="231"/>
      <c r="RXA136" s="231"/>
      <c r="RXB136" s="231"/>
      <c r="RXC136" s="231"/>
      <c r="RXD136" s="231"/>
      <c r="RXE136" s="231"/>
      <c r="RXF136" s="231"/>
      <c r="RXG136" s="231"/>
      <c r="RXH136" s="231"/>
      <c r="RXI136" s="231"/>
      <c r="RXJ136" s="231"/>
      <c r="RXK136" s="231"/>
      <c r="RXL136" s="231"/>
      <c r="RXM136" s="231"/>
      <c r="RXN136" s="231"/>
      <c r="RXO136" s="231"/>
      <c r="RXP136" s="231"/>
      <c r="RXQ136" s="231"/>
      <c r="RXR136" s="231"/>
      <c r="RXS136" s="231"/>
      <c r="RXT136" s="231"/>
      <c r="RXU136" s="231"/>
      <c r="RXV136" s="231"/>
      <c r="RXW136" s="231"/>
      <c r="RXX136" s="231"/>
      <c r="RXY136" s="231"/>
      <c r="RXZ136" s="231"/>
      <c r="RYA136" s="231"/>
      <c r="RYB136" s="231"/>
      <c r="RYC136" s="231"/>
      <c r="RYD136" s="231"/>
      <c r="RYE136" s="231"/>
      <c r="RYF136" s="231"/>
      <c r="RYG136" s="231"/>
      <c r="RYH136" s="231"/>
      <c r="RYI136" s="231"/>
      <c r="RYJ136" s="231"/>
      <c r="RYK136" s="231"/>
      <c r="RYL136" s="231"/>
      <c r="RYM136" s="231"/>
      <c r="RYN136" s="231"/>
      <c r="RYO136" s="231"/>
      <c r="RYP136" s="231"/>
      <c r="RYQ136" s="231"/>
      <c r="RYR136" s="231"/>
      <c r="RYS136" s="231"/>
      <c r="RYT136" s="231"/>
      <c r="RYU136" s="231"/>
      <c r="RYV136" s="231"/>
      <c r="RYW136" s="231"/>
      <c r="RYX136" s="231"/>
      <c r="RYY136" s="231"/>
      <c r="RYZ136" s="231"/>
      <c r="RZA136" s="231"/>
      <c r="RZB136" s="231"/>
      <c r="RZC136" s="231"/>
      <c r="RZD136" s="231"/>
      <c r="RZE136" s="231"/>
      <c r="RZF136" s="231"/>
      <c r="RZG136" s="231"/>
      <c r="RZH136" s="231"/>
      <c r="RZI136" s="231"/>
      <c r="RZJ136" s="231"/>
      <c r="RZK136" s="231"/>
      <c r="RZL136" s="231"/>
      <c r="RZM136" s="231"/>
      <c r="RZN136" s="231"/>
      <c r="RZO136" s="231"/>
      <c r="RZP136" s="231"/>
      <c r="RZQ136" s="231"/>
      <c r="RZR136" s="231"/>
      <c r="RZS136" s="231"/>
      <c r="RZT136" s="231"/>
      <c r="RZU136" s="231"/>
      <c r="RZV136" s="231"/>
      <c r="RZW136" s="231"/>
      <c r="RZX136" s="231"/>
      <c r="RZY136" s="231"/>
      <c r="RZZ136" s="231"/>
      <c r="SAA136" s="231"/>
      <c r="SAB136" s="231"/>
      <c r="SAC136" s="231"/>
      <c r="SAD136" s="231"/>
      <c r="SAE136" s="231"/>
      <c r="SAF136" s="231"/>
      <c r="SAG136" s="231"/>
      <c r="SAH136" s="231"/>
      <c r="SAI136" s="231"/>
      <c r="SAJ136" s="231"/>
      <c r="SAK136" s="231"/>
      <c r="SAL136" s="231"/>
      <c r="SAM136" s="231"/>
      <c r="SAN136" s="231"/>
      <c r="SAO136" s="231"/>
      <c r="SAP136" s="231"/>
      <c r="SAQ136" s="231"/>
      <c r="SAR136" s="231"/>
      <c r="SAS136" s="231"/>
      <c r="SAT136" s="231"/>
      <c r="SAU136" s="231"/>
      <c r="SAV136" s="231"/>
      <c r="SAW136" s="231"/>
      <c r="SAX136" s="231"/>
      <c r="SAY136" s="231"/>
      <c r="SAZ136" s="231"/>
      <c r="SBA136" s="231"/>
      <c r="SBB136" s="231"/>
      <c r="SBC136" s="231"/>
      <c r="SBD136" s="231"/>
      <c r="SBE136" s="231"/>
      <c r="SBF136" s="231"/>
      <c r="SBG136" s="231"/>
      <c r="SBH136" s="231"/>
      <c r="SBI136" s="231"/>
      <c r="SBJ136" s="231"/>
      <c r="SBK136" s="231"/>
      <c r="SBL136" s="231"/>
      <c r="SBM136" s="231"/>
      <c r="SBN136" s="231"/>
      <c r="SBO136" s="231"/>
      <c r="SBP136" s="231"/>
      <c r="SBQ136" s="231"/>
      <c r="SBR136" s="231"/>
      <c r="SBS136" s="231"/>
      <c r="SBT136" s="231"/>
      <c r="SBU136" s="231"/>
      <c r="SBV136" s="231"/>
      <c r="SBW136" s="231"/>
      <c r="SBX136" s="231"/>
      <c r="SBY136" s="231"/>
      <c r="SBZ136" s="231"/>
      <c r="SCA136" s="231"/>
      <c r="SCB136" s="231"/>
      <c r="SCC136" s="231"/>
      <c r="SCD136" s="231"/>
      <c r="SCE136" s="231"/>
      <c r="SCF136" s="231"/>
      <c r="SCG136" s="231"/>
      <c r="SCH136" s="231"/>
      <c r="SCI136" s="231"/>
      <c r="SCJ136" s="231"/>
      <c r="SCK136" s="231"/>
      <c r="SCL136" s="231"/>
      <c r="SCM136" s="231"/>
      <c r="SCN136" s="231"/>
      <c r="SCO136" s="231"/>
      <c r="SCP136" s="231"/>
      <c r="SCQ136" s="231"/>
      <c r="SCR136" s="231"/>
      <c r="SCS136" s="231"/>
      <c r="SCT136" s="231"/>
      <c r="SCU136" s="231"/>
      <c r="SCV136" s="231"/>
      <c r="SCW136" s="231"/>
      <c r="SCX136" s="231"/>
      <c r="SCY136" s="231"/>
      <c r="SCZ136" s="231"/>
      <c r="SDA136" s="231"/>
      <c r="SDB136" s="231"/>
      <c r="SDC136" s="231"/>
      <c r="SDD136" s="231"/>
      <c r="SDE136" s="231"/>
      <c r="SDF136" s="231"/>
      <c r="SDG136" s="231"/>
      <c r="SDH136" s="231"/>
      <c r="SDI136" s="231"/>
      <c r="SDJ136" s="231"/>
      <c r="SDK136" s="231"/>
      <c r="SDL136" s="231"/>
      <c r="SDM136" s="231"/>
      <c r="SDN136" s="231"/>
      <c r="SDO136" s="231"/>
      <c r="SDP136" s="231"/>
      <c r="SDQ136" s="231"/>
      <c r="SDR136" s="231"/>
      <c r="SDS136" s="231"/>
      <c r="SDT136" s="231"/>
      <c r="SDU136" s="231"/>
      <c r="SDV136" s="231"/>
      <c r="SDW136" s="231"/>
      <c r="SDX136" s="231"/>
      <c r="SDY136" s="231"/>
      <c r="SDZ136" s="231"/>
      <c r="SEA136" s="231"/>
      <c r="SEB136" s="231"/>
      <c r="SEC136" s="231"/>
      <c r="SED136" s="231"/>
      <c r="SEE136" s="231"/>
      <c r="SEF136" s="231"/>
      <c r="SEG136" s="231"/>
      <c r="SEH136" s="231"/>
      <c r="SEI136" s="231"/>
      <c r="SEJ136" s="231"/>
      <c r="SEK136" s="231"/>
      <c r="SEL136" s="231"/>
      <c r="SEM136" s="231"/>
      <c r="SEN136" s="231"/>
      <c r="SEO136" s="231"/>
      <c r="SEP136" s="231"/>
      <c r="SEQ136" s="231"/>
      <c r="SER136" s="231"/>
      <c r="SES136" s="231"/>
      <c r="SET136" s="231"/>
      <c r="SEU136" s="231"/>
      <c r="SEV136" s="231"/>
      <c r="SEW136" s="231"/>
      <c r="SEX136" s="231"/>
      <c r="SEY136" s="231"/>
      <c r="SEZ136" s="231"/>
      <c r="SFA136" s="231"/>
      <c r="SFB136" s="231"/>
      <c r="SFC136" s="231"/>
      <c r="SFD136" s="231"/>
      <c r="SFE136" s="231"/>
      <c r="SFF136" s="231"/>
      <c r="SFG136" s="231"/>
      <c r="SFH136" s="231"/>
      <c r="SFI136" s="231"/>
      <c r="SFJ136" s="231"/>
      <c r="SFK136" s="231"/>
      <c r="SFL136" s="231"/>
      <c r="SFM136" s="231"/>
      <c r="SFN136" s="231"/>
      <c r="SFO136" s="231"/>
      <c r="SFP136" s="231"/>
      <c r="SFQ136" s="231"/>
      <c r="SFR136" s="231"/>
      <c r="SFS136" s="231"/>
      <c r="SFT136" s="231"/>
      <c r="SFU136" s="231"/>
      <c r="SFV136" s="231"/>
      <c r="SFW136" s="231"/>
      <c r="SFX136" s="231"/>
      <c r="SFY136" s="231"/>
      <c r="SFZ136" s="231"/>
      <c r="SGA136" s="231"/>
      <c r="SGB136" s="231"/>
      <c r="SGC136" s="231"/>
      <c r="SGD136" s="231"/>
      <c r="SGE136" s="231"/>
      <c r="SGF136" s="231"/>
      <c r="SGG136" s="231"/>
      <c r="SGH136" s="231"/>
      <c r="SGI136" s="231"/>
      <c r="SGJ136" s="231"/>
      <c r="SGK136" s="231"/>
      <c r="SGL136" s="231"/>
      <c r="SGM136" s="231"/>
      <c r="SGN136" s="231"/>
      <c r="SGO136" s="231"/>
      <c r="SGP136" s="231"/>
      <c r="SGQ136" s="231"/>
      <c r="SGR136" s="231"/>
      <c r="SGS136" s="231"/>
      <c r="SGT136" s="231"/>
      <c r="SGU136" s="231"/>
      <c r="SGV136" s="231"/>
      <c r="SGW136" s="231"/>
      <c r="SGX136" s="231"/>
      <c r="SGY136" s="231"/>
      <c r="SGZ136" s="231"/>
      <c r="SHA136" s="231"/>
      <c r="SHB136" s="231"/>
      <c r="SHC136" s="231"/>
      <c r="SHD136" s="231"/>
      <c r="SHE136" s="231"/>
      <c r="SHF136" s="231"/>
      <c r="SHG136" s="231"/>
      <c r="SHH136" s="231"/>
      <c r="SHI136" s="231"/>
      <c r="SHJ136" s="231"/>
      <c r="SHK136" s="231"/>
      <c r="SHL136" s="231"/>
      <c r="SHM136" s="231"/>
      <c r="SHN136" s="231"/>
      <c r="SHO136" s="231"/>
      <c r="SHP136" s="231"/>
      <c r="SHQ136" s="231"/>
      <c r="SHR136" s="231"/>
      <c r="SHS136" s="231"/>
      <c r="SHT136" s="231"/>
      <c r="SHU136" s="231"/>
      <c r="SHV136" s="231"/>
      <c r="SHW136" s="231"/>
      <c r="SHX136" s="231"/>
      <c r="SHY136" s="231"/>
      <c r="SHZ136" s="231"/>
      <c r="SIA136" s="231"/>
      <c r="SIB136" s="231"/>
      <c r="SIC136" s="231"/>
      <c r="SID136" s="231"/>
      <c r="SIE136" s="231"/>
      <c r="SIF136" s="231"/>
      <c r="SIG136" s="231"/>
      <c r="SIH136" s="231"/>
      <c r="SII136" s="231"/>
      <c r="SIJ136" s="231"/>
      <c r="SIK136" s="231"/>
      <c r="SIL136" s="231"/>
      <c r="SIM136" s="231"/>
      <c r="SIN136" s="231"/>
      <c r="SIO136" s="231"/>
      <c r="SIP136" s="231"/>
      <c r="SIQ136" s="231"/>
      <c r="SIR136" s="231"/>
      <c r="SIS136" s="231"/>
      <c r="SIT136" s="231"/>
      <c r="SIU136" s="231"/>
      <c r="SIV136" s="231"/>
      <c r="SIW136" s="231"/>
      <c r="SIX136" s="231"/>
      <c r="SIY136" s="231"/>
      <c r="SIZ136" s="231"/>
      <c r="SJA136" s="231"/>
      <c r="SJB136" s="231"/>
      <c r="SJC136" s="231"/>
      <c r="SJD136" s="231"/>
      <c r="SJE136" s="231"/>
      <c r="SJF136" s="231"/>
      <c r="SJG136" s="231"/>
      <c r="SJH136" s="231"/>
      <c r="SJI136" s="231"/>
      <c r="SJJ136" s="231"/>
      <c r="SJK136" s="231"/>
      <c r="SJL136" s="231"/>
      <c r="SJM136" s="231"/>
      <c r="SJN136" s="231"/>
      <c r="SJO136" s="231"/>
      <c r="SJP136" s="231"/>
      <c r="SJQ136" s="231"/>
      <c r="SJR136" s="231"/>
      <c r="SJS136" s="231"/>
      <c r="SJT136" s="231"/>
      <c r="SJU136" s="231"/>
      <c r="SJV136" s="231"/>
      <c r="SJW136" s="231"/>
      <c r="SJX136" s="231"/>
      <c r="SJY136" s="231"/>
      <c r="SJZ136" s="231"/>
      <c r="SKA136" s="231"/>
      <c r="SKB136" s="231"/>
      <c r="SKC136" s="231"/>
      <c r="SKD136" s="231"/>
      <c r="SKE136" s="231"/>
      <c r="SKF136" s="231"/>
      <c r="SKG136" s="231"/>
      <c r="SKH136" s="231"/>
      <c r="SKI136" s="231"/>
      <c r="SKJ136" s="231"/>
      <c r="SKK136" s="231"/>
      <c r="SKL136" s="231"/>
      <c r="SKM136" s="231"/>
      <c r="SKN136" s="231"/>
      <c r="SKO136" s="231"/>
      <c r="SKP136" s="231"/>
      <c r="SKQ136" s="231"/>
      <c r="SKR136" s="231"/>
      <c r="SKS136" s="231"/>
      <c r="SKT136" s="231"/>
      <c r="SKU136" s="231"/>
      <c r="SKV136" s="231"/>
      <c r="SKW136" s="231"/>
      <c r="SKX136" s="231"/>
      <c r="SKY136" s="231"/>
      <c r="SKZ136" s="231"/>
      <c r="SLA136" s="231"/>
      <c r="SLB136" s="231"/>
      <c r="SLC136" s="231"/>
      <c r="SLD136" s="231"/>
      <c r="SLE136" s="231"/>
      <c r="SLF136" s="231"/>
      <c r="SLG136" s="231"/>
      <c r="SLH136" s="231"/>
      <c r="SLI136" s="231"/>
      <c r="SLJ136" s="231"/>
      <c r="SLK136" s="231"/>
      <c r="SLL136" s="231"/>
      <c r="SLM136" s="231"/>
      <c r="SLN136" s="231"/>
      <c r="SLO136" s="231"/>
      <c r="SLP136" s="231"/>
      <c r="SLQ136" s="231"/>
      <c r="SLR136" s="231"/>
      <c r="SLS136" s="231"/>
      <c r="SLT136" s="231"/>
      <c r="SLU136" s="231"/>
      <c r="SLV136" s="231"/>
      <c r="SLW136" s="231"/>
      <c r="SLX136" s="231"/>
      <c r="SLY136" s="231"/>
      <c r="SLZ136" s="231"/>
      <c r="SMA136" s="231"/>
      <c r="SMB136" s="231"/>
      <c r="SMC136" s="231"/>
      <c r="SMD136" s="231"/>
      <c r="SME136" s="231"/>
      <c r="SMF136" s="231"/>
      <c r="SMG136" s="231"/>
      <c r="SMH136" s="231"/>
      <c r="SMI136" s="231"/>
      <c r="SMJ136" s="231"/>
      <c r="SMK136" s="231"/>
      <c r="SML136" s="231"/>
      <c r="SMM136" s="231"/>
      <c r="SMN136" s="231"/>
      <c r="SMO136" s="231"/>
      <c r="SMP136" s="231"/>
      <c r="SMQ136" s="231"/>
      <c r="SMR136" s="231"/>
      <c r="SMS136" s="231"/>
      <c r="SMT136" s="231"/>
      <c r="SMU136" s="231"/>
      <c r="SMV136" s="231"/>
      <c r="SMW136" s="231"/>
      <c r="SMX136" s="231"/>
      <c r="SMY136" s="231"/>
      <c r="SMZ136" s="231"/>
      <c r="SNA136" s="231"/>
      <c r="SNB136" s="231"/>
      <c r="SNC136" s="231"/>
      <c r="SND136" s="231"/>
      <c r="SNE136" s="231"/>
      <c r="SNF136" s="231"/>
      <c r="SNG136" s="231"/>
      <c r="SNH136" s="231"/>
      <c r="SNI136" s="231"/>
      <c r="SNJ136" s="231"/>
      <c r="SNK136" s="231"/>
      <c r="SNL136" s="231"/>
      <c r="SNM136" s="231"/>
      <c r="SNN136" s="231"/>
      <c r="SNO136" s="231"/>
      <c r="SNP136" s="231"/>
      <c r="SNQ136" s="231"/>
      <c r="SNR136" s="231"/>
      <c r="SNS136" s="231"/>
      <c r="SNT136" s="231"/>
      <c r="SNU136" s="231"/>
      <c r="SNV136" s="231"/>
      <c r="SNW136" s="231"/>
      <c r="SNX136" s="231"/>
      <c r="SNY136" s="231"/>
      <c r="SNZ136" s="231"/>
      <c r="SOA136" s="231"/>
      <c r="SOB136" s="231"/>
      <c r="SOC136" s="231"/>
      <c r="SOD136" s="231"/>
      <c r="SOE136" s="231"/>
      <c r="SOF136" s="231"/>
      <c r="SOG136" s="231"/>
      <c r="SOH136" s="231"/>
      <c r="SOI136" s="231"/>
      <c r="SOJ136" s="231"/>
      <c r="SOK136" s="231"/>
      <c r="SOL136" s="231"/>
      <c r="SOM136" s="231"/>
      <c r="SON136" s="231"/>
      <c r="SOO136" s="231"/>
      <c r="SOP136" s="231"/>
      <c r="SOQ136" s="231"/>
      <c r="SOR136" s="231"/>
      <c r="SOS136" s="231"/>
      <c r="SOT136" s="231"/>
      <c r="SOU136" s="231"/>
      <c r="SOV136" s="231"/>
      <c r="SOW136" s="231"/>
      <c r="SOX136" s="231"/>
      <c r="SOY136" s="231"/>
      <c r="SOZ136" s="231"/>
      <c r="SPA136" s="231"/>
      <c r="SPB136" s="231"/>
      <c r="SPC136" s="231"/>
      <c r="SPD136" s="231"/>
      <c r="SPE136" s="231"/>
      <c r="SPF136" s="231"/>
      <c r="SPG136" s="231"/>
      <c r="SPH136" s="231"/>
      <c r="SPI136" s="231"/>
      <c r="SPJ136" s="231"/>
      <c r="SPK136" s="231"/>
      <c r="SPL136" s="231"/>
      <c r="SPM136" s="231"/>
      <c r="SPN136" s="231"/>
      <c r="SPO136" s="231"/>
      <c r="SPP136" s="231"/>
      <c r="SPQ136" s="231"/>
      <c r="SPR136" s="231"/>
      <c r="SPS136" s="231"/>
      <c r="SPT136" s="231"/>
      <c r="SPU136" s="231"/>
      <c r="SPV136" s="231"/>
      <c r="SPW136" s="231"/>
      <c r="SPX136" s="231"/>
      <c r="SPY136" s="231"/>
      <c r="SPZ136" s="231"/>
      <c r="SQA136" s="231"/>
      <c r="SQB136" s="231"/>
      <c r="SQC136" s="231"/>
      <c r="SQD136" s="231"/>
      <c r="SQE136" s="231"/>
      <c r="SQF136" s="231"/>
      <c r="SQG136" s="231"/>
      <c r="SQH136" s="231"/>
      <c r="SQI136" s="231"/>
      <c r="SQJ136" s="231"/>
      <c r="SQK136" s="231"/>
      <c r="SQL136" s="231"/>
      <c r="SQM136" s="231"/>
      <c r="SQN136" s="231"/>
      <c r="SQO136" s="231"/>
      <c r="SQP136" s="231"/>
      <c r="SQQ136" s="231"/>
      <c r="SQR136" s="231"/>
      <c r="SQS136" s="231"/>
      <c r="SQT136" s="231"/>
      <c r="SQU136" s="231"/>
      <c r="SQV136" s="231"/>
      <c r="SQW136" s="231"/>
      <c r="SQX136" s="231"/>
      <c r="SQY136" s="231"/>
      <c r="SQZ136" s="231"/>
      <c r="SRA136" s="231"/>
      <c r="SRB136" s="231"/>
      <c r="SRC136" s="231"/>
      <c r="SRD136" s="231"/>
      <c r="SRE136" s="231"/>
      <c r="SRF136" s="231"/>
      <c r="SRG136" s="231"/>
      <c r="SRH136" s="231"/>
      <c r="SRI136" s="231"/>
      <c r="SRJ136" s="231"/>
      <c r="SRK136" s="231"/>
      <c r="SRL136" s="231"/>
      <c r="SRM136" s="231"/>
      <c r="SRN136" s="231"/>
      <c r="SRO136" s="231"/>
      <c r="SRP136" s="231"/>
      <c r="SRQ136" s="231"/>
      <c r="SRR136" s="231"/>
      <c r="SRS136" s="231"/>
      <c r="SRT136" s="231"/>
      <c r="SRU136" s="231"/>
      <c r="SRV136" s="231"/>
      <c r="SRW136" s="231"/>
      <c r="SRX136" s="231"/>
      <c r="SRY136" s="231"/>
      <c r="SRZ136" s="231"/>
      <c r="SSA136" s="231"/>
      <c r="SSB136" s="231"/>
      <c r="SSC136" s="231"/>
      <c r="SSD136" s="231"/>
      <c r="SSE136" s="231"/>
      <c r="SSF136" s="231"/>
      <c r="SSG136" s="231"/>
      <c r="SSH136" s="231"/>
      <c r="SSI136" s="231"/>
      <c r="SSJ136" s="231"/>
      <c r="SSK136" s="231"/>
      <c r="SSL136" s="231"/>
      <c r="SSM136" s="231"/>
      <c r="SSN136" s="231"/>
      <c r="SSO136" s="231"/>
      <c r="SSP136" s="231"/>
      <c r="SSQ136" s="231"/>
      <c r="SSR136" s="231"/>
      <c r="SSS136" s="231"/>
      <c r="SST136" s="231"/>
      <c r="SSU136" s="231"/>
      <c r="SSV136" s="231"/>
      <c r="SSW136" s="231"/>
      <c r="SSX136" s="231"/>
      <c r="SSY136" s="231"/>
      <c r="SSZ136" s="231"/>
      <c r="STA136" s="231"/>
      <c r="STB136" s="231"/>
      <c r="STC136" s="231"/>
      <c r="STD136" s="231"/>
      <c r="STE136" s="231"/>
      <c r="STF136" s="231"/>
      <c r="STG136" s="231"/>
      <c r="STH136" s="231"/>
      <c r="STI136" s="231"/>
      <c r="STJ136" s="231"/>
      <c r="STK136" s="231"/>
      <c r="STL136" s="231"/>
      <c r="STM136" s="231"/>
      <c r="STN136" s="231"/>
      <c r="STO136" s="231"/>
      <c r="STP136" s="231"/>
      <c r="STQ136" s="231"/>
      <c r="STR136" s="231"/>
      <c r="STS136" s="231"/>
      <c r="STT136" s="231"/>
      <c r="STU136" s="231"/>
      <c r="STV136" s="231"/>
      <c r="STW136" s="231"/>
      <c r="STX136" s="231"/>
      <c r="STY136" s="231"/>
      <c r="STZ136" s="231"/>
      <c r="SUA136" s="231"/>
      <c r="SUB136" s="231"/>
      <c r="SUC136" s="231"/>
      <c r="SUD136" s="231"/>
      <c r="SUE136" s="231"/>
      <c r="SUF136" s="231"/>
      <c r="SUG136" s="231"/>
      <c r="SUH136" s="231"/>
      <c r="SUI136" s="231"/>
      <c r="SUJ136" s="231"/>
      <c r="SUK136" s="231"/>
      <c r="SUL136" s="231"/>
      <c r="SUM136" s="231"/>
      <c r="SUN136" s="231"/>
      <c r="SUO136" s="231"/>
      <c r="SUP136" s="231"/>
      <c r="SUQ136" s="231"/>
      <c r="SUR136" s="231"/>
      <c r="SUS136" s="231"/>
      <c r="SUT136" s="231"/>
      <c r="SUU136" s="231"/>
      <c r="SUV136" s="231"/>
      <c r="SUW136" s="231"/>
      <c r="SUX136" s="231"/>
      <c r="SUY136" s="231"/>
      <c r="SUZ136" s="231"/>
      <c r="SVA136" s="231"/>
      <c r="SVB136" s="231"/>
      <c r="SVC136" s="231"/>
      <c r="SVD136" s="231"/>
      <c r="SVE136" s="231"/>
      <c r="SVF136" s="231"/>
      <c r="SVG136" s="231"/>
      <c r="SVH136" s="231"/>
      <c r="SVI136" s="231"/>
      <c r="SVJ136" s="231"/>
      <c r="SVK136" s="231"/>
      <c r="SVL136" s="231"/>
      <c r="SVM136" s="231"/>
      <c r="SVN136" s="231"/>
      <c r="SVO136" s="231"/>
      <c r="SVP136" s="231"/>
      <c r="SVQ136" s="231"/>
      <c r="SVR136" s="231"/>
      <c r="SVS136" s="231"/>
      <c r="SVT136" s="231"/>
      <c r="SVU136" s="231"/>
      <c r="SVV136" s="231"/>
      <c r="SVW136" s="231"/>
      <c r="SVX136" s="231"/>
      <c r="SVY136" s="231"/>
      <c r="SVZ136" s="231"/>
      <c r="SWA136" s="231"/>
      <c r="SWB136" s="231"/>
      <c r="SWC136" s="231"/>
      <c r="SWD136" s="231"/>
      <c r="SWE136" s="231"/>
      <c r="SWF136" s="231"/>
      <c r="SWG136" s="231"/>
      <c r="SWH136" s="231"/>
      <c r="SWI136" s="231"/>
      <c r="SWJ136" s="231"/>
      <c r="SWK136" s="231"/>
      <c r="SWL136" s="231"/>
      <c r="SWM136" s="231"/>
      <c r="SWN136" s="231"/>
      <c r="SWO136" s="231"/>
      <c r="SWP136" s="231"/>
      <c r="SWQ136" s="231"/>
      <c r="SWR136" s="231"/>
      <c r="SWS136" s="231"/>
      <c r="SWT136" s="231"/>
      <c r="SWU136" s="231"/>
      <c r="SWV136" s="231"/>
      <c r="SWW136" s="231"/>
      <c r="SWX136" s="231"/>
      <c r="SWY136" s="231"/>
      <c r="SWZ136" s="231"/>
      <c r="SXA136" s="231"/>
      <c r="SXB136" s="231"/>
      <c r="SXC136" s="231"/>
      <c r="SXD136" s="231"/>
      <c r="SXE136" s="231"/>
      <c r="SXF136" s="231"/>
      <c r="SXG136" s="231"/>
      <c r="SXH136" s="231"/>
      <c r="SXI136" s="231"/>
      <c r="SXJ136" s="231"/>
      <c r="SXK136" s="231"/>
      <c r="SXL136" s="231"/>
      <c r="SXM136" s="231"/>
      <c r="SXN136" s="231"/>
      <c r="SXO136" s="231"/>
      <c r="SXP136" s="231"/>
      <c r="SXQ136" s="231"/>
      <c r="SXR136" s="231"/>
      <c r="SXS136" s="231"/>
      <c r="SXT136" s="231"/>
      <c r="SXU136" s="231"/>
      <c r="SXV136" s="231"/>
      <c r="SXW136" s="231"/>
      <c r="SXX136" s="231"/>
      <c r="SXY136" s="231"/>
      <c r="SXZ136" s="231"/>
      <c r="SYA136" s="231"/>
      <c r="SYB136" s="231"/>
      <c r="SYC136" s="231"/>
      <c r="SYD136" s="231"/>
      <c r="SYE136" s="231"/>
      <c r="SYF136" s="231"/>
      <c r="SYG136" s="231"/>
      <c r="SYH136" s="231"/>
      <c r="SYI136" s="231"/>
      <c r="SYJ136" s="231"/>
      <c r="SYK136" s="231"/>
      <c r="SYL136" s="231"/>
      <c r="SYM136" s="231"/>
      <c r="SYN136" s="231"/>
      <c r="SYO136" s="231"/>
      <c r="SYP136" s="231"/>
      <c r="SYQ136" s="231"/>
      <c r="SYR136" s="231"/>
      <c r="SYS136" s="231"/>
      <c r="SYT136" s="231"/>
      <c r="SYU136" s="231"/>
      <c r="SYV136" s="231"/>
      <c r="SYW136" s="231"/>
      <c r="SYX136" s="231"/>
      <c r="SYY136" s="231"/>
      <c r="SYZ136" s="231"/>
      <c r="SZA136" s="231"/>
      <c r="SZB136" s="231"/>
      <c r="SZC136" s="231"/>
      <c r="SZD136" s="231"/>
      <c r="SZE136" s="231"/>
      <c r="SZF136" s="231"/>
      <c r="SZG136" s="231"/>
      <c r="SZH136" s="231"/>
      <c r="SZI136" s="231"/>
      <c r="SZJ136" s="231"/>
      <c r="SZK136" s="231"/>
      <c r="SZL136" s="231"/>
      <c r="SZM136" s="231"/>
      <c r="SZN136" s="231"/>
      <c r="SZO136" s="231"/>
      <c r="SZP136" s="231"/>
      <c r="SZQ136" s="231"/>
      <c r="SZR136" s="231"/>
      <c r="SZS136" s="231"/>
      <c r="SZT136" s="231"/>
      <c r="SZU136" s="231"/>
      <c r="SZV136" s="231"/>
      <c r="SZW136" s="231"/>
      <c r="SZX136" s="231"/>
      <c r="SZY136" s="231"/>
      <c r="SZZ136" s="231"/>
      <c r="TAA136" s="231"/>
      <c r="TAB136" s="231"/>
      <c r="TAC136" s="231"/>
      <c r="TAD136" s="231"/>
      <c r="TAE136" s="231"/>
      <c r="TAF136" s="231"/>
      <c r="TAG136" s="231"/>
      <c r="TAH136" s="231"/>
      <c r="TAI136" s="231"/>
      <c r="TAJ136" s="231"/>
      <c r="TAK136" s="231"/>
      <c r="TAL136" s="231"/>
      <c r="TAM136" s="231"/>
      <c r="TAN136" s="231"/>
      <c r="TAO136" s="231"/>
      <c r="TAP136" s="231"/>
      <c r="TAQ136" s="231"/>
      <c r="TAR136" s="231"/>
      <c r="TAS136" s="231"/>
      <c r="TAT136" s="231"/>
      <c r="TAU136" s="231"/>
      <c r="TAV136" s="231"/>
      <c r="TAW136" s="231"/>
      <c r="TAX136" s="231"/>
      <c r="TAY136" s="231"/>
      <c r="TAZ136" s="231"/>
      <c r="TBA136" s="231"/>
      <c r="TBB136" s="231"/>
      <c r="TBC136" s="231"/>
      <c r="TBD136" s="231"/>
      <c r="TBE136" s="231"/>
      <c r="TBF136" s="231"/>
      <c r="TBG136" s="231"/>
      <c r="TBH136" s="231"/>
      <c r="TBI136" s="231"/>
      <c r="TBJ136" s="231"/>
      <c r="TBK136" s="231"/>
      <c r="TBL136" s="231"/>
      <c r="TBM136" s="231"/>
      <c r="TBN136" s="231"/>
      <c r="TBO136" s="231"/>
      <c r="TBP136" s="231"/>
      <c r="TBQ136" s="231"/>
      <c r="TBR136" s="231"/>
      <c r="TBS136" s="231"/>
      <c r="TBT136" s="231"/>
      <c r="TBU136" s="231"/>
      <c r="TBV136" s="231"/>
      <c r="TBW136" s="231"/>
      <c r="TBX136" s="231"/>
      <c r="TBY136" s="231"/>
      <c r="TBZ136" s="231"/>
      <c r="TCA136" s="231"/>
      <c r="TCB136" s="231"/>
      <c r="TCC136" s="231"/>
      <c r="TCD136" s="231"/>
      <c r="TCE136" s="231"/>
      <c r="TCF136" s="231"/>
      <c r="TCG136" s="231"/>
      <c r="TCH136" s="231"/>
      <c r="TCI136" s="231"/>
      <c r="TCJ136" s="231"/>
      <c r="TCK136" s="231"/>
      <c r="TCL136" s="231"/>
      <c r="TCM136" s="231"/>
      <c r="TCN136" s="231"/>
      <c r="TCO136" s="231"/>
      <c r="TCP136" s="231"/>
      <c r="TCQ136" s="231"/>
      <c r="TCR136" s="231"/>
      <c r="TCS136" s="231"/>
      <c r="TCT136" s="231"/>
      <c r="TCU136" s="231"/>
      <c r="TCV136" s="231"/>
      <c r="TCW136" s="231"/>
      <c r="TCX136" s="231"/>
      <c r="TCY136" s="231"/>
      <c r="TCZ136" s="231"/>
      <c r="TDA136" s="231"/>
      <c r="TDB136" s="231"/>
      <c r="TDC136" s="231"/>
      <c r="TDD136" s="231"/>
      <c r="TDE136" s="231"/>
      <c r="TDF136" s="231"/>
      <c r="TDG136" s="231"/>
      <c r="TDH136" s="231"/>
      <c r="TDI136" s="231"/>
      <c r="TDJ136" s="231"/>
      <c r="TDK136" s="231"/>
      <c r="TDL136" s="231"/>
      <c r="TDM136" s="231"/>
      <c r="TDN136" s="231"/>
      <c r="TDO136" s="231"/>
      <c r="TDP136" s="231"/>
      <c r="TDQ136" s="231"/>
      <c r="TDR136" s="231"/>
      <c r="TDS136" s="231"/>
      <c r="TDT136" s="231"/>
      <c r="TDU136" s="231"/>
      <c r="TDV136" s="231"/>
      <c r="TDW136" s="231"/>
      <c r="TDX136" s="231"/>
      <c r="TDY136" s="231"/>
      <c r="TDZ136" s="231"/>
      <c r="TEA136" s="231"/>
      <c r="TEB136" s="231"/>
      <c r="TEC136" s="231"/>
      <c r="TED136" s="231"/>
      <c r="TEE136" s="231"/>
      <c r="TEF136" s="231"/>
      <c r="TEG136" s="231"/>
      <c r="TEH136" s="231"/>
      <c r="TEI136" s="231"/>
      <c r="TEJ136" s="231"/>
      <c r="TEK136" s="231"/>
      <c r="TEL136" s="231"/>
      <c r="TEM136" s="231"/>
      <c r="TEN136" s="231"/>
      <c r="TEO136" s="231"/>
      <c r="TEP136" s="231"/>
      <c r="TEQ136" s="231"/>
      <c r="TER136" s="231"/>
      <c r="TES136" s="231"/>
      <c r="TET136" s="231"/>
      <c r="TEU136" s="231"/>
      <c r="TEV136" s="231"/>
      <c r="TEW136" s="231"/>
      <c r="TEX136" s="231"/>
      <c r="TEY136" s="231"/>
      <c r="TEZ136" s="231"/>
      <c r="TFA136" s="231"/>
      <c r="TFB136" s="231"/>
      <c r="TFC136" s="231"/>
      <c r="TFD136" s="231"/>
      <c r="TFE136" s="231"/>
      <c r="TFF136" s="231"/>
      <c r="TFG136" s="231"/>
      <c r="TFH136" s="231"/>
      <c r="TFI136" s="231"/>
      <c r="TFJ136" s="231"/>
      <c r="TFK136" s="231"/>
      <c r="TFL136" s="231"/>
      <c r="TFM136" s="231"/>
      <c r="TFN136" s="231"/>
      <c r="TFO136" s="231"/>
      <c r="TFP136" s="231"/>
      <c r="TFQ136" s="231"/>
      <c r="TFR136" s="231"/>
      <c r="TFS136" s="231"/>
      <c r="TFT136" s="231"/>
      <c r="TFU136" s="231"/>
      <c r="TFV136" s="231"/>
      <c r="TFW136" s="231"/>
      <c r="TFX136" s="231"/>
      <c r="TFY136" s="231"/>
      <c r="TFZ136" s="231"/>
      <c r="TGA136" s="231"/>
      <c r="TGB136" s="231"/>
      <c r="TGC136" s="231"/>
      <c r="TGD136" s="231"/>
      <c r="TGE136" s="231"/>
      <c r="TGF136" s="231"/>
      <c r="TGG136" s="231"/>
      <c r="TGH136" s="231"/>
      <c r="TGI136" s="231"/>
      <c r="TGJ136" s="231"/>
      <c r="TGK136" s="231"/>
      <c r="TGL136" s="231"/>
      <c r="TGM136" s="231"/>
      <c r="TGN136" s="231"/>
      <c r="TGO136" s="231"/>
      <c r="TGP136" s="231"/>
      <c r="TGQ136" s="231"/>
      <c r="TGR136" s="231"/>
      <c r="TGS136" s="231"/>
      <c r="TGT136" s="231"/>
      <c r="TGU136" s="231"/>
      <c r="TGV136" s="231"/>
      <c r="TGW136" s="231"/>
      <c r="TGX136" s="231"/>
      <c r="TGY136" s="231"/>
      <c r="TGZ136" s="231"/>
      <c r="THA136" s="231"/>
      <c r="THB136" s="231"/>
      <c r="THC136" s="231"/>
      <c r="THD136" s="231"/>
      <c r="THE136" s="231"/>
      <c r="THF136" s="231"/>
      <c r="THG136" s="231"/>
      <c r="THH136" s="231"/>
      <c r="THI136" s="231"/>
      <c r="THJ136" s="231"/>
      <c r="THK136" s="231"/>
      <c r="THL136" s="231"/>
      <c r="THM136" s="231"/>
      <c r="THN136" s="231"/>
      <c r="THO136" s="231"/>
      <c r="THP136" s="231"/>
      <c r="THQ136" s="231"/>
      <c r="THR136" s="231"/>
      <c r="THS136" s="231"/>
      <c r="THT136" s="231"/>
      <c r="THU136" s="231"/>
      <c r="THV136" s="231"/>
      <c r="THW136" s="231"/>
      <c r="THX136" s="231"/>
      <c r="THY136" s="231"/>
      <c r="THZ136" s="231"/>
      <c r="TIA136" s="231"/>
      <c r="TIB136" s="231"/>
      <c r="TIC136" s="231"/>
      <c r="TID136" s="231"/>
      <c r="TIE136" s="231"/>
      <c r="TIF136" s="231"/>
      <c r="TIG136" s="231"/>
      <c r="TIH136" s="231"/>
      <c r="TII136" s="231"/>
      <c r="TIJ136" s="231"/>
      <c r="TIK136" s="231"/>
      <c r="TIL136" s="231"/>
      <c r="TIM136" s="231"/>
      <c r="TIN136" s="231"/>
      <c r="TIO136" s="231"/>
      <c r="TIP136" s="231"/>
      <c r="TIQ136" s="231"/>
      <c r="TIR136" s="231"/>
      <c r="TIS136" s="231"/>
      <c r="TIT136" s="231"/>
      <c r="TIU136" s="231"/>
      <c r="TIV136" s="231"/>
      <c r="TIW136" s="231"/>
      <c r="TIX136" s="231"/>
      <c r="TIY136" s="231"/>
      <c r="TIZ136" s="231"/>
      <c r="TJA136" s="231"/>
      <c r="TJB136" s="231"/>
      <c r="TJC136" s="231"/>
      <c r="TJD136" s="231"/>
      <c r="TJE136" s="231"/>
      <c r="TJF136" s="231"/>
      <c r="TJG136" s="231"/>
      <c r="TJH136" s="231"/>
      <c r="TJI136" s="231"/>
      <c r="TJJ136" s="231"/>
      <c r="TJK136" s="231"/>
      <c r="TJL136" s="231"/>
      <c r="TJM136" s="231"/>
      <c r="TJN136" s="231"/>
      <c r="TJO136" s="231"/>
      <c r="TJP136" s="231"/>
      <c r="TJQ136" s="231"/>
      <c r="TJR136" s="231"/>
      <c r="TJS136" s="231"/>
      <c r="TJT136" s="231"/>
      <c r="TJU136" s="231"/>
      <c r="TJV136" s="231"/>
      <c r="TJW136" s="231"/>
      <c r="TJX136" s="231"/>
      <c r="TJY136" s="231"/>
      <c r="TJZ136" s="231"/>
      <c r="TKA136" s="231"/>
      <c r="TKB136" s="231"/>
      <c r="TKC136" s="231"/>
      <c r="TKD136" s="231"/>
      <c r="TKE136" s="231"/>
      <c r="TKF136" s="231"/>
      <c r="TKG136" s="231"/>
      <c r="TKH136" s="231"/>
      <c r="TKI136" s="231"/>
      <c r="TKJ136" s="231"/>
      <c r="TKK136" s="231"/>
      <c r="TKL136" s="231"/>
      <c r="TKM136" s="231"/>
      <c r="TKN136" s="231"/>
      <c r="TKO136" s="231"/>
      <c r="TKP136" s="231"/>
      <c r="TKQ136" s="231"/>
      <c r="TKR136" s="231"/>
      <c r="TKS136" s="231"/>
      <c r="TKT136" s="231"/>
      <c r="TKU136" s="231"/>
      <c r="TKV136" s="231"/>
      <c r="TKW136" s="231"/>
      <c r="TKX136" s="231"/>
      <c r="TKY136" s="231"/>
      <c r="TKZ136" s="231"/>
      <c r="TLA136" s="231"/>
      <c r="TLB136" s="231"/>
      <c r="TLC136" s="231"/>
      <c r="TLD136" s="231"/>
      <c r="TLE136" s="231"/>
      <c r="TLF136" s="231"/>
      <c r="TLG136" s="231"/>
      <c r="TLH136" s="231"/>
      <c r="TLI136" s="231"/>
      <c r="TLJ136" s="231"/>
      <c r="TLK136" s="231"/>
      <c r="TLL136" s="231"/>
      <c r="TLM136" s="231"/>
      <c r="TLN136" s="231"/>
      <c r="TLO136" s="231"/>
      <c r="TLP136" s="231"/>
      <c r="TLQ136" s="231"/>
      <c r="TLR136" s="231"/>
      <c r="TLS136" s="231"/>
      <c r="TLT136" s="231"/>
      <c r="TLU136" s="231"/>
      <c r="TLV136" s="231"/>
      <c r="TLW136" s="231"/>
      <c r="TLX136" s="231"/>
      <c r="TLY136" s="231"/>
      <c r="TLZ136" s="231"/>
      <c r="TMA136" s="231"/>
      <c r="TMB136" s="231"/>
      <c r="TMC136" s="231"/>
      <c r="TMD136" s="231"/>
      <c r="TME136" s="231"/>
      <c r="TMF136" s="231"/>
      <c r="TMG136" s="231"/>
      <c r="TMH136" s="231"/>
      <c r="TMI136" s="231"/>
      <c r="TMJ136" s="231"/>
      <c r="TMK136" s="231"/>
      <c r="TML136" s="231"/>
      <c r="TMM136" s="231"/>
      <c r="TMN136" s="231"/>
      <c r="TMO136" s="231"/>
      <c r="TMP136" s="231"/>
      <c r="TMQ136" s="231"/>
      <c r="TMR136" s="231"/>
      <c r="TMS136" s="231"/>
      <c r="TMT136" s="231"/>
      <c r="TMU136" s="231"/>
      <c r="TMV136" s="231"/>
      <c r="TMW136" s="231"/>
      <c r="TMX136" s="231"/>
      <c r="TMY136" s="231"/>
      <c r="TMZ136" s="231"/>
      <c r="TNA136" s="231"/>
      <c r="TNB136" s="231"/>
      <c r="TNC136" s="231"/>
      <c r="TND136" s="231"/>
      <c r="TNE136" s="231"/>
      <c r="TNF136" s="231"/>
      <c r="TNG136" s="231"/>
      <c r="TNH136" s="231"/>
      <c r="TNI136" s="231"/>
      <c r="TNJ136" s="231"/>
      <c r="TNK136" s="231"/>
      <c r="TNL136" s="231"/>
      <c r="TNM136" s="231"/>
      <c r="TNN136" s="231"/>
      <c r="TNO136" s="231"/>
      <c r="TNP136" s="231"/>
      <c r="TNQ136" s="231"/>
      <c r="TNR136" s="231"/>
      <c r="TNS136" s="231"/>
      <c r="TNT136" s="231"/>
      <c r="TNU136" s="231"/>
      <c r="TNV136" s="231"/>
      <c r="TNW136" s="231"/>
      <c r="TNX136" s="231"/>
      <c r="TNY136" s="231"/>
      <c r="TNZ136" s="231"/>
      <c r="TOA136" s="231"/>
      <c r="TOB136" s="231"/>
      <c r="TOC136" s="231"/>
      <c r="TOD136" s="231"/>
      <c r="TOE136" s="231"/>
      <c r="TOF136" s="231"/>
      <c r="TOG136" s="231"/>
      <c r="TOH136" s="231"/>
      <c r="TOI136" s="231"/>
      <c r="TOJ136" s="231"/>
      <c r="TOK136" s="231"/>
      <c r="TOL136" s="231"/>
      <c r="TOM136" s="231"/>
      <c r="TON136" s="231"/>
      <c r="TOO136" s="231"/>
      <c r="TOP136" s="231"/>
      <c r="TOQ136" s="231"/>
      <c r="TOR136" s="231"/>
      <c r="TOS136" s="231"/>
      <c r="TOT136" s="231"/>
      <c r="TOU136" s="231"/>
      <c r="TOV136" s="231"/>
      <c r="TOW136" s="231"/>
      <c r="TOX136" s="231"/>
      <c r="TOY136" s="231"/>
      <c r="TOZ136" s="231"/>
      <c r="TPA136" s="231"/>
      <c r="TPB136" s="231"/>
      <c r="TPC136" s="231"/>
      <c r="TPD136" s="231"/>
      <c r="TPE136" s="231"/>
      <c r="TPF136" s="231"/>
      <c r="TPG136" s="231"/>
      <c r="TPH136" s="231"/>
      <c r="TPI136" s="231"/>
      <c r="TPJ136" s="231"/>
      <c r="TPK136" s="231"/>
      <c r="TPL136" s="231"/>
      <c r="TPM136" s="231"/>
      <c r="TPN136" s="231"/>
      <c r="TPO136" s="231"/>
      <c r="TPP136" s="231"/>
      <c r="TPQ136" s="231"/>
      <c r="TPR136" s="231"/>
      <c r="TPS136" s="231"/>
      <c r="TPT136" s="231"/>
      <c r="TPU136" s="231"/>
      <c r="TPV136" s="231"/>
      <c r="TPW136" s="231"/>
      <c r="TPX136" s="231"/>
      <c r="TPY136" s="231"/>
      <c r="TPZ136" s="231"/>
      <c r="TQA136" s="231"/>
      <c r="TQB136" s="231"/>
      <c r="TQC136" s="231"/>
      <c r="TQD136" s="231"/>
      <c r="TQE136" s="231"/>
      <c r="TQF136" s="231"/>
      <c r="TQG136" s="231"/>
      <c r="TQH136" s="231"/>
      <c r="TQI136" s="231"/>
      <c r="TQJ136" s="231"/>
      <c r="TQK136" s="231"/>
      <c r="TQL136" s="231"/>
      <c r="TQM136" s="231"/>
      <c r="TQN136" s="231"/>
      <c r="TQO136" s="231"/>
      <c r="TQP136" s="231"/>
      <c r="TQQ136" s="231"/>
      <c r="TQR136" s="231"/>
      <c r="TQS136" s="231"/>
      <c r="TQT136" s="231"/>
      <c r="TQU136" s="231"/>
      <c r="TQV136" s="231"/>
      <c r="TQW136" s="231"/>
      <c r="TQX136" s="231"/>
      <c r="TQY136" s="231"/>
      <c r="TQZ136" s="231"/>
      <c r="TRA136" s="231"/>
      <c r="TRB136" s="231"/>
      <c r="TRC136" s="231"/>
      <c r="TRD136" s="231"/>
      <c r="TRE136" s="231"/>
      <c r="TRF136" s="231"/>
      <c r="TRG136" s="231"/>
      <c r="TRH136" s="231"/>
      <c r="TRI136" s="231"/>
      <c r="TRJ136" s="231"/>
      <c r="TRK136" s="231"/>
      <c r="TRL136" s="231"/>
      <c r="TRM136" s="231"/>
      <c r="TRN136" s="231"/>
      <c r="TRO136" s="231"/>
      <c r="TRP136" s="231"/>
      <c r="TRQ136" s="231"/>
      <c r="TRR136" s="231"/>
      <c r="TRS136" s="231"/>
      <c r="TRT136" s="231"/>
      <c r="TRU136" s="231"/>
      <c r="TRV136" s="231"/>
      <c r="TRW136" s="231"/>
      <c r="TRX136" s="231"/>
      <c r="TRY136" s="231"/>
      <c r="TRZ136" s="231"/>
      <c r="TSA136" s="231"/>
      <c r="TSB136" s="231"/>
      <c r="TSC136" s="231"/>
      <c r="TSD136" s="231"/>
      <c r="TSE136" s="231"/>
      <c r="TSF136" s="231"/>
      <c r="TSG136" s="231"/>
      <c r="TSH136" s="231"/>
      <c r="TSI136" s="231"/>
      <c r="TSJ136" s="231"/>
      <c r="TSK136" s="231"/>
      <c r="TSL136" s="231"/>
      <c r="TSM136" s="231"/>
      <c r="TSN136" s="231"/>
      <c r="TSO136" s="231"/>
      <c r="TSP136" s="231"/>
      <c r="TSQ136" s="231"/>
      <c r="TSR136" s="231"/>
      <c r="TSS136" s="231"/>
      <c r="TST136" s="231"/>
      <c r="TSU136" s="231"/>
      <c r="TSV136" s="231"/>
      <c r="TSW136" s="231"/>
      <c r="TSX136" s="231"/>
      <c r="TSY136" s="231"/>
      <c r="TSZ136" s="231"/>
      <c r="TTA136" s="231"/>
      <c r="TTB136" s="231"/>
      <c r="TTC136" s="231"/>
      <c r="TTD136" s="231"/>
      <c r="TTE136" s="231"/>
      <c r="TTF136" s="231"/>
      <c r="TTG136" s="231"/>
      <c r="TTH136" s="231"/>
      <c r="TTI136" s="231"/>
      <c r="TTJ136" s="231"/>
      <c r="TTK136" s="231"/>
      <c r="TTL136" s="231"/>
      <c r="TTM136" s="231"/>
      <c r="TTN136" s="231"/>
      <c r="TTO136" s="231"/>
      <c r="TTP136" s="231"/>
      <c r="TTQ136" s="231"/>
      <c r="TTR136" s="231"/>
      <c r="TTS136" s="231"/>
      <c r="TTT136" s="231"/>
      <c r="TTU136" s="231"/>
      <c r="TTV136" s="231"/>
      <c r="TTW136" s="231"/>
      <c r="TTX136" s="231"/>
      <c r="TTY136" s="231"/>
      <c r="TTZ136" s="231"/>
      <c r="TUA136" s="231"/>
      <c r="TUB136" s="231"/>
      <c r="TUC136" s="231"/>
      <c r="TUD136" s="231"/>
      <c r="TUE136" s="231"/>
      <c r="TUF136" s="231"/>
      <c r="TUG136" s="231"/>
      <c r="TUH136" s="231"/>
      <c r="TUI136" s="231"/>
      <c r="TUJ136" s="231"/>
      <c r="TUK136" s="231"/>
      <c r="TUL136" s="231"/>
      <c r="TUM136" s="231"/>
      <c r="TUN136" s="231"/>
      <c r="TUO136" s="231"/>
      <c r="TUP136" s="231"/>
      <c r="TUQ136" s="231"/>
      <c r="TUR136" s="231"/>
      <c r="TUS136" s="231"/>
      <c r="TUT136" s="231"/>
      <c r="TUU136" s="231"/>
      <c r="TUV136" s="231"/>
      <c r="TUW136" s="231"/>
      <c r="TUX136" s="231"/>
      <c r="TUY136" s="231"/>
      <c r="TUZ136" s="231"/>
      <c r="TVA136" s="231"/>
      <c r="TVB136" s="231"/>
      <c r="TVC136" s="231"/>
      <c r="TVD136" s="231"/>
      <c r="TVE136" s="231"/>
      <c r="TVF136" s="231"/>
      <c r="TVG136" s="231"/>
      <c r="TVH136" s="231"/>
      <c r="TVI136" s="231"/>
      <c r="TVJ136" s="231"/>
      <c r="TVK136" s="231"/>
      <c r="TVL136" s="231"/>
      <c r="TVM136" s="231"/>
      <c r="TVN136" s="231"/>
      <c r="TVO136" s="231"/>
      <c r="TVP136" s="231"/>
      <c r="TVQ136" s="231"/>
      <c r="TVR136" s="231"/>
      <c r="TVS136" s="231"/>
      <c r="TVT136" s="231"/>
      <c r="TVU136" s="231"/>
      <c r="TVV136" s="231"/>
      <c r="TVW136" s="231"/>
      <c r="TVX136" s="231"/>
      <c r="TVY136" s="231"/>
      <c r="TVZ136" s="231"/>
      <c r="TWA136" s="231"/>
      <c r="TWB136" s="231"/>
      <c r="TWC136" s="231"/>
      <c r="TWD136" s="231"/>
      <c r="TWE136" s="231"/>
      <c r="TWF136" s="231"/>
      <c r="TWG136" s="231"/>
      <c r="TWH136" s="231"/>
      <c r="TWI136" s="231"/>
      <c r="TWJ136" s="231"/>
      <c r="TWK136" s="231"/>
      <c r="TWL136" s="231"/>
      <c r="TWM136" s="231"/>
      <c r="TWN136" s="231"/>
      <c r="TWO136" s="231"/>
      <c r="TWP136" s="231"/>
      <c r="TWQ136" s="231"/>
      <c r="TWR136" s="231"/>
      <c r="TWS136" s="231"/>
      <c r="TWT136" s="231"/>
      <c r="TWU136" s="231"/>
      <c r="TWV136" s="231"/>
      <c r="TWW136" s="231"/>
      <c r="TWX136" s="231"/>
      <c r="TWY136" s="231"/>
      <c r="TWZ136" s="231"/>
      <c r="TXA136" s="231"/>
      <c r="TXB136" s="231"/>
      <c r="TXC136" s="231"/>
      <c r="TXD136" s="231"/>
      <c r="TXE136" s="231"/>
      <c r="TXF136" s="231"/>
      <c r="TXG136" s="231"/>
      <c r="TXH136" s="231"/>
      <c r="TXI136" s="231"/>
      <c r="TXJ136" s="231"/>
      <c r="TXK136" s="231"/>
      <c r="TXL136" s="231"/>
      <c r="TXM136" s="231"/>
      <c r="TXN136" s="231"/>
      <c r="TXO136" s="231"/>
      <c r="TXP136" s="231"/>
      <c r="TXQ136" s="231"/>
      <c r="TXR136" s="231"/>
      <c r="TXS136" s="231"/>
      <c r="TXT136" s="231"/>
      <c r="TXU136" s="231"/>
      <c r="TXV136" s="231"/>
      <c r="TXW136" s="231"/>
      <c r="TXX136" s="231"/>
      <c r="TXY136" s="231"/>
      <c r="TXZ136" s="231"/>
      <c r="TYA136" s="231"/>
      <c r="TYB136" s="231"/>
      <c r="TYC136" s="231"/>
      <c r="TYD136" s="231"/>
      <c r="TYE136" s="231"/>
      <c r="TYF136" s="231"/>
      <c r="TYG136" s="231"/>
      <c r="TYH136" s="231"/>
      <c r="TYI136" s="231"/>
      <c r="TYJ136" s="231"/>
      <c r="TYK136" s="231"/>
      <c r="TYL136" s="231"/>
      <c r="TYM136" s="231"/>
      <c r="TYN136" s="231"/>
      <c r="TYO136" s="231"/>
      <c r="TYP136" s="231"/>
      <c r="TYQ136" s="231"/>
      <c r="TYR136" s="231"/>
      <c r="TYS136" s="231"/>
      <c r="TYT136" s="231"/>
      <c r="TYU136" s="231"/>
      <c r="TYV136" s="231"/>
      <c r="TYW136" s="231"/>
      <c r="TYX136" s="231"/>
      <c r="TYY136" s="231"/>
      <c r="TYZ136" s="231"/>
      <c r="TZA136" s="231"/>
      <c r="TZB136" s="231"/>
      <c r="TZC136" s="231"/>
      <c r="TZD136" s="231"/>
      <c r="TZE136" s="231"/>
      <c r="TZF136" s="231"/>
      <c r="TZG136" s="231"/>
      <c r="TZH136" s="231"/>
      <c r="TZI136" s="231"/>
      <c r="TZJ136" s="231"/>
      <c r="TZK136" s="231"/>
      <c r="TZL136" s="231"/>
      <c r="TZM136" s="231"/>
      <c r="TZN136" s="231"/>
      <c r="TZO136" s="231"/>
      <c r="TZP136" s="231"/>
      <c r="TZQ136" s="231"/>
      <c r="TZR136" s="231"/>
      <c r="TZS136" s="231"/>
      <c r="TZT136" s="231"/>
      <c r="TZU136" s="231"/>
      <c r="TZV136" s="231"/>
      <c r="TZW136" s="231"/>
      <c r="TZX136" s="231"/>
      <c r="TZY136" s="231"/>
      <c r="TZZ136" s="231"/>
      <c r="UAA136" s="231"/>
      <c r="UAB136" s="231"/>
      <c r="UAC136" s="231"/>
      <c r="UAD136" s="231"/>
      <c r="UAE136" s="231"/>
      <c r="UAF136" s="231"/>
      <c r="UAG136" s="231"/>
      <c r="UAH136" s="231"/>
      <c r="UAI136" s="231"/>
      <c r="UAJ136" s="231"/>
      <c r="UAK136" s="231"/>
      <c r="UAL136" s="231"/>
      <c r="UAM136" s="231"/>
      <c r="UAN136" s="231"/>
      <c r="UAO136" s="231"/>
      <c r="UAP136" s="231"/>
      <c r="UAQ136" s="231"/>
      <c r="UAR136" s="231"/>
      <c r="UAS136" s="231"/>
      <c r="UAT136" s="231"/>
      <c r="UAU136" s="231"/>
      <c r="UAV136" s="231"/>
      <c r="UAW136" s="231"/>
      <c r="UAX136" s="231"/>
      <c r="UAY136" s="231"/>
      <c r="UAZ136" s="231"/>
      <c r="UBA136" s="231"/>
      <c r="UBB136" s="231"/>
      <c r="UBC136" s="231"/>
      <c r="UBD136" s="231"/>
      <c r="UBE136" s="231"/>
      <c r="UBF136" s="231"/>
      <c r="UBG136" s="231"/>
      <c r="UBH136" s="231"/>
      <c r="UBI136" s="231"/>
      <c r="UBJ136" s="231"/>
      <c r="UBK136" s="231"/>
      <c r="UBL136" s="231"/>
      <c r="UBM136" s="231"/>
      <c r="UBN136" s="231"/>
      <c r="UBO136" s="231"/>
      <c r="UBP136" s="231"/>
      <c r="UBQ136" s="231"/>
      <c r="UBR136" s="231"/>
      <c r="UBS136" s="231"/>
      <c r="UBT136" s="231"/>
      <c r="UBU136" s="231"/>
      <c r="UBV136" s="231"/>
      <c r="UBW136" s="231"/>
      <c r="UBX136" s="231"/>
      <c r="UBY136" s="231"/>
      <c r="UBZ136" s="231"/>
      <c r="UCA136" s="231"/>
      <c r="UCB136" s="231"/>
      <c r="UCC136" s="231"/>
      <c r="UCD136" s="231"/>
      <c r="UCE136" s="231"/>
      <c r="UCF136" s="231"/>
      <c r="UCG136" s="231"/>
      <c r="UCH136" s="231"/>
      <c r="UCI136" s="231"/>
      <c r="UCJ136" s="231"/>
      <c r="UCK136" s="231"/>
      <c r="UCL136" s="231"/>
      <c r="UCM136" s="231"/>
      <c r="UCN136" s="231"/>
      <c r="UCO136" s="231"/>
      <c r="UCP136" s="231"/>
      <c r="UCQ136" s="231"/>
      <c r="UCR136" s="231"/>
      <c r="UCS136" s="231"/>
      <c r="UCT136" s="231"/>
      <c r="UCU136" s="231"/>
      <c r="UCV136" s="231"/>
      <c r="UCW136" s="231"/>
      <c r="UCX136" s="231"/>
      <c r="UCY136" s="231"/>
      <c r="UCZ136" s="231"/>
      <c r="UDA136" s="231"/>
      <c r="UDB136" s="231"/>
      <c r="UDC136" s="231"/>
      <c r="UDD136" s="231"/>
      <c r="UDE136" s="231"/>
      <c r="UDF136" s="231"/>
      <c r="UDG136" s="231"/>
      <c r="UDH136" s="231"/>
      <c r="UDI136" s="231"/>
      <c r="UDJ136" s="231"/>
      <c r="UDK136" s="231"/>
      <c r="UDL136" s="231"/>
      <c r="UDM136" s="231"/>
      <c r="UDN136" s="231"/>
      <c r="UDO136" s="231"/>
      <c r="UDP136" s="231"/>
      <c r="UDQ136" s="231"/>
      <c r="UDR136" s="231"/>
      <c r="UDS136" s="231"/>
      <c r="UDT136" s="231"/>
      <c r="UDU136" s="231"/>
      <c r="UDV136" s="231"/>
      <c r="UDW136" s="231"/>
      <c r="UDX136" s="231"/>
      <c r="UDY136" s="231"/>
      <c r="UDZ136" s="231"/>
      <c r="UEA136" s="231"/>
      <c r="UEB136" s="231"/>
      <c r="UEC136" s="231"/>
      <c r="UED136" s="231"/>
      <c r="UEE136" s="231"/>
      <c r="UEF136" s="231"/>
      <c r="UEG136" s="231"/>
      <c r="UEH136" s="231"/>
      <c r="UEI136" s="231"/>
      <c r="UEJ136" s="231"/>
      <c r="UEK136" s="231"/>
      <c r="UEL136" s="231"/>
      <c r="UEM136" s="231"/>
      <c r="UEN136" s="231"/>
      <c r="UEO136" s="231"/>
      <c r="UEP136" s="231"/>
      <c r="UEQ136" s="231"/>
      <c r="UER136" s="231"/>
      <c r="UES136" s="231"/>
      <c r="UET136" s="231"/>
      <c r="UEU136" s="231"/>
      <c r="UEV136" s="231"/>
      <c r="UEW136" s="231"/>
      <c r="UEX136" s="231"/>
      <c r="UEY136" s="231"/>
      <c r="UEZ136" s="231"/>
      <c r="UFA136" s="231"/>
      <c r="UFB136" s="231"/>
      <c r="UFC136" s="231"/>
      <c r="UFD136" s="231"/>
      <c r="UFE136" s="231"/>
      <c r="UFF136" s="231"/>
      <c r="UFG136" s="231"/>
      <c r="UFH136" s="231"/>
      <c r="UFI136" s="231"/>
      <c r="UFJ136" s="231"/>
      <c r="UFK136" s="231"/>
      <c r="UFL136" s="231"/>
      <c r="UFM136" s="231"/>
      <c r="UFN136" s="231"/>
      <c r="UFO136" s="231"/>
      <c r="UFP136" s="231"/>
      <c r="UFQ136" s="231"/>
      <c r="UFR136" s="231"/>
      <c r="UFS136" s="231"/>
      <c r="UFT136" s="231"/>
      <c r="UFU136" s="231"/>
      <c r="UFV136" s="231"/>
      <c r="UFW136" s="231"/>
      <c r="UFX136" s="231"/>
      <c r="UFY136" s="231"/>
      <c r="UFZ136" s="231"/>
      <c r="UGA136" s="231"/>
      <c r="UGB136" s="231"/>
      <c r="UGC136" s="231"/>
      <c r="UGD136" s="231"/>
      <c r="UGE136" s="231"/>
      <c r="UGF136" s="231"/>
      <c r="UGG136" s="231"/>
      <c r="UGH136" s="231"/>
      <c r="UGI136" s="231"/>
      <c r="UGJ136" s="231"/>
      <c r="UGK136" s="231"/>
      <c r="UGL136" s="231"/>
      <c r="UGM136" s="231"/>
      <c r="UGN136" s="231"/>
      <c r="UGO136" s="231"/>
      <c r="UGP136" s="231"/>
      <c r="UGQ136" s="231"/>
      <c r="UGR136" s="231"/>
      <c r="UGS136" s="231"/>
      <c r="UGT136" s="231"/>
      <c r="UGU136" s="231"/>
      <c r="UGV136" s="231"/>
      <c r="UGW136" s="231"/>
      <c r="UGX136" s="231"/>
      <c r="UGY136" s="231"/>
      <c r="UGZ136" s="231"/>
      <c r="UHA136" s="231"/>
      <c r="UHB136" s="231"/>
      <c r="UHC136" s="231"/>
      <c r="UHD136" s="231"/>
      <c r="UHE136" s="231"/>
      <c r="UHF136" s="231"/>
      <c r="UHG136" s="231"/>
      <c r="UHH136" s="231"/>
      <c r="UHI136" s="231"/>
      <c r="UHJ136" s="231"/>
      <c r="UHK136" s="231"/>
      <c r="UHL136" s="231"/>
      <c r="UHM136" s="231"/>
      <c r="UHN136" s="231"/>
      <c r="UHO136" s="231"/>
      <c r="UHP136" s="231"/>
      <c r="UHQ136" s="231"/>
      <c r="UHR136" s="231"/>
      <c r="UHS136" s="231"/>
      <c r="UHT136" s="231"/>
      <c r="UHU136" s="231"/>
      <c r="UHV136" s="231"/>
      <c r="UHW136" s="231"/>
      <c r="UHX136" s="231"/>
      <c r="UHY136" s="231"/>
      <c r="UHZ136" s="231"/>
      <c r="UIA136" s="231"/>
      <c r="UIB136" s="231"/>
      <c r="UIC136" s="231"/>
      <c r="UID136" s="231"/>
      <c r="UIE136" s="231"/>
      <c r="UIF136" s="231"/>
      <c r="UIG136" s="231"/>
      <c r="UIH136" s="231"/>
      <c r="UII136" s="231"/>
      <c r="UIJ136" s="231"/>
      <c r="UIK136" s="231"/>
      <c r="UIL136" s="231"/>
      <c r="UIM136" s="231"/>
      <c r="UIN136" s="231"/>
      <c r="UIO136" s="231"/>
      <c r="UIP136" s="231"/>
      <c r="UIQ136" s="231"/>
      <c r="UIR136" s="231"/>
      <c r="UIS136" s="231"/>
      <c r="UIT136" s="231"/>
      <c r="UIU136" s="231"/>
      <c r="UIV136" s="231"/>
      <c r="UIW136" s="231"/>
      <c r="UIX136" s="231"/>
      <c r="UIY136" s="231"/>
      <c r="UIZ136" s="231"/>
      <c r="UJA136" s="231"/>
      <c r="UJB136" s="231"/>
      <c r="UJC136" s="231"/>
      <c r="UJD136" s="231"/>
      <c r="UJE136" s="231"/>
      <c r="UJF136" s="231"/>
      <c r="UJG136" s="231"/>
      <c r="UJH136" s="231"/>
      <c r="UJI136" s="231"/>
      <c r="UJJ136" s="231"/>
      <c r="UJK136" s="231"/>
      <c r="UJL136" s="231"/>
      <c r="UJM136" s="231"/>
      <c r="UJN136" s="231"/>
      <c r="UJO136" s="231"/>
      <c r="UJP136" s="231"/>
      <c r="UJQ136" s="231"/>
      <c r="UJR136" s="231"/>
      <c r="UJS136" s="231"/>
      <c r="UJT136" s="231"/>
      <c r="UJU136" s="231"/>
      <c r="UJV136" s="231"/>
      <c r="UJW136" s="231"/>
      <c r="UJX136" s="231"/>
      <c r="UJY136" s="231"/>
      <c r="UJZ136" s="231"/>
      <c r="UKA136" s="231"/>
      <c r="UKB136" s="231"/>
      <c r="UKC136" s="231"/>
      <c r="UKD136" s="231"/>
      <c r="UKE136" s="231"/>
      <c r="UKF136" s="231"/>
      <c r="UKG136" s="231"/>
      <c r="UKH136" s="231"/>
      <c r="UKI136" s="231"/>
      <c r="UKJ136" s="231"/>
      <c r="UKK136" s="231"/>
      <c r="UKL136" s="231"/>
      <c r="UKM136" s="231"/>
      <c r="UKN136" s="231"/>
      <c r="UKO136" s="231"/>
      <c r="UKP136" s="231"/>
      <c r="UKQ136" s="231"/>
      <c r="UKR136" s="231"/>
      <c r="UKS136" s="231"/>
      <c r="UKT136" s="231"/>
      <c r="UKU136" s="231"/>
      <c r="UKV136" s="231"/>
      <c r="UKW136" s="231"/>
      <c r="UKX136" s="231"/>
      <c r="UKY136" s="231"/>
      <c r="UKZ136" s="231"/>
      <c r="ULA136" s="231"/>
      <c r="ULB136" s="231"/>
      <c r="ULC136" s="231"/>
      <c r="ULD136" s="231"/>
      <c r="ULE136" s="231"/>
      <c r="ULF136" s="231"/>
      <c r="ULG136" s="231"/>
      <c r="ULH136" s="231"/>
      <c r="ULI136" s="231"/>
      <c r="ULJ136" s="231"/>
      <c r="ULK136" s="231"/>
      <c r="ULL136" s="231"/>
      <c r="ULM136" s="231"/>
      <c r="ULN136" s="231"/>
      <c r="ULO136" s="231"/>
      <c r="ULP136" s="231"/>
      <c r="ULQ136" s="231"/>
      <c r="ULR136" s="231"/>
      <c r="ULS136" s="231"/>
      <c r="ULT136" s="231"/>
      <c r="ULU136" s="231"/>
      <c r="ULV136" s="231"/>
      <c r="ULW136" s="231"/>
      <c r="ULX136" s="231"/>
      <c r="ULY136" s="231"/>
      <c r="ULZ136" s="231"/>
      <c r="UMA136" s="231"/>
      <c r="UMB136" s="231"/>
      <c r="UMC136" s="231"/>
      <c r="UMD136" s="231"/>
      <c r="UME136" s="231"/>
      <c r="UMF136" s="231"/>
      <c r="UMG136" s="231"/>
      <c r="UMH136" s="231"/>
      <c r="UMI136" s="231"/>
      <c r="UMJ136" s="231"/>
      <c r="UMK136" s="231"/>
      <c r="UML136" s="231"/>
      <c r="UMM136" s="231"/>
      <c r="UMN136" s="231"/>
      <c r="UMO136" s="231"/>
      <c r="UMP136" s="231"/>
      <c r="UMQ136" s="231"/>
      <c r="UMR136" s="231"/>
      <c r="UMS136" s="231"/>
      <c r="UMT136" s="231"/>
      <c r="UMU136" s="231"/>
      <c r="UMV136" s="231"/>
      <c r="UMW136" s="231"/>
      <c r="UMX136" s="231"/>
      <c r="UMY136" s="231"/>
      <c r="UMZ136" s="231"/>
      <c r="UNA136" s="231"/>
      <c r="UNB136" s="231"/>
      <c r="UNC136" s="231"/>
      <c r="UND136" s="231"/>
      <c r="UNE136" s="231"/>
      <c r="UNF136" s="231"/>
      <c r="UNG136" s="231"/>
      <c r="UNH136" s="231"/>
      <c r="UNI136" s="231"/>
      <c r="UNJ136" s="231"/>
      <c r="UNK136" s="231"/>
      <c r="UNL136" s="231"/>
      <c r="UNM136" s="231"/>
      <c r="UNN136" s="231"/>
      <c r="UNO136" s="231"/>
      <c r="UNP136" s="231"/>
      <c r="UNQ136" s="231"/>
      <c r="UNR136" s="231"/>
      <c r="UNS136" s="231"/>
      <c r="UNT136" s="231"/>
      <c r="UNU136" s="231"/>
      <c r="UNV136" s="231"/>
      <c r="UNW136" s="231"/>
      <c r="UNX136" s="231"/>
      <c r="UNY136" s="231"/>
      <c r="UNZ136" s="231"/>
      <c r="UOA136" s="231"/>
      <c r="UOB136" s="231"/>
      <c r="UOC136" s="231"/>
      <c r="UOD136" s="231"/>
      <c r="UOE136" s="231"/>
      <c r="UOF136" s="231"/>
      <c r="UOG136" s="231"/>
      <c r="UOH136" s="231"/>
      <c r="UOI136" s="231"/>
      <c r="UOJ136" s="231"/>
      <c r="UOK136" s="231"/>
      <c r="UOL136" s="231"/>
      <c r="UOM136" s="231"/>
      <c r="UON136" s="231"/>
      <c r="UOO136" s="231"/>
      <c r="UOP136" s="231"/>
      <c r="UOQ136" s="231"/>
      <c r="UOR136" s="231"/>
      <c r="UOS136" s="231"/>
      <c r="UOT136" s="231"/>
      <c r="UOU136" s="231"/>
      <c r="UOV136" s="231"/>
      <c r="UOW136" s="231"/>
      <c r="UOX136" s="231"/>
      <c r="UOY136" s="231"/>
      <c r="UOZ136" s="231"/>
      <c r="UPA136" s="231"/>
      <c r="UPB136" s="231"/>
      <c r="UPC136" s="231"/>
      <c r="UPD136" s="231"/>
      <c r="UPE136" s="231"/>
      <c r="UPF136" s="231"/>
      <c r="UPG136" s="231"/>
      <c r="UPH136" s="231"/>
      <c r="UPI136" s="231"/>
      <c r="UPJ136" s="231"/>
      <c r="UPK136" s="231"/>
      <c r="UPL136" s="231"/>
      <c r="UPM136" s="231"/>
      <c r="UPN136" s="231"/>
      <c r="UPO136" s="231"/>
      <c r="UPP136" s="231"/>
      <c r="UPQ136" s="231"/>
      <c r="UPR136" s="231"/>
      <c r="UPS136" s="231"/>
      <c r="UPT136" s="231"/>
      <c r="UPU136" s="231"/>
      <c r="UPV136" s="231"/>
      <c r="UPW136" s="231"/>
      <c r="UPX136" s="231"/>
      <c r="UPY136" s="231"/>
      <c r="UPZ136" s="231"/>
      <c r="UQA136" s="231"/>
      <c r="UQB136" s="231"/>
      <c r="UQC136" s="231"/>
      <c r="UQD136" s="231"/>
      <c r="UQE136" s="231"/>
      <c r="UQF136" s="231"/>
      <c r="UQG136" s="231"/>
      <c r="UQH136" s="231"/>
      <c r="UQI136" s="231"/>
      <c r="UQJ136" s="231"/>
      <c r="UQK136" s="231"/>
      <c r="UQL136" s="231"/>
      <c r="UQM136" s="231"/>
      <c r="UQN136" s="231"/>
      <c r="UQO136" s="231"/>
      <c r="UQP136" s="231"/>
      <c r="UQQ136" s="231"/>
      <c r="UQR136" s="231"/>
      <c r="UQS136" s="231"/>
      <c r="UQT136" s="231"/>
      <c r="UQU136" s="231"/>
      <c r="UQV136" s="231"/>
      <c r="UQW136" s="231"/>
      <c r="UQX136" s="231"/>
      <c r="UQY136" s="231"/>
      <c r="UQZ136" s="231"/>
      <c r="URA136" s="231"/>
      <c r="URB136" s="231"/>
      <c r="URC136" s="231"/>
      <c r="URD136" s="231"/>
      <c r="URE136" s="231"/>
      <c r="URF136" s="231"/>
      <c r="URG136" s="231"/>
      <c r="URH136" s="231"/>
      <c r="URI136" s="231"/>
      <c r="URJ136" s="231"/>
      <c r="URK136" s="231"/>
      <c r="URL136" s="231"/>
      <c r="URM136" s="231"/>
      <c r="URN136" s="231"/>
      <c r="URO136" s="231"/>
      <c r="URP136" s="231"/>
      <c r="URQ136" s="231"/>
      <c r="URR136" s="231"/>
      <c r="URS136" s="231"/>
      <c r="URT136" s="231"/>
      <c r="URU136" s="231"/>
      <c r="URV136" s="231"/>
      <c r="URW136" s="231"/>
      <c r="URX136" s="231"/>
      <c r="URY136" s="231"/>
      <c r="URZ136" s="231"/>
      <c r="USA136" s="231"/>
      <c r="USB136" s="231"/>
      <c r="USC136" s="231"/>
      <c r="USD136" s="231"/>
      <c r="USE136" s="231"/>
      <c r="USF136" s="231"/>
      <c r="USG136" s="231"/>
      <c r="USH136" s="231"/>
      <c r="USI136" s="231"/>
      <c r="USJ136" s="231"/>
      <c r="USK136" s="231"/>
      <c r="USL136" s="231"/>
      <c r="USM136" s="231"/>
      <c r="USN136" s="231"/>
      <c r="USO136" s="231"/>
      <c r="USP136" s="231"/>
      <c r="USQ136" s="231"/>
      <c r="USR136" s="231"/>
      <c r="USS136" s="231"/>
      <c r="UST136" s="231"/>
      <c r="USU136" s="231"/>
      <c r="USV136" s="231"/>
      <c r="USW136" s="231"/>
      <c r="USX136" s="231"/>
      <c r="USY136" s="231"/>
      <c r="USZ136" s="231"/>
      <c r="UTA136" s="231"/>
      <c r="UTB136" s="231"/>
      <c r="UTC136" s="231"/>
      <c r="UTD136" s="231"/>
      <c r="UTE136" s="231"/>
      <c r="UTF136" s="231"/>
      <c r="UTG136" s="231"/>
      <c r="UTH136" s="231"/>
      <c r="UTI136" s="231"/>
      <c r="UTJ136" s="231"/>
      <c r="UTK136" s="231"/>
      <c r="UTL136" s="231"/>
      <c r="UTM136" s="231"/>
      <c r="UTN136" s="231"/>
      <c r="UTO136" s="231"/>
      <c r="UTP136" s="231"/>
      <c r="UTQ136" s="231"/>
      <c r="UTR136" s="231"/>
      <c r="UTS136" s="231"/>
      <c r="UTT136" s="231"/>
      <c r="UTU136" s="231"/>
      <c r="UTV136" s="231"/>
      <c r="UTW136" s="231"/>
      <c r="UTX136" s="231"/>
      <c r="UTY136" s="231"/>
      <c r="UTZ136" s="231"/>
      <c r="UUA136" s="231"/>
      <c r="UUB136" s="231"/>
      <c r="UUC136" s="231"/>
      <c r="UUD136" s="231"/>
      <c r="UUE136" s="231"/>
      <c r="UUF136" s="231"/>
      <c r="UUG136" s="231"/>
      <c r="UUH136" s="231"/>
      <c r="UUI136" s="231"/>
      <c r="UUJ136" s="231"/>
      <c r="UUK136" s="231"/>
      <c r="UUL136" s="231"/>
      <c r="UUM136" s="231"/>
      <c r="UUN136" s="231"/>
      <c r="UUO136" s="231"/>
      <c r="UUP136" s="231"/>
      <c r="UUQ136" s="231"/>
      <c r="UUR136" s="231"/>
      <c r="UUS136" s="231"/>
      <c r="UUT136" s="231"/>
      <c r="UUU136" s="231"/>
      <c r="UUV136" s="231"/>
      <c r="UUW136" s="231"/>
      <c r="UUX136" s="231"/>
      <c r="UUY136" s="231"/>
      <c r="UUZ136" s="231"/>
      <c r="UVA136" s="231"/>
      <c r="UVB136" s="231"/>
      <c r="UVC136" s="231"/>
      <c r="UVD136" s="231"/>
      <c r="UVE136" s="231"/>
      <c r="UVF136" s="231"/>
      <c r="UVG136" s="231"/>
      <c r="UVH136" s="231"/>
      <c r="UVI136" s="231"/>
      <c r="UVJ136" s="231"/>
      <c r="UVK136" s="231"/>
      <c r="UVL136" s="231"/>
      <c r="UVM136" s="231"/>
      <c r="UVN136" s="231"/>
      <c r="UVO136" s="231"/>
      <c r="UVP136" s="231"/>
      <c r="UVQ136" s="231"/>
      <c r="UVR136" s="231"/>
      <c r="UVS136" s="231"/>
      <c r="UVT136" s="231"/>
      <c r="UVU136" s="231"/>
      <c r="UVV136" s="231"/>
      <c r="UVW136" s="231"/>
      <c r="UVX136" s="231"/>
      <c r="UVY136" s="231"/>
      <c r="UVZ136" s="231"/>
      <c r="UWA136" s="231"/>
      <c r="UWB136" s="231"/>
      <c r="UWC136" s="231"/>
      <c r="UWD136" s="231"/>
      <c r="UWE136" s="231"/>
      <c r="UWF136" s="231"/>
      <c r="UWG136" s="231"/>
      <c r="UWH136" s="231"/>
      <c r="UWI136" s="231"/>
      <c r="UWJ136" s="231"/>
      <c r="UWK136" s="231"/>
      <c r="UWL136" s="231"/>
      <c r="UWM136" s="231"/>
      <c r="UWN136" s="231"/>
      <c r="UWO136" s="231"/>
      <c r="UWP136" s="231"/>
      <c r="UWQ136" s="231"/>
      <c r="UWR136" s="231"/>
      <c r="UWS136" s="231"/>
      <c r="UWT136" s="231"/>
      <c r="UWU136" s="231"/>
      <c r="UWV136" s="231"/>
      <c r="UWW136" s="231"/>
      <c r="UWX136" s="231"/>
      <c r="UWY136" s="231"/>
      <c r="UWZ136" s="231"/>
      <c r="UXA136" s="231"/>
      <c r="UXB136" s="231"/>
      <c r="UXC136" s="231"/>
      <c r="UXD136" s="231"/>
      <c r="UXE136" s="231"/>
      <c r="UXF136" s="231"/>
      <c r="UXG136" s="231"/>
      <c r="UXH136" s="231"/>
      <c r="UXI136" s="231"/>
      <c r="UXJ136" s="231"/>
      <c r="UXK136" s="231"/>
      <c r="UXL136" s="231"/>
      <c r="UXM136" s="231"/>
      <c r="UXN136" s="231"/>
      <c r="UXO136" s="231"/>
      <c r="UXP136" s="231"/>
      <c r="UXQ136" s="231"/>
      <c r="UXR136" s="231"/>
      <c r="UXS136" s="231"/>
      <c r="UXT136" s="231"/>
      <c r="UXU136" s="231"/>
      <c r="UXV136" s="231"/>
      <c r="UXW136" s="231"/>
      <c r="UXX136" s="231"/>
      <c r="UXY136" s="231"/>
      <c r="UXZ136" s="231"/>
      <c r="UYA136" s="231"/>
      <c r="UYB136" s="231"/>
      <c r="UYC136" s="231"/>
      <c r="UYD136" s="231"/>
      <c r="UYE136" s="231"/>
      <c r="UYF136" s="231"/>
      <c r="UYG136" s="231"/>
      <c r="UYH136" s="231"/>
      <c r="UYI136" s="231"/>
      <c r="UYJ136" s="231"/>
      <c r="UYK136" s="231"/>
      <c r="UYL136" s="231"/>
      <c r="UYM136" s="231"/>
      <c r="UYN136" s="231"/>
      <c r="UYO136" s="231"/>
      <c r="UYP136" s="231"/>
      <c r="UYQ136" s="231"/>
      <c r="UYR136" s="231"/>
      <c r="UYS136" s="231"/>
      <c r="UYT136" s="231"/>
      <c r="UYU136" s="231"/>
      <c r="UYV136" s="231"/>
      <c r="UYW136" s="231"/>
      <c r="UYX136" s="231"/>
      <c r="UYY136" s="231"/>
      <c r="UYZ136" s="231"/>
      <c r="UZA136" s="231"/>
      <c r="UZB136" s="231"/>
      <c r="UZC136" s="231"/>
      <c r="UZD136" s="231"/>
      <c r="UZE136" s="231"/>
      <c r="UZF136" s="231"/>
      <c r="UZG136" s="231"/>
      <c r="UZH136" s="231"/>
      <c r="UZI136" s="231"/>
      <c r="UZJ136" s="231"/>
      <c r="UZK136" s="231"/>
      <c r="UZL136" s="231"/>
      <c r="UZM136" s="231"/>
      <c r="UZN136" s="231"/>
      <c r="UZO136" s="231"/>
      <c r="UZP136" s="231"/>
      <c r="UZQ136" s="231"/>
      <c r="UZR136" s="231"/>
      <c r="UZS136" s="231"/>
      <c r="UZT136" s="231"/>
      <c r="UZU136" s="231"/>
      <c r="UZV136" s="231"/>
      <c r="UZW136" s="231"/>
      <c r="UZX136" s="231"/>
      <c r="UZY136" s="231"/>
      <c r="UZZ136" s="231"/>
      <c r="VAA136" s="231"/>
      <c r="VAB136" s="231"/>
      <c r="VAC136" s="231"/>
      <c r="VAD136" s="231"/>
      <c r="VAE136" s="231"/>
      <c r="VAF136" s="231"/>
      <c r="VAG136" s="231"/>
      <c r="VAH136" s="231"/>
      <c r="VAI136" s="231"/>
      <c r="VAJ136" s="231"/>
      <c r="VAK136" s="231"/>
      <c r="VAL136" s="231"/>
      <c r="VAM136" s="231"/>
      <c r="VAN136" s="231"/>
      <c r="VAO136" s="231"/>
      <c r="VAP136" s="231"/>
      <c r="VAQ136" s="231"/>
      <c r="VAR136" s="231"/>
      <c r="VAS136" s="231"/>
      <c r="VAT136" s="231"/>
      <c r="VAU136" s="231"/>
      <c r="VAV136" s="231"/>
      <c r="VAW136" s="231"/>
      <c r="VAX136" s="231"/>
      <c r="VAY136" s="231"/>
      <c r="VAZ136" s="231"/>
      <c r="VBA136" s="231"/>
      <c r="VBB136" s="231"/>
      <c r="VBC136" s="231"/>
      <c r="VBD136" s="231"/>
      <c r="VBE136" s="231"/>
      <c r="VBF136" s="231"/>
      <c r="VBG136" s="231"/>
      <c r="VBH136" s="231"/>
      <c r="VBI136" s="231"/>
      <c r="VBJ136" s="231"/>
      <c r="VBK136" s="231"/>
      <c r="VBL136" s="231"/>
      <c r="VBM136" s="231"/>
      <c r="VBN136" s="231"/>
      <c r="VBO136" s="231"/>
      <c r="VBP136" s="231"/>
      <c r="VBQ136" s="231"/>
      <c r="VBR136" s="231"/>
      <c r="VBS136" s="231"/>
      <c r="VBT136" s="231"/>
      <c r="VBU136" s="231"/>
      <c r="VBV136" s="231"/>
      <c r="VBW136" s="231"/>
      <c r="VBX136" s="231"/>
      <c r="VBY136" s="231"/>
      <c r="VBZ136" s="231"/>
      <c r="VCA136" s="231"/>
      <c r="VCB136" s="231"/>
      <c r="VCC136" s="231"/>
      <c r="VCD136" s="231"/>
      <c r="VCE136" s="231"/>
      <c r="VCF136" s="231"/>
      <c r="VCG136" s="231"/>
      <c r="VCH136" s="231"/>
      <c r="VCI136" s="231"/>
      <c r="VCJ136" s="231"/>
      <c r="VCK136" s="231"/>
      <c r="VCL136" s="231"/>
      <c r="VCM136" s="231"/>
      <c r="VCN136" s="231"/>
      <c r="VCO136" s="231"/>
      <c r="VCP136" s="231"/>
      <c r="VCQ136" s="231"/>
      <c r="VCR136" s="231"/>
      <c r="VCS136" s="231"/>
      <c r="VCT136" s="231"/>
      <c r="VCU136" s="231"/>
      <c r="VCV136" s="231"/>
      <c r="VCW136" s="231"/>
      <c r="VCX136" s="231"/>
      <c r="VCY136" s="231"/>
      <c r="VCZ136" s="231"/>
      <c r="VDA136" s="231"/>
      <c r="VDB136" s="231"/>
      <c r="VDC136" s="231"/>
      <c r="VDD136" s="231"/>
      <c r="VDE136" s="231"/>
      <c r="VDF136" s="231"/>
      <c r="VDG136" s="231"/>
      <c r="VDH136" s="231"/>
      <c r="VDI136" s="231"/>
      <c r="VDJ136" s="231"/>
      <c r="VDK136" s="231"/>
      <c r="VDL136" s="231"/>
      <c r="VDM136" s="231"/>
      <c r="VDN136" s="231"/>
      <c r="VDO136" s="231"/>
      <c r="VDP136" s="231"/>
      <c r="VDQ136" s="231"/>
      <c r="VDR136" s="231"/>
      <c r="VDS136" s="231"/>
      <c r="VDT136" s="231"/>
      <c r="VDU136" s="231"/>
      <c r="VDV136" s="231"/>
      <c r="VDW136" s="231"/>
      <c r="VDX136" s="231"/>
      <c r="VDY136" s="231"/>
      <c r="VDZ136" s="231"/>
      <c r="VEA136" s="231"/>
      <c r="VEB136" s="231"/>
      <c r="VEC136" s="231"/>
      <c r="VED136" s="231"/>
      <c r="VEE136" s="231"/>
      <c r="VEF136" s="231"/>
      <c r="VEG136" s="231"/>
      <c r="VEH136" s="231"/>
      <c r="VEI136" s="231"/>
      <c r="VEJ136" s="231"/>
      <c r="VEK136" s="231"/>
      <c r="VEL136" s="231"/>
      <c r="VEM136" s="231"/>
      <c r="VEN136" s="231"/>
      <c r="VEO136" s="231"/>
      <c r="VEP136" s="231"/>
      <c r="VEQ136" s="231"/>
      <c r="VER136" s="231"/>
      <c r="VES136" s="231"/>
      <c r="VET136" s="231"/>
      <c r="VEU136" s="231"/>
      <c r="VEV136" s="231"/>
      <c r="VEW136" s="231"/>
      <c r="VEX136" s="231"/>
      <c r="VEY136" s="231"/>
      <c r="VEZ136" s="231"/>
      <c r="VFA136" s="231"/>
      <c r="VFB136" s="231"/>
      <c r="VFC136" s="231"/>
      <c r="VFD136" s="231"/>
      <c r="VFE136" s="231"/>
      <c r="VFF136" s="231"/>
      <c r="VFG136" s="231"/>
      <c r="VFH136" s="231"/>
      <c r="VFI136" s="231"/>
      <c r="VFJ136" s="231"/>
      <c r="VFK136" s="231"/>
      <c r="VFL136" s="231"/>
      <c r="VFM136" s="231"/>
      <c r="VFN136" s="231"/>
      <c r="VFO136" s="231"/>
      <c r="VFP136" s="231"/>
      <c r="VFQ136" s="231"/>
      <c r="VFR136" s="231"/>
      <c r="VFS136" s="231"/>
      <c r="VFT136" s="231"/>
      <c r="VFU136" s="231"/>
      <c r="VFV136" s="231"/>
      <c r="VFW136" s="231"/>
      <c r="VFX136" s="231"/>
      <c r="VFY136" s="231"/>
      <c r="VFZ136" s="231"/>
      <c r="VGA136" s="231"/>
      <c r="VGB136" s="231"/>
      <c r="VGC136" s="231"/>
      <c r="VGD136" s="231"/>
      <c r="VGE136" s="231"/>
      <c r="VGF136" s="231"/>
      <c r="VGG136" s="231"/>
      <c r="VGH136" s="231"/>
      <c r="VGI136" s="231"/>
      <c r="VGJ136" s="231"/>
      <c r="VGK136" s="231"/>
      <c r="VGL136" s="231"/>
      <c r="VGM136" s="231"/>
      <c r="VGN136" s="231"/>
      <c r="VGO136" s="231"/>
      <c r="VGP136" s="231"/>
      <c r="VGQ136" s="231"/>
      <c r="VGR136" s="231"/>
      <c r="VGS136" s="231"/>
      <c r="VGT136" s="231"/>
      <c r="VGU136" s="231"/>
      <c r="VGV136" s="231"/>
      <c r="VGW136" s="231"/>
      <c r="VGX136" s="231"/>
      <c r="VGY136" s="231"/>
      <c r="VGZ136" s="231"/>
      <c r="VHA136" s="231"/>
      <c r="VHB136" s="231"/>
      <c r="VHC136" s="231"/>
      <c r="VHD136" s="231"/>
      <c r="VHE136" s="231"/>
      <c r="VHF136" s="231"/>
      <c r="VHG136" s="231"/>
      <c r="VHH136" s="231"/>
      <c r="VHI136" s="231"/>
      <c r="VHJ136" s="231"/>
      <c r="VHK136" s="231"/>
      <c r="VHL136" s="231"/>
      <c r="VHM136" s="231"/>
      <c r="VHN136" s="231"/>
      <c r="VHO136" s="231"/>
      <c r="VHP136" s="231"/>
      <c r="VHQ136" s="231"/>
      <c r="VHR136" s="231"/>
      <c r="VHS136" s="231"/>
      <c r="VHT136" s="231"/>
      <c r="VHU136" s="231"/>
      <c r="VHV136" s="231"/>
      <c r="VHW136" s="231"/>
      <c r="VHX136" s="231"/>
      <c r="VHY136" s="231"/>
      <c r="VHZ136" s="231"/>
      <c r="VIA136" s="231"/>
      <c r="VIB136" s="231"/>
      <c r="VIC136" s="231"/>
      <c r="VID136" s="231"/>
      <c r="VIE136" s="231"/>
      <c r="VIF136" s="231"/>
      <c r="VIG136" s="231"/>
      <c r="VIH136" s="231"/>
      <c r="VII136" s="231"/>
      <c r="VIJ136" s="231"/>
      <c r="VIK136" s="231"/>
      <c r="VIL136" s="231"/>
      <c r="VIM136" s="231"/>
      <c r="VIN136" s="231"/>
      <c r="VIO136" s="231"/>
      <c r="VIP136" s="231"/>
      <c r="VIQ136" s="231"/>
      <c r="VIR136" s="231"/>
      <c r="VIS136" s="231"/>
      <c r="VIT136" s="231"/>
      <c r="VIU136" s="231"/>
      <c r="VIV136" s="231"/>
      <c r="VIW136" s="231"/>
      <c r="VIX136" s="231"/>
      <c r="VIY136" s="231"/>
      <c r="VIZ136" s="231"/>
      <c r="VJA136" s="231"/>
      <c r="VJB136" s="231"/>
      <c r="VJC136" s="231"/>
      <c r="VJD136" s="231"/>
      <c r="VJE136" s="231"/>
      <c r="VJF136" s="231"/>
      <c r="VJG136" s="231"/>
      <c r="VJH136" s="231"/>
      <c r="VJI136" s="231"/>
      <c r="VJJ136" s="231"/>
      <c r="VJK136" s="231"/>
      <c r="VJL136" s="231"/>
      <c r="VJM136" s="231"/>
      <c r="VJN136" s="231"/>
      <c r="VJO136" s="231"/>
      <c r="VJP136" s="231"/>
      <c r="VJQ136" s="231"/>
      <c r="VJR136" s="231"/>
      <c r="VJS136" s="231"/>
      <c r="VJT136" s="231"/>
      <c r="VJU136" s="231"/>
      <c r="VJV136" s="231"/>
      <c r="VJW136" s="231"/>
      <c r="VJX136" s="231"/>
      <c r="VJY136" s="231"/>
      <c r="VJZ136" s="231"/>
      <c r="VKA136" s="231"/>
      <c r="VKB136" s="231"/>
      <c r="VKC136" s="231"/>
      <c r="VKD136" s="231"/>
      <c r="VKE136" s="231"/>
      <c r="VKF136" s="231"/>
      <c r="VKG136" s="231"/>
      <c r="VKH136" s="231"/>
      <c r="VKI136" s="231"/>
      <c r="VKJ136" s="231"/>
      <c r="VKK136" s="231"/>
      <c r="VKL136" s="231"/>
      <c r="VKM136" s="231"/>
      <c r="VKN136" s="231"/>
      <c r="VKO136" s="231"/>
      <c r="VKP136" s="231"/>
      <c r="VKQ136" s="231"/>
      <c r="VKR136" s="231"/>
      <c r="VKS136" s="231"/>
      <c r="VKT136" s="231"/>
      <c r="VKU136" s="231"/>
      <c r="VKV136" s="231"/>
      <c r="VKW136" s="231"/>
      <c r="VKX136" s="231"/>
      <c r="VKY136" s="231"/>
      <c r="VKZ136" s="231"/>
      <c r="VLA136" s="231"/>
      <c r="VLB136" s="231"/>
      <c r="VLC136" s="231"/>
      <c r="VLD136" s="231"/>
      <c r="VLE136" s="231"/>
      <c r="VLF136" s="231"/>
      <c r="VLG136" s="231"/>
      <c r="VLH136" s="231"/>
      <c r="VLI136" s="231"/>
      <c r="VLJ136" s="231"/>
      <c r="VLK136" s="231"/>
      <c r="VLL136" s="231"/>
      <c r="VLM136" s="231"/>
      <c r="VLN136" s="231"/>
      <c r="VLO136" s="231"/>
      <c r="VLP136" s="231"/>
      <c r="VLQ136" s="231"/>
      <c r="VLR136" s="231"/>
      <c r="VLS136" s="231"/>
      <c r="VLT136" s="231"/>
      <c r="VLU136" s="231"/>
      <c r="VLV136" s="231"/>
      <c r="VLW136" s="231"/>
      <c r="VLX136" s="231"/>
      <c r="VLY136" s="231"/>
      <c r="VLZ136" s="231"/>
      <c r="VMA136" s="231"/>
      <c r="VMB136" s="231"/>
      <c r="VMC136" s="231"/>
      <c r="VMD136" s="231"/>
      <c r="VME136" s="231"/>
      <c r="VMF136" s="231"/>
      <c r="VMG136" s="231"/>
      <c r="VMH136" s="231"/>
      <c r="VMI136" s="231"/>
      <c r="VMJ136" s="231"/>
      <c r="VMK136" s="231"/>
      <c r="VML136" s="231"/>
      <c r="VMM136" s="231"/>
      <c r="VMN136" s="231"/>
      <c r="VMO136" s="231"/>
      <c r="VMP136" s="231"/>
      <c r="VMQ136" s="231"/>
      <c r="VMR136" s="231"/>
      <c r="VMS136" s="231"/>
      <c r="VMT136" s="231"/>
      <c r="VMU136" s="231"/>
      <c r="VMV136" s="231"/>
      <c r="VMW136" s="231"/>
      <c r="VMX136" s="231"/>
      <c r="VMY136" s="231"/>
      <c r="VMZ136" s="231"/>
      <c r="VNA136" s="231"/>
      <c r="VNB136" s="231"/>
      <c r="VNC136" s="231"/>
      <c r="VND136" s="231"/>
      <c r="VNE136" s="231"/>
      <c r="VNF136" s="231"/>
      <c r="VNG136" s="231"/>
      <c r="VNH136" s="231"/>
      <c r="VNI136" s="231"/>
      <c r="VNJ136" s="231"/>
      <c r="VNK136" s="231"/>
      <c r="VNL136" s="231"/>
      <c r="VNM136" s="231"/>
      <c r="VNN136" s="231"/>
      <c r="VNO136" s="231"/>
      <c r="VNP136" s="231"/>
      <c r="VNQ136" s="231"/>
      <c r="VNR136" s="231"/>
      <c r="VNS136" s="231"/>
      <c r="VNT136" s="231"/>
      <c r="VNU136" s="231"/>
      <c r="VNV136" s="231"/>
      <c r="VNW136" s="231"/>
      <c r="VNX136" s="231"/>
      <c r="VNY136" s="231"/>
      <c r="VNZ136" s="231"/>
      <c r="VOA136" s="231"/>
      <c r="VOB136" s="231"/>
      <c r="VOC136" s="231"/>
      <c r="VOD136" s="231"/>
      <c r="VOE136" s="231"/>
      <c r="VOF136" s="231"/>
      <c r="VOG136" s="231"/>
      <c r="VOH136" s="231"/>
      <c r="VOI136" s="231"/>
      <c r="VOJ136" s="231"/>
      <c r="VOK136" s="231"/>
      <c r="VOL136" s="231"/>
      <c r="VOM136" s="231"/>
      <c r="VON136" s="231"/>
      <c r="VOO136" s="231"/>
      <c r="VOP136" s="231"/>
      <c r="VOQ136" s="231"/>
      <c r="VOR136" s="231"/>
      <c r="VOS136" s="231"/>
      <c r="VOT136" s="231"/>
      <c r="VOU136" s="231"/>
      <c r="VOV136" s="231"/>
      <c r="VOW136" s="231"/>
      <c r="VOX136" s="231"/>
      <c r="VOY136" s="231"/>
      <c r="VOZ136" s="231"/>
      <c r="VPA136" s="231"/>
      <c r="VPB136" s="231"/>
      <c r="VPC136" s="231"/>
      <c r="VPD136" s="231"/>
      <c r="VPE136" s="231"/>
      <c r="VPF136" s="231"/>
      <c r="VPG136" s="231"/>
      <c r="VPH136" s="231"/>
      <c r="VPI136" s="231"/>
      <c r="VPJ136" s="231"/>
      <c r="VPK136" s="231"/>
      <c r="VPL136" s="231"/>
      <c r="VPM136" s="231"/>
      <c r="VPN136" s="231"/>
      <c r="VPO136" s="231"/>
      <c r="VPP136" s="231"/>
      <c r="VPQ136" s="231"/>
      <c r="VPR136" s="231"/>
      <c r="VPS136" s="231"/>
      <c r="VPT136" s="231"/>
      <c r="VPU136" s="231"/>
      <c r="VPV136" s="231"/>
      <c r="VPW136" s="231"/>
      <c r="VPX136" s="231"/>
      <c r="VPY136" s="231"/>
      <c r="VPZ136" s="231"/>
      <c r="VQA136" s="231"/>
      <c r="VQB136" s="231"/>
      <c r="VQC136" s="231"/>
      <c r="VQD136" s="231"/>
      <c r="VQE136" s="231"/>
      <c r="VQF136" s="231"/>
      <c r="VQG136" s="231"/>
      <c r="VQH136" s="231"/>
      <c r="VQI136" s="231"/>
      <c r="VQJ136" s="231"/>
      <c r="VQK136" s="231"/>
      <c r="VQL136" s="231"/>
      <c r="VQM136" s="231"/>
      <c r="VQN136" s="231"/>
      <c r="VQO136" s="231"/>
      <c r="VQP136" s="231"/>
      <c r="VQQ136" s="231"/>
      <c r="VQR136" s="231"/>
      <c r="VQS136" s="231"/>
      <c r="VQT136" s="231"/>
      <c r="VQU136" s="231"/>
      <c r="VQV136" s="231"/>
      <c r="VQW136" s="231"/>
      <c r="VQX136" s="231"/>
      <c r="VQY136" s="231"/>
      <c r="VQZ136" s="231"/>
      <c r="VRA136" s="231"/>
      <c r="VRB136" s="231"/>
      <c r="VRC136" s="231"/>
      <c r="VRD136" s="231"/>
      <c r="VRE136" s="231"/>
      <c r="VRF136" s="231"/>
      <c r="VRG136" s="231"/>
      <c r="VRH136" s="231"/>
      <c r="VRI136" s="231"/>
      <c r="VRJ136" s="231"/>
      <c r="VRK136" s="231"/>
      <c r="VRL136" s="231"/>
      <c r="VRM136" s="231"/>
      <c r="VRN136" s="231"/>
      <c r="VRO136" s="231"/>
      <c r="VRP136" s="231"/>
      <c r="VRQ136" s="231"/>
      <c r="VRR136" s="231"/>
      <c r="VRS136" s="231"/>
      <c r="VRT136" s="231"/>
      <c r="VRU136" s="231"/>
      <c r="VRV136" s="231"/>
      <c r="VRW136" s="231"/>
      <c r="VRX136" s="231"/>
      <c r="VRY136" s="231"/>
      <c r="VRZ136" s="231"/>
      <c r="VSA136" s="231"/>
      <c r="VSB136" s="231"/>
      <c r="VSC136" s="231"/>
      <c r="VSD136" s="231"/>
      <c r="VSE136" s="231"/>
      <c r="VSF136" s="231"/>
      <c r="VSG136" s="231"/>
      <c r="VSH136" s="231"/>
      <c r="VSI136" s="231"/>
      <c r="VSJ136" s="231"/>
      <c r="VSK136" s="231"/>
      <c r="VSL136" s="231"/>
      <c r="VSM136" s="231"/>
      <c r="VSN136" s="231"/>
      <c r="VSO136" s="231"/>
      <c r="VSP136" s="231"/>
      <c r="VSQ136" s="231"/>
      <c r="VSR136" s="231"/>
      <c r="VSS136" s="231"/>
      <c r="VST136" s="231"/>
      <c r="VSU136" s="231"/>
      <c r="VSV136" s="231"/>
      <c r="VSW136" s="231"/>
      <c r="VSX136" s="231"/>
      <c r="VSY136" s="231"/>
      <c r="VSZ136" s="231"/>
      <c r="VTA136" s="231"/>
      <c r="VTB136" s="231"/>
      <c r="VTC136" s="231"/>
      <c r="VTD136" s="231"/>
      <c r="VTE136" s="231"/>
      <c r="VTF136" s="231"/>
      <c r="VTG136" s="231"/>
      <c r="VTH136" s="231"/>
      <c r="VTI136" s="231"/>
      <c r="VTJ136" s="231"/>
      <c r="VTK136" s="231"/>
      <c r="VTL136" s="231"/>
      <c r="VTM136" s="231"/>
      <c r="VTN136" s="231"/>
      <c r="VTO136" s="231"/>
      <c r="VTP136" s="231"/>
      <c r="VTQ136" s="231"/>
      <c r="VTR136" s="231"/>
      <c r="VTS136" s="231"/>
      <c r="VTT136" s="231"/>
      <c r="VTU136" s="231"/>
      <c r="VTV136" s="231"/>
      <c r="VTW136" s="231"/>
      <c r="VTX136" s="231"/>
      <c r="VTY136" s="231"/>
      <c r="VTZ136" s="231"/>
      <c r="VUA136" s="231"/>
      <c r="VUB136" s="231"/>
      <c r="VUC136" s="231"/>
      <c r="VUD136" s="231"/>
      <c r="VUE136" s="231"/>
      <c r="VUF136" s="231"/>
      <c r="VUG136" s="231"/>
      <c r="VUH136" s="231"/>
      <c r="VUI136" s="231"/>
      <c r="VUJ136" s="231"/>
      <c r="VUK136" s="231"/>
      <c r="VUL136" s="231"/>
      <c r="VUM136" s="231"/>
      <c r="VUN136" s="231"/>
      <c r="VUO136" s="231"/>
      <c r="VUP136" s="231"/>
      <c r="VUQ136" s="231"/>
      <c r="VUR136" s="231"/>
      <c r="VUS136" s="231"/>
      <c r="VUT136" s="231"/>
      <c r="VUU136" s="231"/>
      <c r="VUV136" s="231"/>
      <c r="VUW136" s="231"/>
      <c r="VUX136" s="231"/>
      <c r="VUY136" s="231"/>
      <c r="VUZ136" s="231"/>
      <c r="VVA136" s="231"/>
      <c r="VVB136" s="231"/>
      <c r="VVC136" s="231"/>
      <c r="VVD136" s="231"/>
      <c r="VVE136" s="231"/>
      <c r="VVF136" s="231"/>
      <c r="VVG136" s="231"/>
      <c r="VVH136" s="231"/>
      <c r="VVI136" s="231"/>
      <c r="VVJ136" s="231"/>
      <c r="VVK136" s="231"/>
      <c r="VVL136" s="231"/>
      <c r="VVM136" s="231"/>
      <c r="VVN136" s="231"/>
      <c r="VVO136" s="231"/>
      <c r="VVP136" s="231"/>
      <c r="VVQ136" s="231"/>
      <c r="VVR136" s="231"/>
      <c r="VVS136" s="231"/>
      <c r="VVT136" s="231"/>
      <c r="VVU136" s="231"/>
      <c r="VVV136" s="231"/>
      <c r="VVW136" s="231"/>
      <c r="VVX136" s="231"/>
      <c r="VVY136" s="231"/>
      <c r="VVZ136" s="231"/>
      <c r="VWA136" s="231"/>
      <c r="VWB136" s="231"/>
      <c r="VWC136" s="231"/>
      <c r="VWD136" s="231"/>
      <c r="VWE136" s="231"/>
      <c r="VWF136" s="231"/>
      <c r="VWG136" s="231"/>
      <c r="VWH136" s="231"/>
      <c r="VWI136" s="231"/>
      <c r="VWJ136" s="231"/>
      <c r="VWK136" s="231"/>
      <c r="VWL136" s="231"/>
      <c r="VWM136" s="231"/>
      <c r="VWN136" s="231"/>
      <c r="VWO136" s="231"/>
      <c r="VWP136" s="231"/>
      <c r="VWQ136" s="231"/>
      <c r="VWR136" s="231"/>
      <c r="VWS136" s="231"/>
      <c r="VWT136" s="231"/>
      <c r="VWU136" s="231"/>
      <c r="VWV136" s="231"/>
      <c r="VWW136" s="231"/>
      <c r="VWX136" s="231"/>
      <c r="VWY136" s="231"/>
      <c r="VWZ136" s="231"/>
      <c r="VXA136" s="231"/>
      <c r="VXB136" s="231"/>
      <c r="VXC136" s="231"/>
      <c r="VXD136" s="231"/>
      <c r="VXE136" s="231"/>
      <c r="VXF136" s="231"/>
      <c r="VXG136" s="231"/>
      <c r="VXH136" s="231"/>
      <c r="VXI136" s="231"/>
      <c r="VXJ136" s="231"/>
      <c r="VXK136" s="231"/>
      <c r="VXL136" s="231"/>
      <c r="VXM136" s="231"/>
      <c r="VXN136" s="231"/>
      <c r="VXO136" s="231"/>
      <c r="VXP136" s="231"/>
      <c r="VXQ136" s="231"/>
      <c r="VXR136" s="231"/>
      <c r="VXS136" s="231"/>
      <c r="VXT136" s="231"/>
      <c r="VXU136" s="231"/>
      <c r="VXV136" s="231"/>
      <c r="VXW136" s="231"/>
      <c r="VXX136" s="231"/>
      <c r="VXY136" s="231"/>
      <c r="VXZ136" s="231"/>
      <c r="VYA136" s="231"/>
      <c r="VYB136" s="231"/>
      <c r="VYC136" s="231"/>
      <c r="VYD136" s="231"/>
      <c r="VYE136" s="231"/>
      <c r="VYF136" s="231"/>
      <c r="VYG136" s="231"/>
      <c r="VYH136" s="231"/>
      <c r="VYI136" s="231"/>
      <c r="VYJ136" s="231"/>
      <c r="VYK136" s="231"/>
      <c r="VYL136" s="231"/>
      <c r="VYM136" s="231"/>
      <c r="VYN136" s="231"/>
      <c r="VYO136" s="231"/>
      <c r="VYP136" s="231"/>
      <c r="VYQ136" s="231"/>
      <c r="VYR136" s="231"/>
      <c r="VYS136" s="231"/>
      <c r="VYT136" s="231"/>
      <c r="VYU136" s="231"/>
      <c r="VYV136" s="231"/>
      <c r="VYW136" s="231"/>
      <c r="VYX136" s="231"/>
      <c r="VYY136" s="231"/>
      <c r="VYZ136" s="231"/>
      <c r="VZA136" s="231"/>
      <c r="VZB136" s="231"/>
      <c r="VZC136" s="231"/>
      <c r="VZD136" s="231"/>
      <c r="VZE136" s="231"/>
      <c r="VZF136" s="231"/>
      <c r="VZG136" s="231"/>
      <c r="VZH136" s="231"/>
      <c r="VZI136" s="231"/>
      <c r="VZJ136" s="231"/>
      <c r="VZK136" s="231"/>
      <c r="VZL136" s="231"/>
      <c r="VZM136" s="231"/>
      <c r="VZN136" s="231"/>
      <c r="VZO136" s="231"/>
      <c r="VZP136" s="231"/>
      <c r="VZQ136" s="231"/>
      <c r="VZR136" s="231"/>
      <c r="VZS136" s="231"/>
      <c r="VZT136" s="231"/>
      <c r="VZU136" s="231"/>
      <c r="VZV136" s="231"/>
      <c r="VZW136" s="231"/>
      <c r="VZX136" s="231"/>
      <c r="VZY136" s="231"/>
      <c r="VZZ136" s="231"/>
      <c r="WAA136" s="231"/>
      <c r="WAB136" s="231"/>
      <c r="WAC136" s="231"/>
      <c r="WAD136" s="231"/>
      <c r="WAE136" s="231"/>
      <c r="WAF136" s="231"/>
      <c r="WAG136" s="231"/>
      <c r="WAH136" s="231"/>
      <c r="WAI136" s="231"/>
      <c r="WAJ136" s="231"/>
      <c r="WAK136" s="231"/>
      <c r="WAL136" s="231"/>
      <c r="WAM136" s="231"/>
      <c r="WAN136" s="231"/>
      <c r="WAO136" s="231"/>
      <c r="WAP136" s="231"/>
      <c r="WAQ136" s="231"/>
      <c r="WAR136" s="231"/>
      <c r="WAS136" s="231"/>
      <c r="WAT136" s="231"/>
      <c r="WAU136" s="231"/>
      <c r="WAV136" s="231"/>
      <c r="WAW136" s="231"/>
      <c r="WAX136" s="231"/>
      <c r="WAY136" s="231"/>
      <c r="WAZ136" s="231"/>
      <c r="WBA136" s="231"/>
      <c r="WBB136" s="231"/>
      <c r="WBC136" s="231"/>
      <c r="WBD136" s="231"/>
      <c r="WBE136" s="231"/>
      <c r="WBF136" s="231"/>
      <c r="WBG136" s="231"/>
      <c r="WBH136" s="231"/>
      <c r="WBI136" s="231"/>
      <c r="WBJ136" s="231"/>
      <c r="WBK136" s="231"/>
      <c r="WBL136" s="231"/>
      <c r="WBM136" s="231"/>
      <c r="WBN136" s="231"/>
      <c r="WBO136" s="231"/>
      <c r="WBP136" s="231"/>
      <c r="WBQ136" s="231"/>
      <c r="WBR136" s="231"/>
      <c r="WBS136" s="231"/>
      <c r="WBT136" s="231"/>
      <c r="WBU136" s="231"/>
      <c r="WBV136" s="231"/>
      <c r="WBW136" s="231"/>
      <c r="WBX136" s="231"/>
      <c r="WBY136" s="231"/>
      <c r="WBZ136" s="231"/>
      <c r="WCA136" s="231"/>
      <c r="WCB136" s="231"/>
      <c r="WCC136" s="231"/>
      <c r="WCD136" s="231"/>
      <c r="WCE136" s="231"/>
      <c r="WCF136" s="231"/>
      <c r="WCG136" s="231"/>
      <c r="WCH136" s="231"/>
      <c r="WCI136" s="231"/>
      <c r="WCJ136" s="231"/>
      <c r="WCK136" s="231"/>
      <c r="WCL136" s="231"/>
      <c r="WCM136" s="231"/>
      <c r="WCN136" s="231"/>
      <c r="WCO136" s="231"/>
      <c r="WCP136" s="231"/>
      <c r="WCQ136" s="231"/>
      <c r="WCR136" s="231"/>
      <c r="WCS136" s="231"/>
      <c r="WCT136" s="231"/>
      <c r="WCU136" s="231"/>
      <c r="WCV136" s="231"/>
      <c r="WCW136" s="231"/>
      <c r="WCX136" s="231"/>
      <c r="WCY136" s="231"/>
      <c r="WCZ136" s="231"/>
      <c r="WDA136" s="231"/>
      <c r="WDB136" s="231"/>
      <c r="WDC136" s="231"/>
      <c r="WDD136" s="231"/>
      <c r="WDE136" s="231"/>
      <c r="WDF136" s="231"/>
      <c r="WDG136" s="231"/>
      <c r="WDH136" s="231"/>
      <c r="WDI136" s="231"/>
      <c r="WDJ136" s="231"/>
      <c r="WDK136" s="231"/>
      <c r="WDL136" s="231"/>
      <c r="WDM136" s="231"/>
      <c r="WDN136" s="231"/>
      <c r="WDO136" s="231"/>
      <c r="WDP136" s="231"/>
      <c r="WDQ136" s="231"/>
      <c r="WDR136" s="231"/>
      <c r="WDS136" s="231"/>
      <c r="WDT136" s="231"/>
      <c r="WDU136" s="231"/>
      <c r="WDV136" s="231"/>
      <c r="WDW136" s="231"/>
      <c r="WDX136" s="231"/>
      <c r="WDY136" s="231"/>
      <c r="WDZ136" s="231"/>
      <c r="WEA136" s="231"/>
      <c r="WEB136" s="231"/>
      <c r="WEC136" s="231"/>
      <c r="WED136" s="231"/>
      <c r="WEE136" s="231"/>
      <c r="WEF136" s="231"/>
      <c r="WEG136" s="231"/>
      <c r="WEH136" s="231"/>
      <c r="WEI136" s="231"/>
      <c r="WEJ136" s="231"/>
      <c r="WEK136" s="231"/>
      <c r="WEL136" s="231"/>
      <c r="WEM136" s="231"/>
      <c r="WEN136" s="231"/>
      <c r="WEO136" s="231"/>
      <c r="WEP136" s="231"/>
      <c r="WEQ136" s="231"/>
      <c r="WER136" s="231"/>
      <c r="WES136" s="231"/>
      <c r="WET136" s="231"/>
      <c r="WEU136" s="231"/>
      <c r="WEV136" s="231"/>
      <c r="WEW136" s="231"/>
      <c r="WEX136" s="231"/>
      <c r="WEY136" s="231"/>
      <c r="WEZ136" s="231"/>
      <c r="WFA136" s="231"/>
      <c r="WFB136" s="231"/>
      <c r="WFC136" s="231"/>
      <c r="WFD136" s="231"/>
      <c r="WFE136" s="231"/>
      <c r="WFF136" s="231"/>
      <c r="WFG136" s="231"/>
      <c r="WFH136" s="231"/>
      <c r="WFI136" s="231"/>
      <c r="WFJ136" s="231"/>
      <c r="WFK136" s="231"/>
      <c r="WFL136" s="231"/>
      <c r="WFM136" s="231"/>
      <c r="WFN136" s="231"/>
      <c r="WFO136" s="231"/>
      <c r="WFP136" s="231"/>
      <c r="WFQ136" s="231"/>
      <c r="WFR136" s="231"/>
      <c r="WFS136" s="231"/>
      <c r="WFT136" s="231"/>
      <c r="WFU136" s="231"/>
      <c r="WFV136" s="231"/>
      <c r="WFW136" s="231"/>
      <c r="WFX136" s="231"/>
      <c r="WFY136" s="231"/>
      <c r="WFZ136" s="231"/>
      <c r="WGA136" s="231"/>
      <c r="WGB136" s="231"/>
      <c r="WGC136" s="231"/>
      <c r="WGD136" s="231"/>
      <c r="WGE136" s="231"/>
      <c r="WGF136" s="231"/>
      <c r="WGG136" s="231"/>
      <c r="WGH136" s="231"/>
      <c r="WGI136" s="231"/>
      <c r="WGJ136" s="231"/>
      <c r="WGK136" s="231"/>
      <c r="WGL136" s="231"/>
      <c r="WGM136" s="231"/>
      <c r="WGN136" s="231"/>
      <c r="WGO136" s="231"/>
      <c r="WGP136" s="231"/>
      <c r="WGQ136" s="231"/>
      <c r="WGR136" s="231"/>
      <c r="WGS136" s="231"/>
      <c r="WGT136" s="231"/>
      <c r="WGU136" s="231"/>
      <c r="WGV136" s="231"/>
      <c r="WGW136" s="231"/>
      <c r="WGX136" s="231"/>
      <c r="WGY136" s="231"/>
      <c r="WGZ136" s="231"/>
      <c r="WHA136" s="231"/>
      <c r="WHB136" s="231"/>
      <c r="WHC136" s="231"/>
      <c r="WHD136" s="231"/>
      <c r="WHE136" s="231"/>
      <c r="WHF136" s="231"/>
      <c r="WHG136" s="231"/>
      <c r="WHH136" s="231"/>
      <c r="WHI136" s="231"/>
      <c r="WHJ136" s="231"/>
      <c r="WHK136" s="231"/>
      <c r="WHL136" s="231"/>
      <c r="WHM136" s="231"/>
      <c r="WHN136" s="231"/>
      <c r="WHO136" s="231"/>
      <c r="WHP136" s="231"/>
      <c r="WHQ136" s="231"/>
      <c r="WHR136" s="231"/>
      <c r="WHS136" s="231"/>
      <c r="WHT136" s="231"/>
      <c r="WHU136" s="231"/>
      <c r="WHV136" s="231"/>
      <c r="WHW136" s="231"/>
      <c r="WHX136" s="231"/>
      <c r="WHY136" s="231"/>
      <c r="WHZ136" s="231"/>
      <c r="WIA136" s="231"/>
      <c r="WIB136" s="231"/>
      <c r="WIC136" s="231"/>
      <c r="WID136" s="231"/>
      <c r="WIE136" s="231"/>
      <c r="WIF136" s="231"/>
      <c r="WIG136" s="231"/>
      <c r="WIH136" s="231"/>
      <c r="WII136" s="231"/>
      <c r="WIJ136" s="231"/>
      <c r="WIK136" s="231"/>
      <c r="WIL136" s="231"/>
      <c r="WIM136" s="231"/>
      <c r="WIN136" s="231"/>
      <c r="WIO136" s="231"/>
      <c r="WIP136" s="231"/>
      <c r="WIQ136" s="231"/>
      <c r="WIR136" s="231"/>
      <c r="WIS136" s="231"/>
      <c r="WIT136" s="231"/>
      <c r="WIU136" s="231"/>
      <c r="WIV136" s="231"/>
      <c r="WIW136" s="231"/>
      <c r="WIX136" s="231"/>
      <c r="WIY136" s="231"/>
      <c r="WIZ136" s="231"/>
      <c r="WJA136" s="231"/>
      <c r="WJB136" s="231"/>
      <c r="WJC136" s="231"/>
      <c r="WJD136" s="231"/>
      <c r="WJE136" s="231"/>
      <c r="WJF136" s="231"/>
      <c r="WJG136" s="231"/>
      <c r="WJH136" s="231"/>
      <c r="WJI136" s="231"/>
      <c r="WJJ136" s="231"/>
      <c r="WJK136" s="231"/>
      <c r="WJL136" s="231"/>
      <c r="WJM136" s="231"/>
      <c r="WJN136" s="231"/>
      <c r="WJO136" s="231"/>
      <c r="WJP136" s="231"/>
      <c r="WJQ136" s="231"/>
      <c r="WJR136" s="231"/>
      <c r="WJS136" s="231"/>
      <c r="WJT136" s="231"/>
      <c r="WJU136" s="231"/>
      <c r="WJV136" s="231"/>
      <c r="WJW136" s="231"/>
      <c r="WJX136" s="231"/>
      <c r="WJY136" s="231"/>
      <c r="WJZ136" s="231"/>
      <c r="WKA136" s="231"/>
      <c r="WKB136" s="231"/>
      <c r="WKC136" s="231"/>
      <c r="WKD136" s="231"/>
      <c r="WKE136" s="231"/>
      <c r="WKF136" s="231"/>
      <c r="WKG136" s="231"/>
      <c r="WKH136" s="231"/>
      <c r="WKI136" s="231"/>
      <c r="WKJ136" s="231"/>
      <c r="WKK136" s="231"/>
      <c r="WKL136" s="231"/>
      <c r="WKM136" s="231"/>
      <c r="WKN136" s="231"/>
      <c r="WKO136" s="231"/>
      <c r="WKP136" s="231"/>
      <c r="WKQ136" s="231"/>
      <c r="WKR136" s="231"/>
      <c r="WKS136" s="231"/>
      <c r="WKT136" s="231"/>
      <c r="WKU136" s="231"/>
      <c r="WKV136" s="231"/>
      <c r="WKW136" s="231"/>
      <c r="WKX136" s="231"/>
      <c r="WKY136" s="231"/>
      <c r="WKZ136" s="231"/>
      <c r="WLA136" s="231"/>
      <c r="WLB136" s="231"/>
      <c r="WLC136" s="231"/>
      <c r="WLD136" s="231"/>
      <c r="WLE136" s="231"/>
      <c r="WLF136" s="231"/>
      <c r="WLG136" s="231"/>
      <c r="WLH136" s="231"/>
      <c r="WLI136" s="231"/>
      <c r="WLJ136" s="231"/>
      <c r="WLK136" s="231"/>
      <c r="WLL136" s="231"/>
      <c r="WLM136" s="231"/>
      <c r="WLN136" s="231"/>
      <c r="WLO136" s="231"/>
      <c r="WLP136" s="231"/>
      <c r="WLQ136" s="231"/>
      <c r="WLR136" s="231"/>
      <c r="WLS136" s="231"/>
      <c r="WLT136" s="231"/>
      <c r="WLU136" s="231"/>
      <c r="WLV136" s="231"/>
      <c r="WLW136" s="231"/>
      <c r="WLX136" s="231"/>
      <c r="WLY136" s="231"/>
      <c r="WLZ136" s="231"/>
      <c r="WMA136" s="231"/>
      <c r="WMB136" s="231"/>
      <c r="WMC136" s="231"/>
      <c r="WMD136" s="231"/>
      <c r="WME136" s="231"/>
      <c r="WMF136" s="231"/>
      <c r="WMG136" s="231"/>
      <c r="WMH136" s="231"/>
      <c r="WMI136" s="231"/>
      <c r="WMJ136" s="231"/>
      <c r="WMK136" s="231"/>
      <c r="WML136" s="231"/>
      <c r="WMM136" s="231"/>
      <c r="WMN136" s="231"/>
      <c r="WMO136" s="231"/>
      <c r="WMP136" s="231"/>
      <c r="WMQ136" s="231"/>
      <c r="WMR136" s="231"/>
      <c r="WMS136" s="231"/>
      <c r="WMT136" s="231"/>
      <c r="WMU136" s="231"/>
      <c r="WMV136" s="231"/>
      <c r="WMW136" s="231"/>
      <c r="WMX136" s="231"/>
      <c r="WMY136" s="231"/>
      <c r="WMZ136" s="231"/>
      <c r="WNA136" s="231"/>
      <c r="WNB136" s="231"/>
      <c r="WNC136" s="231"/>
      <c r="WND136" s="231"/>
      <c r="WNE136" s="231"/>
      <c r="WNF136" s="231"/>
      <c r="WNG136" s="231"/>
      <c r="WNH136" s="231"/>
      <c r="WNI136" s="231"/>
      <c r="WNJ136" s="231"/>
      <c r="WNK136" s="231"/>
      <c r="WNL136" s="231"/>
      <c r="WNM136" s="231"/>
      <c r="WNN136" s="231"/>
      <c r="WNO136" s="231"/>
      <c r="WNP136" s="231"/>
      <c r="WNQ136" s="231"/>
      <c r="WNR136" s="231"/>
      <c r="WNS136" s="231"/>
      <c r="WNT136" s="231"/>
      <c r="WNU136" s="231"/>
      <c r="WNV136" s="231"/>
      <c r="WNW136" s="231"/>
      <c r="WNX136" s="231"/>
      <c r="WNY136" s="231"/>
      <c r="WNZ136" s="231"/>
      <c r="WOA136" s="231"/>
      <c r="WOB136" s="231"/>
      <c r="WOC136" s="231"/>
      <c r="WOD136" s="231"/>
      <c r="WOE136" s="231"/>
      <c r="WOF136" s="231"/>
      <c r="WOG136" s="231"/>
      <c r="WOH136" s="231"/>
      <c r="WOI136" s="231"/>
      <c r="WOJ136" s="231"/>
      <c r="WOK136" s="231"/>
      <c r="WOL136" s="231"/>
      <c r="WOM136" s="231"/>
      <c r="WON136" s="231"/>
      <c r="WOO136" s="231"/>
      <c r="WOP136" s="231"/>
      <c r="WOQ136" s="231"/>
      <c r="WOR136" s="231"/>
      <c r="WOS136" s="231"/>
      <c r="WOT136" s="231"/>
      <c r="WOU136" s="231"/>
      <c r="WOV136" s="231"/>
      <c r="WOW136" s="231"/>
      <c r="WOX136" s="231"/>
      <c r="WOY136" s="231"/>
      <c r="WOZ136" s="231"/>
      <c r="WPA136" s="231"/>
      <c r="WPB136" s="231"/>
      <c r="WPC136" s="231"/>
      <c r="WPD136" s="231"/>
      <c r="WPE136" s="231"/>
      <c r="WPF136" s="231"/>
      <c r="WPG136" s="231"/>
      <c r="WPH136" s="231"/>
      <c r="WPI136" s="231"/>
      <c r="WPJ136" s="231"/>
      <c r="WPK136" s="231"/>
      <c r="WPL136" s="231"/>
      <c r="WPM136" s="231"/>
      <c r="WPN136" s="231"/>
      <c r="WPO136" s="231"/>
      <c r="WPP136" s="231"/>
      <c r="WPQ136" s="231"/>
      <c r="WPR136" s="231"/>
      <c r="WPS136" s="231"/>
      <c r="WPT136" s="231"/>
      <c r="WPU136" s="231"/>
      <c r="WPV136" s="231"/>
      <c r="WPW136" s="231"/>
      <c r="WPX136" s="231"/>
      <c r="WPY136" s="231"/>
      <c r="WPZ136" s="231"/>
      <c r="WQA136" s="231"/>
      <c r="WQB136" s="231"/>
      <c r="WQC136" s="231"/>
      <c r="WQD136" s="231"/>
      <c r="WQE136" s="231"/>
      <c r="WQF136" s="231"/>
      <c r="WQG136" s="231"/>
      <c r="WQH136" s="231"/>
      <c r="WQI136" s="231"/>
      <c r="WQJ136" s="231"/>
      <c r="WQK136" s="231"/>
      <c r="WQL136" s="231"/>
      <c r="WQM136" s="231"/>
      <c r="WQN136" s="231"/>
      <c r="WQO136" s="231"/>
      <c r="WQP136" s="231"/>
      <c r="WQQ136" s="231"/>
      <c r="WQR136" s="231"/>
      <c r="WQS136" s="231"/>
      <c r="WQT136" s="231"/>
      <c r="WQU136" s="231"/>
      <c r="WQV136" s="231"/>
      <c r="WQW136" s="231"/>
      <c r="WQX136" s="231"/>
      <c r="WQY136" s="231"/>
      <c r="WQZ136" s="231"/>
      <c r="WRA136" s="231"/>
      <c r="WRB136" s="231"/>
      <c r="WRC136" s="231"/>
      <c r="WRD136" s="231"/>
      <c r="WRE136" s="231"/>
      <c r="WRF136" s="231"/>
      <c r="WRG136" s="231"/>
      <c r="WRH136" s="231"/>
      <c r="WRI136" s="231"/>
      <c r="WRJ136" s="231"/>
      <c r="WRK136" s="231"/>
      <c r="WRL136" s="231"/>
      <c r="WRM136" s="231"/>
      <c r="WRN136" s="231"/>
      <c r="WRO136" s="231"/>
      <c r="WRP136" s="231"/>
      <c r="WRQ136" s="231"/>
      <c r="WRR136" s="231"/>
      <c r="WRS136" s="231"/>
      <c r="WRT136" s="231"/>
      <c r="WRU136" s="231"/>
      <c r="WRV136" s="231"/>
      <c r="WRW136" s="231"/>
      <c r="WRX136" s="231"/>
      <c r="WRY136" s="231"/>
      <c r="WRZ136" s="231"/>
      <c r="WSA136" s="231"/>
      <c r="WSB136" s="231"/>
      <c r="WSC136" s="231"/>
      <c r="WSD136" s="231"/>
      <c r="WSE136" s="231"/>
      <c r="WSF136" s="231"/>
      <c r="WSG136" s="231"/>
      <c r="WSH136" s="231"/>
      <c r="WSI136" s="231"/>
      <c r="WSJ136" s="231"/>
      <c r="WSK136" s="231"/>
      <c r="WSL136" s="231"/>
      <c r="WSM136" s="231"/>
      <c r="WSN136" s="231"/>
      <c r="WSO136" s="231"/>
      <c r="WSP136" s="231"/>
      <c r="WSQ136" s="231"/>
      <c r="WSR136" s="231"/>
      <c r="WSS136" s="231"/>
      <c r="WST136" s="231"/>
      <c r="WSU136" s="231"/>
      <c r="WSV136" s="231"/>
      <c r="WSW136" s="231"/>
      <c r="WSX136" s="231"/>
      <c r="WSY136" s="231"/>
      <c r="WSZ136" s="231"/>
      <c r="WTA136" s="231"/>
      <c r="WTB136" s="231"/>
      <c r="WTC136" s="231"/>
      <c r="WTD136" s="231"/>
      <c r="WTE136" s="231"/>
      <c r="WTF136" s="231"/>
      <c r="WTG136" s="231"/>
      <c r="WTH136" s="231"/>
      <c r="WTI136" s="231"/>
      <c r="WTJ136" s="231"/>
      <c r="WTK136" s="231"/>
      <c r="WTL136" s="231"/>
      <c r="WTM136" s="231"/>
      <c r="WTN136" s="231"/>
      <c r="WTO136" s="231"/>
      <c r="WTP136" s="231"/>
      <c r="WTQ136" s="231"/>
      <c r="WTR136" s="231"/>
      <c r="WTS136" s="231"/>
      <c r="WTT136" s="231"/>
      <c r="WTU136" s="231"/>
      <c r="WTV136" s="231"/>
      <c r="WTW136" s="231"/>
      <c r="WTX136" s="231"/>
      <c r="WTY136" s="231"/>
      <c r="WTZ136" s="231"/>
      <c r="WUA136" s="231"/>
      <c r="WUB136" s="231"/>
      <c r="WUC136" s="231"/>
      <c r="WUD136" s="231"/>
      <c r="WUE136" s="231"/>
      <c r="WUF136" s="231"/>
      <c r="WUG136" s="231"/>
      <c r="WUH136" s="231"/>
      <c r="WUI136" s="231"/>
      <c r="WUJ136" s="231"/>
      <c r="WUK136" s="231"/>
      <c r="WUL136" s="231"/>
      <c r="WUM136" s="231"/>
      <c r="WUN136" s="231"/>
      <c r="WUO136" s="231"/>
      <c r="WUP136" s="231"/>
      <c r="WUQ136" s="231"/>
      <c r="WUR136" s="231"/>
      <c r="WUS136" s="231"/>
      <c r="WUT136" s="231"/>
      <c r="WUU136" s="231"/>
      <c r="WUV136" s="231"/>
      <c r="WUW136" s="231"/>
      <c r="WUX136" s="231"/>
      <c r="WUY136" s="231"/>
      <c r="WUZ136" s="231"/>
      <c r="WVA136" s="231"/>
      <c r="WVB136" s="231"/>
      <c r="WVC136" s="231"/>
      <c r="WVD136" s="231"/>
      <c r="WVE136" s="231"/>
      <c r="WVF136" s="231"/>
      <c r="WVG136" s="231"/>
      <c r="WVH136" s="231"/>
      <c r="WVI136" s="231"/>
      <c r="WVJ136" s="231"/>
      <c r="WVK136" s="231"/>
      <c r="WVL136" s="231"/>
      <c r="WVM136" s="231"/>
      <c r="WVN136" s="231"/>
      <c r="WVO136" s="231"/>
      <c r="WVP136" s="231"/>
      <c r="WVQ136" s="231"/>
      <c r="WVR136" s="231"/>
      <c r="WVS136" s="231"/>
      <c r="WVT136" s="231"/>
      <c r="WVU136" s="231"/>
      <c r="WVV136" s="231"/>
      <c r="WVW136" s="231"/>
      <c r="WVX136" s="231"/>
      <c r="WVY136" s="231"/>
      <c r="WVZ136" s="231"/>
      <c r="WWA136" s="231"/>
      <c r="WWB136" s="231"/>
      <c r="WWC136" s="231"/>
      <c r="WWD136" s="231"/>
      <c r="WWE136" s="231"/>
      <c r="WWF136" s="231"/>
      <c r="WWG136" s="231"/>
      <c r="WWH136" s="231"/>
      <c r="WWI136" s="231"/>
      <c r="WWJ136" s="231"/>
      <c r="WWK136" s="231"/>
      <c r="WWL136" s="231"/>
      <c r="WWM136" s="231"/>
      <c r="WWN136" s="231"/>
      <c r="WWO136" s="231"/>
      <c r="WWP136" s="231"/>
      <c r="WWQ136" s="231"/>
      <c r="WWR136" s="231"/>
      <c r="WWS136" s="231"/>
      <c r="WWT136" s="231"/>
      <c r="WWU136" s="231"/>
      <c r="WWV136" s="231"/>
      <c r="WWW136" s="231"/>
      <c r="WWX136" s="231"/>
      <c r="WWY136" s="231"/>
      <c r="WWZ136" s="231"/>
      <c r="WXA136" s="231"/>
      <c r="WXB136" s="231"/>
      <c r="WXC136" s="231"/>
      <c r="WXD136" s="231"/>
      <c r="WXE136" s="231"/>
      <c r="WXF136" s="231"/>
      <c r="WXG136" s="231"/>
      <c r="WXH136" s="231"/>
      <c r="WXI136" s="231"/>
      <c r="WXJ136" s="231"/>
      <c r="WXK136" s="231"/>
      <c r="WXL136" s="231"/>
      <c r="WXM136" s="231"/>
      <c r="WXN136" s="231"/>
      <c r="WXO136" s="231"/>
      <c r="WXP136" s="231"/>
      <c r="WXQ136" s="231"/>
      <c r="WXR136" s="231"/>
      <c r="WXS136" s="231"/>
      <c r="WXT136" s="231"/>
      <c r="WXU136" s="231"/>
      <c r="WXV136" s="231"/>
      <c r="WXW136" s="231"/>
      <c r="WXX136" s="231"/>
      <c r="WXY136" s="231"/>
      <c r="WXZ136" s="231"/>
      <c r="WYA136" s="231"/>
      <c r="WYB136" s="231"/>
      <c r="WYC136" s="231"/>
      <c r="WYD136" s="231"/>
      <c r="WYE136" s="231"/>
      <c r="WYF136" s="231"/>
      <c r="WYG136" s="231"/>
      <c r="WYH136" s="231"/>
      <c r="WYI136" s="231"/>
      <c r="WYJ136" s="231"/>
      <c r="WYK136" s="231"/>
      <c r="WYL136" s="231"/>
      <c r="WYM136" s="231"/>
      <c r="WYN136" s="231"/>
      <c r="WYO136" s="231"/>
      <c r="WYP136" s="231"/>
      <c r="WYQ136" s="231"/>
      <c r="WYR136" s="231"/>
      <c r="WYS136" s="231"/>
      <c r="WYT136" s="231"/>
      <c r="WYU136" s="231"/>
      <c r="WYV136" s="231"/>
      <c r="WYW136" s="231"/>
      <c r="WYX136" s="231"/>
      <c r="WYY136" s="231"/>
      <c r="WYZ136" s="231"/>
      <c r="WZA136" s="231"/>
      <c r="WZB136" s="231"/>
      <c r="WZC136" s="231"/>
      <c r="WZD136" s="231"/>
      <c r="WZE136" s="231"/>
      <c r="WZF136" s="231"/>
      <c r="WZG136" s="231"/>
      <c r="WZH136" s="231"/>
      <c r="WZI136" s="231"/>
      <c r="WZJ136" s="231"/>
      <c r="WZK136" s="231"/>
      <c r="WZL136" s="231"/>
      <c r="WZM136" s="231"/>
      <c r="WZN136" s="231"/>
      <c r="WZO136" s="231"/>
      <c r="WZP136" s="231"/>
      <c r="WZQ136" s="231"/>
      <c r="WZR136" s="231"/>
      <c r="WZS136" s="231"/>
      <c r="WZT136" s="231"/>
      <c r="WZU136" s="231"/>
      <c r="WZV136" s="231"/>
      <c r="WZW136" s="231"/>
      <c r="WZX136" s="231"/>
      <c r="WZY136" s="231"/>
      <c r="WZZ136" s="231"/>
      <c r="XAA136" s="231"/>
      <c r="XAB136" s="231"/>
      <c r="XAC136" s="231"/>
      <c r="XAD136" s="231"/>
      <c r="XAE136" s="231"/>
      <c r="XAF136" s="231"/>
      <c r="XAG136" s="231"/>
      <c r="XAH136" s="231"/>
      <c r="XAI136" s="231"/>
      <c r="XAJ136" s="231"/>
      <c r="XAK136" s="231"/>
      <c r="XAL136" s="231"/>
      <c r="XAM136" s="231"/>
      <c r="XAN136" s="231"/>
      <c r="XAO136" s="231"/>
      <c r="XAP136" s="231"/>
      <c r="XAQ136" s="231"/>
      <c r="XAR136" s="231"/>
      <c r="XAS136" s="231"/>
      <c r="XAT136" s="231"/>
      <c r="XAU136" s="231"/>
      <c r="XAV136" s="231"/>
      <c r="XAW136" s="231"/>
      <c r="XAX136" s="231"/>
      <c r="XAY136" s="231"/>
      <c r="XAZ136" s="231"/>
      <c r="XBA136" s="231"/>
      <c r="XBB136" s="231"/>
      <c r="XBC136" s="231"/>
      <c r="XBD136" s="231"/>
      <c r="XBE136" s="231"/>
      <c r="XBF136" s="231"/>
      <c r="XBG136" s="231"/>
      <c r="XBH136" s="231"/>
      <c r="XBI136" s="231"/>
      <c r="XBJ136" s="231"/>
      <c r="XBK136" s="231"/>
      <c r="XBL136" s="231"/>
      <c r="XBM136" s="231"/>
      <c r="XBN136" s="231"/>
      <c r="XBO136" s="231"/>
      <c r="XBP136" s="231"/>
      <c r="XBQ136" s="231"/>
      <c r="XBR136" s="231"/>
      <c r="XBS136" s="231"/>
      <c r="XBT136" s="231"/>
      <c r="XBU136" s="231"/>
      <c r="XBV136" s="231"/>
      <c r="XBW136" s="231"/>
      <c r="XBX136" s="231"/>
      <c r="XBY136" s="231"/>
      <c r="XBZ136" s="231"/>
      <c r="XCA136" s="231"/>
      <c r="XCB136" s="231"/>
      <c r="XCC136" s="231"/>
      <c r="XCD136" s="231"/>
      <c r="XCE136" s="231"/>
      <c r="XCF136" s="231"/>
      <c r="XCG136" s="231"/>
      <c r="XCH136" s="231"/>
      <c r="XCI136" s="231"/>
      <c r="XCJ136" s="231"/>
      <c r="XCK136" s="231"/>
      <c r="XCL136" s="231"/>
      <c r="XCM136" s="231"/>
      <c r="XCN136" s="231"/>
      <c r="XCO136" s="231"/>
      <c r="XCP136" s="231"/>
      <c r="XCQ136" s="231"/>
      <c r="XCR136" s="231"/>
      <c r="XCS136" s="231"/>
      <c r="XCT136" s="231"/>
      <c r="XCU136" s="231"/>
      <c r="XCV136" s="231"/>
      <c r="XCW136" s="231"/>
      <c r="XCX136" s="231"/>
      <c r="XCY136" s="231"/>
      <c r="XCZ136" s="231"/>
      <c r="XDA136" s="231"/>
      <c r="XDB136" s="231"/>
      <c r="XDC136" s="231"/>
      <c r="XDD136" s="231"/>
      <c r="XDE136" s="231"/>
      <c r="XDF136" s="231"/>
      <c r="XDG136" s="231"/>
      <c r="XDH136" s="231"/>
      <c r="XDI136" s="231"/>
      <c r="XDJ136" s="231"/>
      <c r="XDK136" s="231"/>
      <c r="XDL136" s="231"/>
      <c r="XDM136" s="231"/>
      <c r="XDN136" s="231"/>
      <c r="XDO136" s="231"/>
      <c r="XDP136" s="231"/>
      <c r="XDQ136" s="231"/>
      <c r="XDR136" s="231"/>
      <c r="XDS136" s="231"/>
      <c r="XDT136" s="231"/>
      <c r="XDU136" s="231"/>
      <c r="XDV136" s="231"/>
      <c r="XDW136" s="231"/>
      <c r="XDX136" s="231"/>
      <c r="XDY136" s="231"/>
      <c r="XDZ136" s="231"/>
      <c r="XEA136" s="231"/>
      <c r="XEB136" s="231"/>
      <c r="XEC136" s="231"/>
      <c r="XED136" s="231"/>
      <c r="XEE136" s="231"/>
      <c r="XEF136" s="231"/>
      <c r="XEG136" s="231"/>
      <c r="XEH136" s="231"/>
      <c r="XEI136" s="231"/>
      <c r="XEJ136" s="231"/>
      <c r="XEK136" s="231"/>
      <c r="XEL136" s="231"/>
      <c r="XEM136" s="231"/>
      <c r="XEN136" s="231"/>
      <c r="XEO136" s="231"/>
      <c r="XEP136" s="231"/>
      <c r="XEQ136" s="231"/>
      <c r="XER136" s="231"/>
      <c r="XES136" s="231"/>
      <c r="XET136" s="231"/>
      <c r="XEU136" s="231"/>
      <c r="XEV136" s="231"/>
      <c r="XEW136" s="231"/>
      <c r="XEX136" s="231"/>
      <c r="XEY136" s="231"/>
      <c r="XEZ136" s="231"/>
      <c r="XFA136" s="231"/>
      <c r="XFB136" s="231"/>
      <c r="XFC136" s="231"/>
      <c r="XFD136" s="231"/>
    </row>
    <row r="137" spans="1:16384" ht="46.5" customHeight="1" x14ac:dyDescent="0.4">
      <c r="A137" s="386" t="s">
        <v>441</v>
      </c>
      <c r="B137" s="386"/>
      <c r="C137" s="386"/>
      <c r="D137" s="386"/>
      <c r="E137" s="386"/>
      <c r="F137" s="386"/>
      <c r="G137" s="96"/>
    </row>
    <row r="138" spans="1:16384" ht="22.5" x14ac:dyDescent="0.45">
      <c r="A138" s="274" t="s">
        <v>50</v>
      </c>
      <c r="B138" s="104">
        <v>2</v>
      </c>
      <c r="C138" s="118" t="str">
        <f>IF(B138=0, -10, "0")</f>
        <v>0</v>
      </c>
      <c r="D138" s="313"/>
      <c r="E138" s="209"/>
      <c r="F138" s="105"/>
      <c r="G138" s="96"/>
    </row>
    <row r="139" spans="1:16384" ht="21" x14ac:dyDescent="0.4">
      <c r="A139" s="107" t="s">
        <v>327</v>
      </c>
      <c r="B139" s="104">
        <v>2</v>
      </c>
      <c r="C139" s="107"/>
      <c r="D139" s="107"/>
      <c r="E139" s="107"/>
      <c r="F139" s="208"/>
      <c r="G139" s="96"/>
    </row>
    <row r="140" spans="1:16384" ht="21" x14ac:dyDescent="0.4">
      <c r="A140" s="107" t="s">
        <v>328</v>
      </c>
      <c r="B140" s="104">
        <v>2</v>
      </c>
      <c r="C140" s="107"/>
      <c r="D140" s="107"/>
      <c r="E140" s="107"/>
      <c r="F140" s="208"/>
      <c r="G140" s="96"/>
    </row>
    <row r="141" spans="1:16384" ht="21" x14ac:dyDescent="0.4">
      <c r="A141" s="107" t="s">
        <v>357</v>
      </c>
      <c r="B141" s="104">
        <v>2</v>
      </c>
      <c r="C141" s="107"/>
      <c r="D141" s="107"/>
      <c r="E141" s="107"/>
      <c r="F141" s="208"/>
      <c r="G141" s="96"/>
    </row>
    <row r="142" spans="1:16384" ht="21" x14ac:dyDescent="0.4">
      <c r="A142" s="107" t="s">
        <v>325</v>
      </c>
      <c r="B142" s="104">
        <v>2</v>
      </c>
      <c r="C142" s="107"/>
      <c r="D142" s="107"/>
      <c r="E142" s="107"/>
      <c r="F142" s="208"/>
      <c r="G142" s="96"/>
    </row>
    <row r="143" spans="1:16384" ht="21" x14ac:dyDescent="0.4">
      <c r="A143" s="266"/>
      <c r="B143" s="265"/>
      <c r="C143" s="272"/>
      <c r="D143" s="272"/>
      <c r="E143" s="272"/>
      <c r="F143" s="272"/>
      <c r="G143" s="96"/>
    </row>
    <row r="144" spans="1:16384" ht="24.75" customHeight="1" x14ac:dyDescent="0.4">
      <c r="A144" s="385" t="s">
        <v>340</v>
      </c>
      <c r="B144" s="385"/>
      <c r="C144" s="385"/>
      <c r="D144" s="385"/>
      <c r="E144" s="385"/>
      <c r="F144" s="385"/>
      <c r="G144" s="96"/>
    </row>
    <row r="145" spans="1:7" ht="21" x14ac:dyDescent="0.4">
      <c r="A145" s="148" t="s">
        <v>327</v>
      </c>
      <c r="B145" s="251">
        <v>2</v>
      </c>
      <c r="C145" s="148"/>
      <c r="D145" s="148"/>
      <c r="E145" s="148"/>
      <c r="F145" s="208"/>
      <c r="G145" s="96"/>
    </row>
    <row r="146" spans="1:7" ht="21" x14ac:dyDescent="0.4">
      <c r="A146" s="107" t="s">
        <v>401</v>
      </c>
      <c r="B146" s="251">
        <v>2</v>
      </c>
      <c r="C146" s="107"/>
      <c r="D146" s="107"/>
      <c r="E146" s="107"/>
      <c r="F146" s="208"/>
      <c r="G146" s="96"/>
    </row>
    <row r="147" spans="1:7" ht="21" x14ac:dyDescent="0.4">
      <c r="A147" s="107" t="s">
        <v>389</v>
      </c>
      <c r="B147" s="251">
        <v>2</v>
      </c>
      <c r="C147" s="107"/>
      <c r="D147" s="107"/>
      <c r="E147" s="107"/>
      <c r="F147" s="208"/>
      <c r="G147" s="96"/>
    </row>
    <row r="148" spans="1:7" ht="21" x14ac:dyDescent="0.4">
      <c r="A148" s="223" t="s">
        <v>330</v>
      </c>
      <c r="B148" s="251">
        <v>2</v>
      </c>
      <c r="C148" s="118" t="str">
        <f>IF(B148=0, -10, "0")</f>
        <v>0</v>
      </c>
      <c r="D148" s="107"/>
      <c r="E148" s="107"/>
      <c r="F148" s="208"/>
      <c r="G148" s="96"/>
    </row>
    <row r="149" spans="1:7" ht="21" x14ac:dyDescent="0.4">
      <c r="A149" s="107" t="s">
        <v>364</v>
      </c>
      <c r="B149" s="251">
        <v>2</v>
      </c>
      <c r="C149" s="107"/>
      <c r="D149" s="107"/>
      <c r="E149" s="107"/>
      <c r="F149" s="208"/>
      <c r="G149" s="96"/>
    </row>
    <row r="150" spans="1:7" ht="42" customHeight="1" x14ac:dyDescent="0.4">
      <c r="A150" s="232" t="s">
        <v>305</v>
      </c>
      <c r="B150" s="251">
        <v>2</v>
      </c>
      <c r="C150" s="140" t="str">
        <f>IF(B150=0, -5, "0")</f>
        <v>0</v>
      </c>
      <c r="D150" s="107"/>
      <c r="E150" s="107"/>
      <c r="F150" s="208"/>
      <c r="G150" s="96"/>
    </row>
    <row r="151" spans="1:7" ht="63" x14ac:dyDescent="0.4">
      <c r="A151" s="107" t="s">
        <v>331</v>
      </c>
      <c r="B151" s="251">
        <v>0</v>
      </c>
      <c r="C151" s="107"/>
      <c r="D151" s="107" t="s">
        <v>502</v>
      </c>
      <c r="E151" s="107" t="s">
        <v>503</v>
      </c>
      <c r="F151" s="208" t="s">
        <v>293</v>
      </c>
      <c r="G151" s="96"/>
    </row>
    <row r="152" spans="1:7" ht="21" x14ac:dyDescent="0.4">
      <c r="A152" s="223" t="s">
        <v>358</v>
      </c>
      <c r="B152" s="251">
        <v>2</v>
      </c>
      <c r="C152" s="118" t="str">
        <f>IF(B152=0, -10, "0")</f>
        <v>0</v>
      </c>
      <c r="D152" s="107"/>
      <c r="E152" s="107"/>
      <c r="F152" s="208"/>
      <c r="G152" s="96"/>
    </row>
    <row r="153" spans="1:7" ht="21" x14ac:dyDescent="0.4">
      <c r="A153" s="107" t="s">
        <v>116</v>
      </c>
      <c r="B153" s="251">
        <v>2</v>
      </c>
      <c r="C153" s="107"/>
      <c r="D153" s="107"/>
      <c r="E153" s="107"/>
      <c r="F153" s="208"/>
      <c r="G153" s="96"/>
    </row>
    <row r="154" spans="1:7" ht="21" x14ac:dyDescent="0.4">
      <c r="A154" s="107" t="s">
        <v>140</v>
      </c>
      <c r="B154" s="251">
        <v>2</v>
      </c>
      <c r="C154" s="107"/>
      <c r="D154" s="107"/>
      <c r="E154" s="107"/>
      <c r="F154" s="208"/>
      <c r="G154" s="96"/>
    </row>
    <row r="155" spans="1:7" ht="42" x14ac:dyDescent="0.4">
      <c r="A155" s="332" t="s">
        <v>344</v>
      </c>
      <c r="B155" s="251">
        <v>2</v>
      </c>
      <c r="C155" s="140" t="str">
        <f>IF(B155=0, -5, "0")</f>
        <v>0</v>
      </c>
      <c r="D155" s="107"/>
      <c r="E155" s="107"/>
      <c r="F155" s="208"/>
      <c r="G155" s="96"/>
    </row>
    <row r="156" spans="1:7" ht="21" x14ac:dyDescent="0.4">
      <c r="A156" s="332" t="s">
        <v>63</v>
      </c>
      <c r="B156" s="251">
        <v>2</v>
      </c>
      <c r="C156" s="140" t="str">
        <f>IF(B156=0, -5, "0")</f>
        <v>0</v>
      </c>
      <c r="D156" s="107"/>
      <c r="E156" s="107"/>
      <c r="F156" s="208"/>
      <c r="G156" s="96"/>
    </row>
    <row r="157" spans="1:7" ht="21" x14ac:dyDescent="0.4">
      <c r="A157" s="332" t="s">
        <v>324</v>
      </c>
      <c r="B157" s="251">
        <v>2</v>
      </c>
      <c r="C157" s="140" t="str">
        <f>IF(B157=0, -5, "0")</f>
        <v>0</v>
      </c>
      <c r="D157" s="107"/>
      <c r="E157" s="107"/>
      <c r="F157" s="208"/>
      <c r="G157" s="96"/>
    </row>
    <row r="158" spans="1:7" ht="21" x14ac:dyDescent="0.4">
      <c r="A158" s="103" t="s">
        <v>384</v>
      </c>
      <c r="B158" s="251">
        <v>2</v>
      </c>
      <c r="C158" s="165"/>
      <c r="D158" s="107"/>
      <c r="E158" s="107"/>
      <c r="F158" s="208"/>
      <c r="G158" s="96"/>
    </row>
    <row r="159" spans="1:7" ht="45" x14ac:dyDescent="0.4">
      <c r="A159" s="194" t="s">
        <v>420</v>
      </c>
      <c r="B159" s="251">
        <v>2</v>
      </c>
      <c r="C159" s="118" t="str">
        <f>IF(B159=0, -10, "0")</f>
        <v>0</v>
      </c>
      <c r="D159" s="107"/>
      <c r="E159" s="107"/>
      <c r="F159" s="208"/>
      <c r="G159" s="96"/>
    </row>
    <row r="160" spans="1:7" ht="84" x14ac:dyDescent="0.4">
      <c r="A160" s="139" t="s">
        <v>148</v>
      </c>
      <c r="B160" s="251">
        <v>1</v>
      </c>
      <c r="C160" s="353" t="str">
        <f>IF(B160=0, -5, "0")</f>
        <v>0</v>
      </c>
      <c r="D160" s="107" t="s">
        <v>496</v>
      </c>
      <c r="E160" s="107" t="s">
        <v>497</v>
      </c>
      <c r="F160" s="208" t="s">
        <v>292</v>
      </c>
      <c r="G160" s="96"/>
    </row>
    <row r="161" spans="1:7" ht="21" x14ac:dyDescent="0.4">
      <c r="A161" s="374"/>
      <c r="B161" s="375"/>
      <c r="C161" s="375"/>
      <c r="D161" s="375"/>
      <c r="E161" s="375"/>
      <c r="F161" s="375"/>
      <c r="G161" s="96"/>
    </row>
    <row r="162" spans="1:7" ht="32.25" customHeight="1" x14ac:dyDescent="0.4">
      <c r="A162" s="386" t="s">
        <v>442</v>
      </c>
      <c r="B162" s="386"/>
      <c r="C162" s="386"/>
      <c r="D162" s="386"/>
      <c r="E162" s="386"/>
      <c r="F162" s="386"/>
      <c r="G162" s="96"/>
    </row>
    <row r="163" spans="1:7" ht="63" x14ac:dyDescent="0.4">
      <c r="A163" s="311" t="s">
        <v>309</v>
      </c>
      <c r="B163" s="104">
        <v>2</v>
      </c>
      <c r="C163" s="118" t="str">
        <f>IF(B163=0, -10, "0")</f>
        <v>0</v>
      </c>
      <c r="D163" s="226"/>
      <c r="E163" s="226"/>
      <c r="F163" s="208"/>
      <c r="G163" s="96"/>
    </row>
    <row r="164" spans="1:7" ht="21" x14ac:dyDescent="0.4">
      <c r="A164" s="107" t="s">
        <v>333</v>
      </c>
      <c r="B164" s="104">
        <v>2</v>
      </c>
      <c r="C164" s="107"/>
      <c r="D164" s="107"/>
      <c r="E164" s="106"/>
      <c r="F164" s="208"/>
      <c r="G164" s="96"/>
    </row>
    <row r="165" spans="1:7" ht="22.5" x14ac:dyDescent="0.4">
      <c r="A165" s="333" t="s">
        <v>381</v>
      </c>
      <c r="B165" s="104">
        <v>2</v>
      </c>
      <c r="C165" s="118" t="str">
        <f>IF(B165=0, -10, "0")</f>
        <v>0</v>
      </c>
      <c r="D165" s="107"/>
      <c r="E165" s="106"/>
      <c r="F165" s="208"/>
      <c r="G165" s="96"/>
    </row>
    <row r="166" spans="1:7" ht="21" x14ac:dyDescent="0.4">
      <c r="A166" s="107" t="s">
        <v>334</v>
      </c>
      <c r="B166" s="104">
        <v>2</v>
      </c>
      <c r="C166" s="107"/>
      <c r="D166" s="107"/>
      <c r="E166" s="106"/>
      <c r="F166" s="208"/>
      <c r="G166" s="96"/>
    </row>
    <row r="167" spans="1:7" ht="21" x14ac:dyDescent="0.4">
      <c r="A167" s="233" t="s">
        <v>365</v>
      </c>
      <c r="B167" s="104">
        <v>2</v>
      </c>
      <c r="C167" s="118" t="str">
        <f>IF(B167=0, -10, "0")</f>
        <v>0</v>
      </c>
      <c r="D167" s="107"/>
      <c r="E167" s="106"/>
      <c r="F167" s="208"/>
      <c r="G167" s="96"/>
    </row>
    <row r="168" spans="1:7" ht="147" x14ac:dyDescent="0.4">
      <c r="A168" s="107" t="s">
        <v>390</v>
      </c>
      <c r="B168" s="104">
        <v>1</v>
      </c>
      <c r="C168" s="107"/>
      <c r="D168" s="107" t="s">
        <v>505</v>
      </c>
      <c r="E168" s="105" t="s">
        <v>504</v>
      </c>
      <c r="F168" s="208" t="s">
        <v>292</v>
      </c>
      <c r="G168" s="96"/>
    </row>
    <row r="169" spans="1:7" ht="21" x14ac:dyDescent="0.4">
      <c r="A169" s="107" t="s">
        <v>336</v>
      </c>
      <c r="B169" s="104">
        <v>2</v>
      </c>
      <c r="C169" s="107"/>
      <c r="D169" s="107"/>
      <c r="E169" s="106"/>
      <c r="F169" s="208"/>
      <c r="G169" s="96"/>
    </row>
    <row r="170" spans="1:7" ht="21" x14ac:dyDescent="0.4">
      <c r="A170" s="107" t="s">
        <v>337</v>
      </c>
      <c r="B170" s="104">
        <v>2</v>
      </c>
      <c r="C170" s="107"/>
      <c r="D170" s="107"/>
      <c r="E170" s="106"/>
      <c r="F170" s="208"/>
      <c r="G170" s="96"/>
    </row>
    <row r="171" spans="1:7" ht="21" x14ac:dyDescent="0.4">
      <c r="A171" s="160" t="s">
        <v>391</v>
      </c>
      <c r="B171" s="104">
        <v>2</v>
      </c>
      <c r="C171" s="107"/>
      <c r="D171" s="107"/>
      <c r="E171" s="106"/>
      <c r="F171" s="208"/>
      <c r="G171" s="96"/>
    </row>
    <row r="172" spans="1:7" ht="21" x14ac:dyDescent="0.4">
      <c r="A172" s="387"/>
      <c r="B172" s="388"/>
      <c r="C172" s="388"/>
      <c r="D172" s="388"/>
      <c r="E172" s="388"/>
      <c r="F172" s="388"/>
      <c r="G172" s="96"/>
    </row>
    <row r="173" spans="1:7" ht="32.25" customHeight="1" x14ac:dyDescent="0.4">
      <c r="A173" s="386" t="s">
        <v>304</v>
      </c>
      <c r="B173" s="386"/>
      <c r="C173" s="386"/>
      <c r="D173" s="386"/>
      <c r="E173" s="386"/>
      <c r="F173" s="386"/>
      <c r="G173" s="96"/>
    </row>
    <row r="174" spans="1:7" ht="21" x14ac:dyDescent="0.4">
      <c r="A174" s="103" t="s">
        <v>338</v>
      </c>
      <c r="B174" s="104">
        <v>2</v>
      </c>
      <c r="C174" s="103"/>
      <c r="D174" s="103"/>
      <c r="E174" s="103"/>
      <c r="F174" s="208"/>
      <c r="G174" s="96"/>
    </row>
    <row r="175" spans="1:7" ht="21" x14ac:dyDescent="0.4">
      <c r="A175" s="107" t="s">
        <v>356</v>
      </c>
      <c r="B175" s="104">
        <v>2</v>
      </c>
      <c r="C175" s="107"/>
      <c r="D175" s="107"/>
      <c r="E175" s="107"/>
      <c r="F175" s="208"/>
      <c r="G175" s="96"/>
    </row>
    <row r="176" spans="1:7" ht="21" x14ac:dyDescent="0.4">
      <c r="A176" s="107" t="s">
        <v>321</v>
      </c>
      <c r="B176" s="104" t="s">
        <v>30</v>
      </c>
      <c r="C176" s="107"/>
      <c r="D176" s="107"/>
      <c r="E176" s="107"/>
      <c r="F176" s="208"/>
      <c r="G176" s="96"/>
    </row>
    <row r="177" spans="1:7" ht="21" x14ac:dyDescent="0.4">
      <c r="A177" s="139" t="s">
        <v>326</v>
      </c>
      <c r="B177" s="104">
        <v>2</v>
      </c>
      <c r="C177" s="353" t="str">
        <f>IF(B177=0, -5, "0")</f>
        <v>0</v>
      </c>
      <c r="D177" s="107"/>
      <c r="E177" s="107"/>
      <c r="F177" s="208"/>
      <c r="G177" s="96"/>
    </row>
    <row r="178" spans="1:7" ht="21" x14ac:dyDescent="0.4">
      <c r="A178" s="107" t="s">
        <v>377</v>
      </c>
      <c r="B178" s="104">
        <v>2</v>
      </c>
      <c r="C178" s="107"/>
      <c r="D178" s="107"/>
      <c r="E178" s="107"/>
      <c r="F178" s="208"/>
      <c r="G178" s="96"/>
    </row>
    <row r="179" spans="1:7" ht="21" x14ac:dyDescent="0.4">
      <c r="A179" s="107" t="s">
        <v>417</v>
      </c>
      <c r="B179" s="104">
        <v>2</v>
      </c>
      <c r="C179" s="107"/>
      <c r="D179" s="107"/>
      <c r="E179" s="107"/>
      <c r="F179" s="208"/>
      <c r="G179" s="96"/>
    </row>
    <row r="180" spans="1:7" ht="21" x14ac:dyDescent="0.4">
      <c r="A180" s="107" t="s">
        <v>388</v>
      </c>
      <c r="B180" s="104">
        <v>2</v>
      </c>
      <c r="C180" s="107"/>
      <c r="D180" s="107"/>
      <c r="E180" s="107"/>
      <c r="F180" s="208"/>
      <c r="G180" s="96"/>
    </row>
    <row r="181" spans="1:7" ht="21" x14ac:dyDescent="0.4">
      <c r="A181" s="107" t="s">
        <v>402</v>
      </c>
      <c r="B181" s="104">
        <v>0</v>
      </c>
      <c r="C181" s="103"/>
      <c r="D181" s="318">
        <v>0</v>
      </c>
      <c r="E181" s="352"/>
      <c r="F181" s="352"/>
      <c r="G181" s="96"/>
    </row>
    <row r="182" spans="1:7" ht="22.5" x14ac:dyDescent="0.4">
      <c r="A182" s="230" t="s">
        <v>418</v>
      </c>
      <c r="B182" s="389"/>
      <c r="C182" s="390"/>
      <c r="D182" s="242">
        <f>SUM(B145:C160,B174:C181,B163:C171,B138:C142)</f>
        <v>68</v>
      </c>
      <c r="E182" s="90"/>
      <c r="F182" s="96"/>
      <c r="G182" s="96"/>
    </row>
    <row r="183" spans="1:7" ht="22.5" x14ac:dyDescent="0.4">
      <c r="A183" s="230" t="s">
        <v>419</v>
      </c>
      <c r="B183" s="218"/>
      <c r="C183" s="219"/>
      <c r="D183" s="220">
        <f>D182/(COUNT(B138:C142,B145:C160,B163:C171,B174:C181)*2)</f>
        <v>0.91891891891891897</v>
      </c>
      <c r="E183" s="90"/>
      <c r="F183" s="96"/>
      <c r="G183" s="96"/>
    </row>
    <row r="184" spans="1:7" ht="21" x14ac:dyDescent="0.4">
      <c r="A184" s="397"/>
      <c r="B184" s="397"/>
      <c r="C184" s="397"/>
      <c r="D184" s="397"/>
      <c r="E184" s="397"/>
      <c r="F184" s="397"/>
      <c r="G184" s="96"/>
    </row>
    <row r="185" spans="1:7" ht="22.5" x14ac:dyDescent="0.45">
      <c r="A185" s="97" t="s">
        <v>100</v>
      </c>
      <c r="B185" s="97"/>
      <c r="C185" s="97"/>
      <c r="D185" s="97"/>
      <c r="E185" s="97"/>
      <c r="F185" s="97"/>
      <c r="G185" s="96"/>
    </row>
    <row r="186" spans="1:7" ht="21" x14ac:dyDescent="0.4">
      <c r="A186" s="129">
        <f>B11</f>
        <v>43662</v>
      </c>
      <c r="B186" s="96"/>
      <c r="C186" s="96"/>
      <c r="D186" s="96"/>
      <c r="E186" s="90"/>
      <c r="F186" s="96"/>
      <c r="G186" s="96"/>
    </row>
    <row r="187" spans="1:7" ht="21" x14ac:dyDescent="0.4">
      <c r="A187" s="370" t="s">
        <v>28</v>
      </c>
      <c r="B187" s="371" t="s">
        <v>29</v>
      </c>
      <c r="C187" s="371"/>
      <c r="D187" s="371" t="s">
        <v>42</v>
      </c>
      <c r="E187" s="372" t="s">
        <v>264</v>
      </c>
      <c r="F187" s="372" t="s">
        <v>295</v>
      </c>
      <c r="G187" s="96"/>
    </row>
    <row r="188" spans="1:7" ht="21" x14ac:dyDescent="0.4">
      <c r="A188" s="370"/>
      <c r="B188" s="100" t="s">
        <v>32</v>
      </c>
      <c r="C188" s="100" t="s">
        <v>31</v>
      </c>
      <c r="D188" s="371"/>
      <c r="E188" s="372"/>
      <c r="F188" s="372"/>
      <c r="G188" s="96"/>
    </row>
    <row r="189" spans="1:7" ht="22.5" x14ac:dyDescent="0.4">
      <c r="A189" s="281"/>
      <c r="B189" s="282"/>
      <c r="C189" s="282"/>
      <c r="D189" s="282"/>
      <c r="E189" s="323"/>
      <c r="F189" s="323"/>
      <c r="G189" s="96"/>
    </row>
    <row r="190" spans="1:7" ht="32.25" customHeight="1" x14ac:dyDescent="0.4">
      <c r="A190" s="113" t="s">
        <v>52</v>
      </c>
      <c r="B190" s="114"/>
      <c r="C190" s="114"/>
      <c r="D190" s="114"/>
      <c r="E190" s="114"/>
      <c r="F190" s="114"/>
      <c r="G190" s="96"/>
    </row>
    <row r="191" spans="1:7" ht="21" x14ac:dyDescent="0.4">
      <c r="A191" s="130" t="s">
        <v>49</v>
      </c>
      <c r="B191" s="104">
        <v>2</v>
      </c>
      <c r="C191" s="104"/>
      <c r="D191" s="105"/>
      <c r="E191" s="105"/>
      <c r="F191" s="105"/>
      <c r="G191" s="96"/>
    </row>
    <row r="192" spans="1:7" ht="21" x14ac:dyDescent="0.4">
      <c r="A192" s="130" t="s">
        <v>211</v>
      </c>
      <c r="B192" s="104">
        <v>2</v>
      </c>
      <c r="C192" s="104"/>
      <c r="D192" s="105"/>
      <c r="E192" s="106"/>
      <c r="F192" s="105"/>
      <c r="G192" s="96"/>
    </row>
    <row r="193" spans="1:7" ht="21" x14ac:dyDescent="0.4">
      <c r="A193" s="130" t="s">
        <v>78</v>
      </c>
      <c r="B193" s="104">
        <v>2</v>
      </c>
      <c r="C193" s="104"/>
      <c r="D193" s="105"/>
      <c r="E193" s="106"/>
      <c r="F193" s="105"/>
      <c r="G193" s="96"/>
    </row>
    <row r="194" spans="1:7" ht="22.5" x14ac:dyDescent="0.4">
      <c r="A194" s="130" t="s">
        <v>325</v>
      </c>
      <c r="B194" s="104">
        <v>2</v>
      </c>
      <c r="C194" s="104"/>
      <c r="D194" s="120"/>
      <c r="E194" s="106"/>
      <c r="F194" s="105"/>
      <c r="G194" s="96"/>
    </row>
    <row r="195" spans="1:7" ht="22.5" x14ac:dyDescent="0.4">
      <c r="A195" s="334" t="s">
        <v>366</v>
      </c>
      <c r="B195" s="104">
        <v>2</v>
      </c>
      <c r="C195" s="140" t="str">
        <f>IF(B195=0, -5, "0")</f>
        <v>0</v>
      </c>
      <c r="D195" s="120"/>
      <c r="E195" s="106"/>
      <c r="F195" s="105"/>
      <c r="G195" s="96"/>
    </row>
    <row r="196" spans="1:7" ht="21" x14ac:dyDescent="0.4">
      <c r="A196" s="130" t="s">
        <v>133</v>
      </c>
      <c r="B196" s="104">
        <v>2</v>
      </c>
      <c r="C196" s="104"/>
      <c r="D196" s="119"/>
      <c r="E196" s="106"/>
      <c r="F196" s="105"/>
      <c r="G196" s="96"/>
    </row>
    <row r="197" spans="1:7" ht="22.5" x14ac:dyDescent="0.45">
      <c r="A197" s="183" t="s">
        <v>50</v>
      </c>
      <c r="B197" s="104">
        <v>2</v>
      </c>
      <c r="C197" s="118" t="str">
        <f>IF(B197=0, -10, "0")</f>
        <v>0</v>
      </c>
      <c r="D197" s="105"/>
      <c r="E197" s="106"/>
      <c r="F197" s="105"/>
      <c r="G197" s="96"/>
    </row>
    <row r="198" spans="1:7" ht="21" x14ac:dyDescent="0.4">
      <c r="A198" s="130" t="s">
        <v>102</v>
      </c>
      <c r="B198" s="104">
        <v>2</v>
      </c>
      <c r="C198" s="136"/>
      <c r="D198" s="105"/>
      <c r="E198" s="106"/>
      <c r="F198" s="105"/>
      <c r="G198" s="96"/>
    </row>
    <row r="199" spans="1:7" ht="21" x14ac:dyDescent="0.4">
      <c r="A199" s="391" t="s">
        <v>34</v>
      </c>
      <c r="B199" s="392"/>
      <c r="C199" s="393"/>
      <c r="D199" s="108">
        <f>SUM(B191:C198)</f>
        <v>16</v>
      </c>
      <c r="E199" s="90"/>
      <c r="F199" s="96"/>
      <c r="G199" s="96"/>
    </row>
    <row r="200" spans="1:7" ht="21" x14ac:dyDescent="0.4">
      <c r="A200" s="108" t="s">
        <v>33</v>
      </c>
      <c r="B200" s="109"/>
      <c r="C200" s="110"/>
      <c r="D200" s="111">
        <f>D199/(COUNT(B191:C198)*2)</f>
        <v>1</v>
      </c>
      <c r="E200" s="90"/>
      <c r="F200" s="96"/>
      <c r="G200" s="96"/>
    </row>
    <row r="201" spans="1:7" ht="21" x14ac:dyDescent="0.4">
      <c r="A201" s="369"/>
      <c r="B201" s="369"/>
      <c r="C201" s="369"/>
      <c r="D201" s="369"/>
      <c r="E201" s="369"/>
      <c r="F201" s="369"/>
      <c r="G201" s="96"/>
    </row>
    <row r="202" spans="1:7" ht="22.5" x14ac:dyDescent="0.4">
      <c r="A202" s="113" t="s">
        <v>104</v>
      </c>
      <c r="B202" s="154"/>
      <c r="C202" s="114"/>
      <c r="D202" s="114"/>
      <c r="E202" s="114"/>
      <c r="F202" s="114"/>
      <c r="G202" s="96"/>
    </row>
    <row r="203" spans="1:7" ht="21" x14ac:dyDescent="0.4">
      <c r="A203" s="103" t="s">
        <v>208</v>
      </c>
      <c r="B203" s="104">
        <v>2</v>
      </c>
      <c r="C203" s="104"/>
      <c r="D203" s="141"/>
      <c r="E203" s="141"/>
      <c r="F203" s="105"/>
      <c r="G203" s="96"/>
    </row>
    <row r="204" spans="1:7" ht="21" x14ac:dyDescent="0.4">
      <c r="A204" s="103" t="s">
        <v>57</v>
      </c>
      <c r="B204" s="104">
        <v>2</v>
      </c>
      <c r="C204" s="104"/>
      <c r="D204" s="141"/>
      <c r="E204" s="106"/>
      <c r="F204" s="105"/>
      <c r="G204" s="96"/>
    </row>
    <row r="205" spans="1:7" ht="21" x14ac:dyDescent="0.4">
      <c r="A205" s="103" t="s">
        <v>209</v>
      </c>
      <c r="B205" s="104">
        <v>2</v>
      </c>
      <c r="C205" s="104"/>
      <c r="D205" s="155"/>
      <c r="E205" s="106"/>
      <c r="F205" s="105"/>
      <c r="G205" s="96"/>
    </row>
    <row r="206" spans="1:7" ht="21" x14ac:dyDescent="0.4">
      <c r="A206" s="103" t="s">
        <v>53</v>
      </c>
      <c r="B206" s="104">
        <v>2</v>
      </c>
      <c r="C206" s="104"/>
      <c r="D206" s="156"/>
      <c r="E206" s="105"/>
      <c r="F206" s="105"/>
      <c r="G206" s="96"/>
    </row>
    <row r="207" spans="1:7" ht="45.75" customHeight="1" x14ac:dyDescent="0.4">
      <c r="A207" s="229" t="s">
        <v>420</v>
      </c>
      <c r="B207" s="104">
        <v>2</v>
      </c>
      <c r="C207" s="118" t="str">
        <f>IF(B207=0, -10, "0")</f>
        <v>0</v>
      </c>
      <c r="D207" s="156"/>
      <c r="E207" s="106"/>
      <c r="F207" s="105"/>
      <c r="G207" s="96"/>
    </row>
    <row r="208" spans="1:7" ht="21" x14ac:dyDescent="0.4">
      <c r="A208" s="103" t="s">
        <v>207</v>
      </c>
      <c r="B208" s="104">
        <v>2</v>
      </c>
      <c r="C208" s="104"/>
      <c r="D208" s="156"/>
      <c r="E208" s="106"/>
      <c r="F208" s="105"/>
      <c r="G208" s="96"/>
    </row>
    <row r="209" spans="1:7" ht="21" x14ac:dyDescent="0.4">
      <c r="A209" s="234" t="s">
        <v>330</v>
      </c>
      <c r="B209" s="104">
        <v>2</v>
      </c>
      <c r="C209" s="137"/>
      <c r="D209" s="156"/>
      <c r="E209" s="106"/>
      <c r="F209" s="105"/>
      <c r="G209" s="96"/>
    </row>
    <row r="210" spans="1:7" ht="21" x14ac:dyDescent="0.4">
      <c r="A210" s="235" t="s">
        <v>392</v>
      </c>
      <c r="B210" s="104">
        <v>2</v>
      </c>
      <c r="C210" s="137"/>
      <c r="D210" s="105"/>
      <c r="E210" s="106"/>
      <c r="F210" s="105"/>
      <c r="G210" s="96"/>
    </row>
    <row r="211" spans="1:7" ht="21" x14ac:dyDescent="0.4">
      <c r="A211" s="103" t="s">
        <v>140</v>
      </c>
      <c r="B211" s="104">
        <v>2</v>
      </c>
      <c r="C211" s="104"/>
      <c r="D211" s="105"/>
      <c r="E211" s="106"/>
      <c r="F211" s="105"/>
      <c r="G211" s="96"/>
    </row>
    <row r="212" spans="1:7" ht="191.25" customHeight="1" x14ac:dyDescent="0.4">
      <c r="A212" s="157" t="s">
        <v>393</v>
      </c>
      <c r="B212" s="104">
        <v>0</v>
      </c>
      <c r="C212" s="158">
        <f>IF(B212=0, -5, "0")</f>
        <v>-5</v>
      </c>
      <c r="D212" s="105" t="s">
        <v>522</v>
      </c>
      <c r="E212" s="105" t="s">
        <v>476</v>
      </c>
      <c r="F212" s="105" t="s">
        <v>292</v>
      </c>
      <c r="G212" s="96"/>
    </row>
    <row r="213" spans="1:7" ht="22.5" x14ac:dyDescent="0.4">
      <c r="A213" s="103" t="s">
        <v>199</v>
      </c>
      <c r="B213" s="104">
        <v>2</v>
      </c>
      <c r="C213" s="104"/>
      <c r="D213" s="120"/>
      <c r="E213" s="106"/>
      <c r="F213" s="105"/>
      <c r="G213" s="96"/>
    </row>
    <row r="214" spans="1:7" ht="42" x14ac:dyDescent="0.4">
      <c r="A214" s="139" t="s">
        <v>378</v>
      </c>
      <c r="B214" s="104">
        <v>2</v>
      </c>
      <c r="C214" s="158" t="str">
        <f>IF(B214=0, -5, "0")</f>
        <v>0</v>
      </c>
      <c r="D214" s="105"/>
      <c r="E214" s="105"/>
      <c r="F214" s="105"/>
      <c r="G214" s="96"/>
    </row>
    <row r="215" spans="1:7" ht="210.75" x14ac:dyDescent="0.45">
      <c r="A215" s="183" t="s">
        <v>132</v>
      </c>
      <c r="B215" s="104">
        <v>0</v>
      </c>
      <c r="C215" s="118">
        <f>IF(B215=0, -10, "0")</f>
        <v>-10</v>
      </c>
      <c r="D215" s="354" t="s">
        <v>523</v>
      </c>
      <c r="E215" s="105" t="s">
        <v>475</v>
      </c>
      <c r="F215" s="105" t="s">
        <v>292</v>
      </c>
      <c r="G215" s="96"/>
    </row>
    <row r="216" spans="1:7" ht="40.5" customHeight="1" x14ac:dyDescent="0.45">
      <c r="A216" s="139" t="s">
        <v>344</v>
      </c>
      <c r="B216" s="104">
        <v>2</v>
      </c>
      <c r="C216" s="158" t="str">
        <f>IF(B216=0, -5, "0")</f>
        <v>0</v>
      </c>
      <c r="D216" s="105"/>
      <c r="E216" s="145"/>
      <c r="F216" s="105"/>
      <c r="G216" s="96"/>
    </row>
    <row r="217" spans="1:7" ht="18" customHeight="1" x14ac:dyDescent="0.45">
      <c r="A217" s="139" t="s">
        <v>63</v>
      </c>
      <c r="B217" s="104">
        <v>2</v>
      </c>
      <c r="C217" s="158" t="str">
        <f>IF(B217=0, -5, "0")</f>
        <v>0</v>
      </c>
      <c r="D217" s="105"/>
      <c r="E217" s="145"/>
      <c r="F217" s="105"/>
      <c r="G217" s="96"/>
    </row>
    <row r="218" spans="1:7" ht="21" x14ac:dyDescent="0.4">
      <c r="A218" s="139" t="s">
        <v>324</v>
      </c>
      <c r="B218" s="104">
        <v>2</v>
      </c>
      <c r="C218" s="158" t="str">
        <f>IF(B218=0, -5, "0")</f>
        <v>0</v>
      </c>
      <c r="D218" s="105"/>
      <c r="E218" s="106"/>
      <c r="F218" s="105"/>
      <c r="G218" s="96"/>
    </row>
    <row r="219" spans="1:7" ht="21" x14ac:dyDescent="0.4">
      <c r="A219" s="103" t="s">
        <v>384</v>
      </c>
      <c r="B219" s="104">
        <v>2</v>
      </c>
      <c r="C219" s="165"/>
      <c r="D219" s="105"/>
      <c r="E219" s="106"/>
      <c r="F219" s="105"/>
      <c r="G219" s="96"/>
    </row>
    <row r="220" spans="1:7" ht="40.5" customHeight="1" x14ac:dyDescent="0.4">
      <c r="A220" s="103" t="s">
        <v>148</v>
      </c>
      <c r="B220" s="104">
        <v>2</v>
      </c>
      <c r="C220" s="104"/>
      <c r="D220" s="105"/>
      <c r="E220" s="106"/>
      <c r="F220" s="105"/>
      <c r="G220" s="96"/>
    </row>
    <row r="221" spans="1:7" ht="21" x14ac:dyDescent="0.4">
      <c r="A221" s="160" t="s">
        <v>406</v>
      </c>
      <c r="B221" s="104">
        <v>2</v>
      </c>
      <c r="C221" s="104"/>
      <c r="D221" s="160"/>
      <c r="E221" s="105"/>
      <c r="F221" s="105"/>
      <c r="G221" s="96"/>
    </row>
    <row r="222" spans="1:7" ht="67.5" x14ac:dyDescent="0.4">
      <c r="A222" s="161" t="s">
        <v>309</v>
      </c>
      <c r="B222" s="104">
        <v>2</v>
      </c>
      <c r="C222" s="118" t="str">
        <f>IF(B222=0, -10, "0")</f>
        <v>0</v>
      </c>
      <c r="D222" s="105"/>
      <c r="E222" s="106"/>
      <c r="F222" s="105"/>
      <c r="G222" s="96"/>
    </row>
    <row r="223" spans="1:7" ht="21" x14ac:dyDescent="0.4">
      <c r="A223" s="391" t="s">
        <v>34</v>
      </c>
      <c r="B223" s="392"/>
      <c r="C223" s="393"/>
      <c r="D223" s="123">
        <f>SUM(B203:C222)</f>
        <v>21</v>
      </c>
      <c r="E223" s="90"/>
      <c r="F223" s="96"/>
      <c r="G223" s="96"/>
    </row>
    <row r="224" spans="1:7" ht="21" x14ac:dyDescent="0.4">
      <c r="A224" s="108" t="s">
        <v>33</v>
      </c>
      <c r="B224" s="109"/>
      <c r="C224" s="110"/>
      <c r="D224" s="111">
        <f>D223/(COUNT(B203:C222)*2)</f>
        <v>0.47727272727272729</v>
      </c>
      <c r="E224" s="90"/>
      <c r="F224" s="96"/>
      <c r="G224" s="96"/>
    </row>
    <row r="225" spans="1:7" ht="21" x14ac:dyDescent="0.4">
      <c r="A225" s="369"/>
      <c r="B225" s="369"/>
      <c r="C225" s="369"/>
      <c r="D225" s="369"/>
      <c r="E225" s="369"/>
      <c r="F225" s="369"/>
      <c r="G225" s="96"/>
    </row>
    <row r="226" spans="1:7" ht="32.25" customHeight="1" x14ac:dyDescent="0.4">
      <c r="A226" s="113" t="s">
        <v>59</v>
      </c>
      <c r="B226" s="114"/>
      <c r="C226" s="114"/>
      <c r="D226" s="114"/>
      <c r="E226" s="114"/>
      <c r="F226" s="114"/>
      <c r="G226" s="96"/>
    </row>
    <row r="227" spans="1:7" ht="22.5" x14ac:dyDescent="0.45">
      <c r="A227" s="134" t="s">
        <v>365</v>
      </c>
      <c r="B227" s="104">
        <v>2</v>
      </c>
      <c r="C227" s="118" t="str">
        <f>IF(B227=0, -10, "0")</f>
        <v>0</v>
      </c>
      <c r="D227" s="147"/>
      <c r="E227" s="106"/>
      <c r="F227" s="105"/>
      <c r="G227" s="96"/>
    </row>
    <row r="228" spans="1:7" ht="21" x14ac:dyDescent="0.4">
      <c r="A228" s="103" t="s">
        <v>111</v>
      </c>
      <c r="B228" s="104">
        <v>2</v>
      </c>
      <c r="C228" s="104"/>
      <c r="D228" s="141"/>
      <c r="E228" s="106"/>
      <c r="F228" s="105"/>
      <c r="G228" s="96"/>
    </row>
    <row r="229" spans="1:7" ht="22.5" x14ac:dyDescent="0.45">
      <c r="A229" s="134" t="s">
        <v>456</v>
      </c>
      <c r="B229" s="104">
        <v>2</v>
      </c>
      <c r="C229" s="118" t="str">
        <f>IF(B229=0, -10, "0")</f>
        <v>0</v>
      </c>
      <c r="D229" s="105"/>
      <c r="E229" s="105"/>
      <c r="F229" s="105"/>
      <c r="G229" s="96"/>
    </row>
    <row r="230" spans="1:7" ht="21" x14ac:dyDescent="0.4">
      <c r="A230" s="162" t="s">
        <v>116</v>
      </c>
      <c r="B230" s="104">
        <v>2</v>
      </c>
      <c r="C230" s="118"/>
      <c r="D230" s="163"/>
      <c r="E230" s="105"/>
      <c r="F230" s="105"/>
      <c r="G230" s="96"/>
    </row>
    <row r="231" spans="1:7" ht="22.5" x14ac:dyDescent="0.45">
      <c r="A231" s="335" t="s">
        <v>394</v>
      </c>
      <c r="B231" s="104">
        <v>2</v>
      </c>
      <c r="C231" s="118" t="str">
        <f>IF(B231=0, -10, "0")</f>
        <v>0</v>
      </c>
      <c r="D231" s="164"/>
      <c r="E231" s="105"/>
      <c r="F231" s="105"/>
      <c r="G231" s="96"/>
    </row>
    <row r="232" spans="1:7" ht="20.25" customHeight="1" x14ac:dyDescent="0.45">
      <c r="A232" s="394" t="s">
        <v>304</v>
      </c>
      <c r="B232" s="395"/>
      <c r="C232" s="395"/>
      <c r="D232" s="396"/>
      <c r="E232" s="105"/>
      <c r="F232" s="105"/>
      <c r="G232" s="96"/>
    </row>
    <row r="233" spans="1:7" ht="18" customHeight="1" x14ac:dyDescent="0.4">
      <c r="A233" s="107" t="s">
        <v>322</v>
      </c>
      <c r="B233" s="104">
        <v>2</v>
      </c>
      <c r="C233" s="165"/>
      <c r="D233" s="105"/>
      <c r="E233" s="105"/>
      <c r="F233" s="105"/>
      <c r="G233" s="96"/>
    </row>
    <row r="234" spans="1:7" ht="36" customHeight="1" x14ac:dyDescent="0.4">
      <c r="A234" s="107" t="s">
        <v>296</v>
      </c>
      <c r="B234" s="104">
        <v>2</v>
      </c>
      <c r="C234" s="165"/>
      <c r="D234" s="105"/>
      <c r="E234" s="105"/>
      <c r="F234" s="105"/>
      <c r="G234" s="96"/>
    </row>
    <row r="235" spans="1:7" ht="21" x14ac:dyDescent="0.4">
      <c r="A235" s="107" t="s">
        <v>362</v>
      </c>
      <c r="B235" s="104">
        <v>2</v>
      </c>
      <c r="C235" s="165"/>
      <c r="D235" s="166"/>
      <c r="E235" s="105"/>
      <c r="F235" s="105"/>
      <c r="G235" s="96"/>
    </row>
    <row r="236" spans="1:7" ht="21" x14ac:dyDescent="0.4">
      <c r="A236" s="151" t="s">
        <v>363</v>
      </c>
      <c r="B236" s="104">
        <v>2</v>
      </c>
      <c r="C236" s="165"/>
      <c r="D236" s="105"/>
      <c r="E236" s="105"/>
      <c r="F236" s="105"/>
      <c r="G236" s="96"/>
    </row>
    <row r="237" spans="1:7" ht="21" x14ac:dyDescent="0.4">
      <c r="A237" s="139" t="s">
        <v>311</v>
      </c>
      <c r="B237" s="104">
        <v>2</v>
      </c>
      <c r="C237" s="118" t="str">
        <f>IF(B237=0, -5, "0")</f>
        <v>0</v>
      </c>
      <c r="D237" s="105"/>
      <c r="E237" s="105"/>
      <c r="F237" s="105"/>
      <c r="G237" s="96"/>
    </row>
    <row r="238" spans="1:7" ht="21" x14ac:dyDescent="0.4">
      <c r="A238" s="151" t="s">
        <v>321</v>
      </c>
      <c r="B238" s="104" t="s">
        <v>30</v>
      </c>
      <c r="C238" s="165"/>
      <c r="D238" s="105"/>
      <c r="E238" s="105"/>
      <c r="F238" s="105"/>
      <c r="G238" s="96"/>
    </row>
    <row r="239" spans="1:7" ht="21" x14ac:dyDescent="0.4">
      <c r="A239" s="107" t="s">
        <v>388</v>
      </c>
      <c r="B239" s="104">
        <v>2</v>
      </c>
      <c r="C239" s="165"/>
      <c r="D239" s="105"/>
      <c r="E239" s="105"/>
      <c r="F239" s="105"/>
      <c r="G239" s="96"/>
    </row>
    <row r="240" spans="1:7" ht="21" x14ac:dyDescent="0.4">
      <c r="A240" s="107" t="s">
        <v>402</v>
      </c>
      <c r="B240" s="104">
        <v>2</v>
      </c>
      <c r="C240" s="137"/>
      <c r="D240" s="318">
        <v>1</v>
      </c>
      <c r="E240" s="352"/>
      <c r="F240" s="352"/>
      <c r="G240" s="96"/>
    </row>
    <row r="241" spans="1:7" ht="21" x14ac:dyDescent="0.4">
      <c r="A241" s="391" t="s">
        <v>34</v>
      </c>
      <c r="B241" s="392"/>
      <c r="C241" s="393"/>
      <c r="D241" s="108">
        <f>SUM(B227:C231,B233:C240)</f>
        <v>24</v>
      </c>
      <c r="E241" s="90"/>
      <c r="F241" s="96"/>
      <c r="G241" s="96"/>
    </row>
    <row r="242" spans="1:7" ht="21" x14ac:dyDescent="0.4">
      <c r="A242" s="108" t="s">
        <v>33</v>
      </c>
      <c r="B242" s="109"/>
      <c r="C242" s="110"/>
      <c r="D242" s="111">
        <f>D241/(COUNT(B227:C231,B233:C240)*2)</f>
        <v>1</v>
      </c>
      <c r="E242" s="90"/>
      <c r="F242" s="96"/>
      <c r="G242" s="96"/>
    </row>
    <row r="243" spans="1:7" ht="21" x14ac:dyDescent="0.4">
      <c r="A243" s="128"/>
      <c r="B243" s="96"/>
      <c r="C243" s="96"/>
      <c r="D243" s="96"/>
      <c r="E243" s="90"/>
      <c r="F243" s="96"/>
      <c r="G243" s="96"/>
    </row>
    <row r="244" spans="1:7" ht="22.5" x14ac:dyDescent="0.45">
      <c r="A244" s="325" t="s">
        <v>421</v>
      </c>
      <c r="B244" s="152"/>
      <c r="C244" s="153"/>
      <c r="D244" s="126">
        <f>SUM(D241,D199,D223)</f>
        <v>61</v>
      </c>
      <c r="E244" s="90"/>
      <c r="F244" s="96"/>
      <c r="G244" s="96"/>
    </row>
    <row r="245" spans="1:7" ht="22.5" x14ac:dyDescent="0.45">
      <c r="A245" s="325" t="s">
        <v>422</v>
      </c>
      <c r="B245" s="152"/>
      <c r="C245" s="153"/>
      <c r="D245" s="127">
        <f>D244/(COUNT(B227:C231,B191:C198,B203:C222,B233:C240)*2)</f>
        <v>0.72619047619047616</v>
      </c>
      <c r="E245" s="90"/>
      <c r="F245" s="96"/>
      <c r="G245" s="96"/>
    </row>
    <row r="246" spans="1:7" ht="21" x14ac:dyDescent="0.4">
      <c r="A246" s="369"/>
      <c r="B246" s="369"/>
      <c r="C246" s="369"/>
      <c r="D246" s="369"/>
      <c r="E246" s="369"/>
      <c r="F246" s="369"/>
      <c r="G246" s="96"/>
    </row>
    <row r="247" spans="1:7" ht="22.5" x14ac:dyDescent="0.45">
      <c r="A247" s="97" t="s">
        <v>101</v>
      </c>
      <c r="B247" s="97"/>
      <c r="C247" s="97"/>
      <c r="D247" s="97"/>
      <c r="E247" s="97"/>
      <c r="F247" s="97"/>
      <c r="G247" s="96"/>
    </row>
    <row r="248" spans="1:7" ht="21" x14ac:dyDescent="0.4">
      <c r="A248" s="129">
        <f>B11</f>
        <v>43662</v>
      </c>
      <c r="B248" s="96"/>
      <c r="C248" s="96"/>
      <c r="D248" s="96"/>
      <c r="E248" s="90"/>
      <c r="F248" s="96"/>
      <c r="G248" s="96"/>
    </row>
    <row r="249" spans="1:7" ht="21" x14ac:dyDescent="0.4">
      <c r="A249" s="370" t="s">
        <v>28</v>
      </c>
      <c r="B249" s="371" t="s">
        <v>29</v>
      </c>
      <c r="C249" s="371"/>
      <c r="D249" s="371" t="s">
        <v>42</v>
      </c>
      <c r="E249" s="372" t="s">
        <v>264</v>
      </c>
      <c r="F249" s="372" t="s">
        <v>295</v>
      </c>
      <c r="G249" s="96"/>
    </row>
    <row r="250" spans="1:7" ht="21" x14ac:dyDescent="0.4">
      <c r="A250" s="370"/>
      <c r="B250" s="100" t="s">
        <v>32</v>
      </c>
      <c r="C250" s="100" t="s">
        <v>31</v>
      </c>
      <c r="D250" s="371"/>
      <c r="E250" s="372"/>
      <c r="F250" s="372"/>
      <c r="G250" s="96"/>
    </row>
    <row r="251" spans="1:7" ht="22.5" x14ac:dyDescent="0.4">
      <c r="A251" s="281"/>
      <c r="B251" s="282"/>
      <c r="C251" s="282"/>
      <c r="D251" s="282"/>
      <c r="E251" s="323"/>
      <c r="F251" s="323"/>
      <c r="G251" s="96"/>
    </row>
    <row r="252" spans="1:7" ht="27.75" customHeight="1" x14ac:dyDescent="0.4">
      <c r="A252" s="113" t="s">
        <v>52</v>
      </c>
      <c r="B252" s="114"/>
      <c r="C252" s="114"/>
      <c r="D252" s="114"/>
      <c r="E252" s="114"/>
      <c r="F252" s="114"/>
      <c r="G252" s="96"/>
    </row>
    <row r="253" spans="1:7" ht="21" x14ac:dyDescent="0.4">
      <c r="A253" s="130" t="s">
        <v>103</v>
      </c>
      <c r="B253" s="104">
        <v>2</v>
      </c>
      <c r="C253" s="104"/>
      <c r="D253" s="105"/>
      <c r="E253" s="106"/>
      <c r="F253" s="105"/>
      <c r="G253" s="96"/>
    </row>
    <row r="254" spans="1:7" ht="21" x14ac:dyDescent="0.4">
      <c r="A254" s="130" t="s">
        <v>211</v>
      </c>
      <c r="B254" s="104">
        <v>2</v>
      </c>
      <c r="C254" s="104"/>
      <c r="D254" s="105"/>
      <c r="E254" s="106"/>
      <c r="F254" s="105"/>
      <c r="G254" s="96"/>
    </row>
    <row r="255" spans="1:7" ht="21" x14ac:dyDescent="0.4">
      <c r="A255" s="130" t="s">
        <v>56</v>
      </c>
      <c r="B255" s="104">
        <v>2</v>
      </c>
      <c r="C255" s="105"/>
      <c r="D255" s="105"/>
      <c r="E255" s="106"/>
      <c r="F255" s="105"/>
      <c r="G255" s="96"/>
    </row>
    <row r="256" spans="1:7" ht="22.5" x14ac:dyDescent="0.4">
      <c r="A256" s="130" t="s">
        <v>371</v>
      </c>
      <c r="B256" s="104">
        <v>2</v>
      </c>
      <c r="C256" s="104"/>
      <c r="D256" s="120"/>
      <c r="E256" s="106"/>
      <c r="F256" s="105"/>
      <c r="G256" s="96"/>
    </row>
    <row r="257" spans="1:7" ht="22.5" x14ac:dyDescent="0.4">
      <c r="A257" s="334" t="s">
        <v>323</v>
      </c>
      <c r="B257" s="104">
        <v>2</v>
      </c>
      <c r="C257" s="158" t="str">
        <f>IF(B257=0, -5, "0")</f>
        <v>0</v>
      </c>
      <c r="D257" s="120"/>
      <c r="E257" s="106"/>
      <c r="F257" s="105"/>
      <c r="G257" s="96"/>
    </row>
    <row r="258" spans="1:7" ht="21" x14ac:dyDescent="0.4">
      <c r="A258" s="130" t="s">
        <v>141</v>
      </c>
      <c r="B258" s="104">
        <v>2</v>
      </c>
      <c r="C258" s="104"/>
      <c r="D258" s="105"/>
      <c r="E258" s="106"/>
      <c r="F258" s="105"/>
      <c r="G258" s="96"/>
    </row>
    <row r="259" spans="1:7" ht="22.5" x14ac:dyDescent="0.45">
      <c r="A259" s="183" t="s">
        <v>50</v>
      </c>
      <c r="B259" s="104">
        <v>2</v>
      </c>
      <c r="C259" s="118" t="str">
        <f>IF(B259=0, -10, "0")</f>
        <v>0</v>
      </c>
      <c r="D259" s="105"/>
      <c r="E259" s="106"/>
      <c r="F259" s="105"/>
      <c r="G259" s="96"/>
    </row>
    <row r="260" spans="1:7" ht="21" x14ac:dyDescent="0.4">
      <c r="A260" s="130" t="s">
        <v>112</v>
      </c>
      <c r="B260" s="104">
        <v>2</v>
      </c>
      <c r="C260" s="136"/>
      <c r="D260" s="105"/>
      <c r="E260" s="106"/>
      <c r="F260" s="105"/>
      <c r="G260" s="96"/>
    </row>
    <row r="261" spans="1:7" ht="21" x14ac:dyDescent="0.4">
      <c r="A261" s="391" t="s">
        <v>34</v>
      </c>
      <c r="B261" s="392"/>
      <c r="C261" s="393"/>
      <c r="D261" s="200">
        <f>SUM(B253:C260)</f>
        <v>16</v>
      </c>
      <c r="E261" s="90"/>
      <c r="F261" s="96"/>
      <c r="G261" s="96"/>
    </row>
    <row r="262" spans="1:7" ht="21" x14ac:dyDescent="0.4">
      <c r="A262" s="108" t="s">
        <v>33</v>
      </c>
      <c r="B262" s="109"/>
      <c r="C262" s="110"/>
      <c r="D262" s="111">
        <f>D261/(COUNT(B253:C260)*2)</f>
        <v>1</v>
      </c>
      <c r="E262" s="90"/>
      <c r="F262" s="96"/>
      <c r="G262" s="96"/>
    </row>
    <row r="263" spans="1:7" ht="21" x14ac:dyDescent="0.4">
      <c r="A263" s="128"/>
      <c r="B263" s="96"/>
      <c r="C263" s="96"/>
      <c r="D263" s="96"/>
      <c r="E263" s="90"/>
      <c r="F263" s="96"/>
      <c r="G263" s="96"/>
    </row>
    <row r="264" spans="1:7" ht="22.5" x14ac:dyDescent="0.4">
      <c r="A264" s="113" t="s">
        <v>105</v>
      </c>
      <c r="B264" s="114"/>
      <c r="C264" s="114"/>
      <c r="D264" s="114"/>
      <c r="E264" s="114"/>
      <c r="F264" s="114"/>
      <c r="G264" s="96"/>
    </row>
    <row r="265" spans="1:7" ht="21" x14ac:dyDescent="0.4">
      <c r="A265" s="103" t="s">
        <v>80</v>
      </c>
      <c r="B265" s="104">
        <v>2</v>
      </c>
      <c r="C265" s="104"/>
      <c r="D265" s="141"/>
      <c r="E265" s="106"/>
      <c r="F265" s="105"/>
      <c r="G265" s="96"/>
    </row>
    <row r="266" spans="1:7" ht="21" x14ac:dyDescent="0.4">
      <c r="A266" s="103" t="s">
        <v>106</v>
      </c>
      <c r="B266" s="104">
        <v>2</v>
      </c>
      <c r="C266" s="104"/>
      <c r="D266" s="141"/>
      <c r="E266" s="106"/>
      <c r="F266" s="105"/>
      <c r="G266" s="96"/>
    </row>
    <row r="267" spans="1:7" ht="21" x14ac:dyDescent="0.4">
      <c r="A267" s="103" t="s">
        <v>53</v>
      </c>
      <c r="B267" s="104">
        <v>2</v>
      </c>
      <c r="C267" s="104"/>
      <c r="D267" s="156"/>
      <c r="E267" s="106"/>
      <c r="F267" s="105"/>
      <c r="G267" s="96"/>
    </row>
    <row r="268" spans="1:7" ht="21" x14ac:dyDescent="0.4">
      <c r="A268" s="103" t="s">
        <v>200</v>
      </c>
      <c r="B268" s="104">
        <v>2</v>
      </c>
      <c r="C268" s="104"/>
      <c r="D268" s="156"/>
      <c r="E268" s="106"/>
      <c r="F268" s="105"/>
      <c r="G268" s="96"/>
    </row>
    <row r="269" spans="1:7" ht="22.5" x14ac:dyDescent="0.4">
      <c r="A269" s="103" t="s">
        <v>210</v>
      </c>
      <c r="B269" s="104">
        <v>2</v>
      </c>
      <c r="C269" s="104"/>
      <c r="D269" s="120"/>
      <c r="E269" s="106"/>
      <c r="F269" s="105"/>
      <c r="G269" s="96"/>
    </row>
    <row r="270" spans="1:7" ht="22.5" x14ac:dyDescent="0.45">
      <c r="A270" s="134" t="s">
        <v>376</v>
      </c>
      <c r="B270" s="104">
        <v>2</v>
      </c>
      <c r="C270" s="118" t="str">
        <f>IF(B270=0, -10, "0")</f>
        <v>0</v>
      </c>
      <c r="D270" s="147"/>
      <c r="E270" s="106"/>
      <c r="F270" s="105"/>
      <c r="G270" s="96"/>
    </row>
    <row r="271" spans="1:7" ht="22.5" x14ac:dyDescent="0.45">
      <c r="A271" s="134" t="s">
        <v>182</v>
      </c>
      <c r="B271" s="104">
        <v>2</v>
      </c>
      <c r="C271" s="118" t="str">
        <f>IF(B271=0, -10, "0")</f>
        <v>0</v>
      </c>
      <c r="D271" s="156"/>
      <c r="E271" s="105"/>
      <c r="F271" s="105"/>
      <c r="G271" s="96"/>
    </row>
    <row r="272" spans="1:7" ht="45" x14ac:dyDescent="0.4">
      <c r="A272" s="229" t="s">
        <v>420</v>
      </c>
      <c r="B272" s="104">
        <v>2</v>
      </c>
      <c r="C272" s="118" t="str">
        <f>IF(B272=0, -10, "0")</f>
        <v>0</v>
      </c>
      <c r="D272" s="156"/>
      <c r="E272" s="105"/>
      <c r="F272" s="105"/>
      <c r="G272" s="96"/>
    </row>
    <row r="273" spans="1:7" ht="21" x14ac:dyDescent="0.4">
      <c r="A273" s="167" t="s">
        <v>379</v>
      </c>
      <c r="B273" s="104">
        <v>2</v>
      </c>
      <c r="C273" s="140" t="str">
        <f>IF(B273=0, -5, "0")</f>
        <v>0</v>
      </c>
      <c r="D273" s="156"/>
      <c r="E273" s="105"/>
      <c r="F273" s="105"/>
      <c r="G273" s="96"/>
    </row>
    <row r="274" spans="1:7" ht="68.25" customHeight="1" x14ac:dyDescent="0.4">
      <c r="A274" s="103" t="s">
        <v>116</v>
      </c>
      <c r="B274" s="104">
        <v>1</v>
      </c>
      <c r="C274" s="104"/>
      <c r="D274" s="105" t="s">
        <v>473</v>
      </c>
      <c r="E274" s="105" t="s">
        <v>474</v>
      </c>
      <c r="F274" s="105" t="s">
        <v>292</v>
      </c>
      <c r="G274" s="96"/>
    </row>
    <row r="275" spans="1:7" ht="86.25" customHeight="1" x14ac:dyDescent="0.4">
      <c r="A275" s="167" t="s">
        <v>359</v>
      </c>
      <c r="B275" s="104">
        <v>0</v>
      </c>
      <c r="C275" s="140">
        <f>IF(B275=0, -10, "0")</f>
        <v>-10</v>
      </c>
      <c r="D275" s="210" t="s">
        <v>479</v>
      </c>
      <c r="E275" s="105" t="s">
        <v>480</v>
      </c>
      <c r="F275" s="105" t="s">
        <v>292</v>
      </c>
      <c r="G275" s="96"/>
    </row>
    <row r="276" spans="1:7" ht="28.5" customHeight="1" x14ac:dyDescent="0.4">
      <c r="A276" s="167" t="s">
        <v>360</v>
      </c>
      <c r="B276" s="104">
        <v>2</v>
      </c>
      <c r="C276" s="140" t="str">
        <f>IF(B276=0, -10, "0")</f>
        <v>0</v>
      </c>
      <c r="D276" s="210"/>
      <c r="E276" s="106"/>
      <c r="F276" s="105"/>
      <c r="G276" s="96"/>
    </row>
    <row r="277" spans="1:7" ht="21" x14ac:dyDescent="0.4">
      <c r="A277" s="103" t="s">
        <v>207</v>
      </c>
      <c r="B277" s="104">
        <v>2</v>
      </c>
      <c r="C277" s="104"/>
      <c r="D277" s="105"/>
      <c r="E277" s="106"/>
      <c r="F277" s="105"/>
      <c r="G277" s="96"/>
    </row>
    <row r="278" spans="1:7" ht="21" customHeight="1" x14ac:dyDescent="0.4">
      <c r="A278" s="103" t="s">
        <v>140</v>
      </c>
      <c r="B278" s="104">
        <v>2</v>
      </c>
      <c r="C278" s="104"/>
      <c r="D278" s="105"/>
      <c r="E278" s="105"/>
      <c r="F278" s="105"/>
      <c r="G278" s="96"/>
    </row>
    <row r="279" spans="1:7" ht="21" customHeight="1" x14ac:dyDescent="0.45">
      <c r="A279" s="139" t="s">
        <v>344</v>
      </c>
      <c r="B279" s="104">
        <v>2</v>
      </c>
      <c r="C279" s="140" t="str">
        <f>IF(B279=0, -5, "0")</f>
        <v>0</v>
      </c>
      <c r="D279" s="105"/>
      <c r="E279" s="145"/>
      <c r="F279" s="105"/>
      <c r="G279" s="96"/>
    </row>
    <row r="280" spans="1:7" ht="21" customHeight="1" x14ac:dyDescent="0.45">
      <c r="A280" s="139" t="s">
        <v>63</v>
      </c>
      <c r="B280" s="104">
        <v>2</v>
      </c>
      <c r="C280" s="140" t="str">
        <f>IF(B280=0, -5, "0")</f>
        <v>0</v>
      </c>
      <c r="D280" s="105"/>
      <c r="E280" s="145"/>
      <c r="F280" s="105"/>
      <c r="G280" s="96"/>
    </row>
    <row r="281" spans="1:7" ht="21" customHeight="1" x14ac:dyDescent="0.45">
      <c r="A281" s="139" t="s">
        <v>324</v>
      </c>
      <c r="B281" s="104">
        <v>2</v>
      </c>
      <c r="C281" s="140" t="str">
        <f>IF(B281=0, -5, "0")</f>
        <v>0</v>
      </c>
      <c r="D281" s="105"/>
      <c r="E281" s="145"/>
      <c r="F281" s="105"/>
      <c r="G281" s="96"/>
    </row>
    <row r="282" spans="1:7" ht="21" x14ac:dyDescent="0.4">
      <c r="A282" s="103" t="s">
        <v>384</v>
      </c>
      <c r="B282" s="104">
        <v>2</v>
      </c>
      <c r="C282" s="165"/>
      <c r="D282" s="105"/>
      <c r="E282" s="106"/>
      <c r="F282" s="105"/>
      <c r="G282" s="96"/>
    </row>
    <row r="283" spans="1:7" ht="39" customHeight="1" x14ac:dyDescent="0.4">
      <c r="A283" s="103" t="s">
        <v>148</v>
      </c>
      <c r="B283" s="104">
        <v>2</v>
      </c>
      <c r="C283" s="104"/>
      <c r="D283" s="105"/>
      <c r="E283" s="106"/>
      <c r="F283" s="105"/>
      <c r="G283" s="96"/>
    </row>
    <row r="284" spans="1:7" ht="21.75" customHeight="1" x14ac:dyDescent="0.4">
      <c r="A284" s="160" t="s">
        <v>406</v>
      </c>
      <c r="B284" s="104">
        <v>2</v>
      </c>
      <c r="C284" s="104"/>
      <c r="D284" s="160"/>
      <c r="E284" s="106"/>
      <c r="F284" s="105"/>
      <c r="G284" s="96"/>
    </row>
    <row r="285" spans="1:7" ht="77.25" customHeight="1" x14ac:dyDescent="0.4">
      <c r="A285" s="146" t="s">
        <v>457</v>
      </c>
      <c r="B285" s="104">
        <v>2</v>
      </c>
      <c r="C285" s="118" t="str">
        <f>IF(B285=0, -10, "0")</f>
        <v>0</v>
      </c>
      <c r="D285" s="105"/>
      <c r="E285" s="106"/>
      <c r="F285" s="105"/>
      <c r="G285" s="96"/>
    </row>
    <row r="286" spans="1:7" ht="26.25" customHeight="1" x14ac:dyDescent="0.4">
      <c r="A286" s="398"/>
      <c r="B286" s="398"/>
      <c r="C286" s="398"/>
      <c r="D286" s="398"/>
      <c r="E286" s="398"/>
      <c r="F286" s="398"/>
      <c r="G286" s="96"/>
    </row>
    <row r="287" spans="1:7" ht="31.5" customHeight="1" x14ac:dyDescent="0.4">
      <c r="A287" s="399" t="s">
        <v>304</v>
      </c>
      <c r="B287" s="399"/>
      <c r="C287" s="399"/>
      <c r="D287" s="399"/>
      <c r="E287" s="399"/>
      <c r="F287" s="399"/>
      <c r="G287" s="96"/>
    </row>
    <row r="288" spans="1:7" ht="20.25" customHeight="1" x14ac:dyDescent="0.4">
      <c r="A288" s="107" t="s">
        <v>322</v>
      </c>
      <c r="B288" s="104">
        <v>2</v>
      </c>
      <c r="C288" s="104"/>
      <c r="D288" s="105"/>
      <c r="E288" s="106"/>
      <c r="F288" s="105"/>
      <c r="G288" s="96"/>
    </row>
    <row r="289" spans="1:7" ht="21" x14ac:dyDescent="0.4">
      <c r="A289" s="103" t="s">
        <v>296</v>
      </c>
      <c r="B289" s="104">
        <v>2</v>
      </c>
      <c r="C289" s="104"/>
      <c r="D289" s="105"/>
      <c r="E289" s="106"/>
      <c r="F289" s="105"/>
      <c r="G289" s="96"/>
    </row>
    <row r="290" spans="1:7" ht="21" x14ac:dyDescent="0.4">
      <c r="A290" s="103" t="s">
        <v>362</v>
      </c>
      <c r="B290" s="104">
        <v>2</v>
      </c>
      <c r="C290" s="104"/>
      <c r="D290" s="166"/>
      <c r="E290" s="106"/>
      <c r="F290" s="105"/>
      <c r="G290" s="96"/>
    </row>
    <row r="291" spans="1:7" ht="21" x14ac:dyDescent="0.4">
      <c r="A291" s="130" t="s">
        <v>363</v>
      </c>
      <c r="B291" s="104">
        <v>2</v>
      </c>
      <c r="C291" s="104"/>
      <c r="D291" s="105"/>
      <c r="E291" s="106"/>
      <c r="F291" s="105"/>
      <c r="G291" s="96"/>
    </row>
    <row r="292" spans="1:7" ht="22.5" customHeight="1" x14ac:dyDescent="0.4">
      <c r="A292" s="139" t="s">
        <v>311</v>
      </c>
      <c r="B292" s="104">
        <v>2</v>
      </c>
      <c r="C292" s="118" t="str">
        <f>IF(B292=0, -5, "0")</f>
        <v>0</v>
      </c>
      <c r="D292" s="105"/>
      <c r="E292" s="106"/>
      <c r="F292" s="105"/>
      <c r="G292" s="96"/>
    </row>
    <row r="293" spans="1:7" ht="22.5" customHeight="1" x14ac:dyDescent="0.4">
      <c r="A293" s="151" t="s">
        <v>321</v>
      </c>
      <c r="B293" s="104" t="s">
        <v>30</v>
      </c>
      <c r="C293" s="118"/>
      <c r="D293" s="105"/>
      <c r="E293" s="106"/>
      <c r="F293" s="105"/>
      <c r="G293" s="96"/>
    </row>
    <row r="294" spans="1:7" ht="22.5" customHeight="1" x14ac:dyDescent="0.4">
      <c r="A294" s="107" t="s">
        <v>388</v>
      </c>
      <c r="B294" s="104">
        <v>2</v>
      </c>
      <c r="C294" s="118"/>
      <c r="D294" s="105"/>
      <c r="E294" s="106"/>
      <c r="F294" s="105"/>
      <c r="G294" s="96"/>
    </row>
    <row r="295" spans="1:7" ht="21" x14ac:dyDescent="0.4">
      <c r="A295" s="103" t="s">
        <v>402</v>
      </c>
      <c r="B295" s="104">
        <v>2</v>
      </c>
      <c r="C295" s="104"/>
      <c r="D295" s="318">
        <v>1</v>
      </c>
      <c r="E295" s="352"/>
      <c r="F295" s="352"/>
      <c r="G295" s="96"/>
    </row>
    <row r="296" spans="1:7" ht="21" x14ac:dyDescent="0.4">
      <c r="A296" s="123" t="s">
        <v>34</v>
      </c>
      <c r="B296" s="123"/>
      <c r="C296" s="123"/>
      <c r="D296" s="123">
        <f>SUM(B265:C285,B288:C295)</f>
        <v>43</v>
      </c>
      <c r="E296" s="90"/>
      <c r="F296" s="96"/>
      <c r="G296" s="96"/>
    </row>
    <row r="297" spans="1:7" ht="21" x14ac:dyDescent="0.4">
      <c r="A297" s="108" t="s">
        <v>33</v>
      </c>
      <c r="B297" s="109"/>
      <c r="C297" s="110"/>
      <c r="D297" s="111">
        <f>D296/(COUNT(B265:C285,B288:C295)*2)</f>
        <v>0.74137931034482762</v>
      </c>
      <c r="E297" s="90"/>
      <c r="F297" s="96"/>
      <c r="G297" s="96"/>
    </row>
    <row r="298" spans="1:7" ht="21" x14ac:dyDescent="0.4">
      <c r="A298" s="128"/>
      <c r="B298" s="96"/>
      <c r="C298" s="96"/>
      <c r="D298" s="96"/>
      <c r="E298" s="90"/>
      <c r="F298" s="96"/>
      <c r="G298" s="96"/>
    </row>
    <row r="299" spans="1:7" ht="22.5" x14ac:dyDescent="0.45">
      <c r="A299" s="325" t="s">
        <v>423</v>
      </c>
      <c r="B299" s="152"/>
      <c r="C299" s="153"/>
      <c r="D299" s="126">
        <f>SUM(D261,D296)</f>
        <v>59</v>
      </c>
      <c r="E299" s="90"/>
      <c r="F299" s="96"/>
      <c r="G299" s="96"/>
    </row>
    <row r="300" spans="1:7" ht="22.5" x14ac:dyDescent="0.45">
      <c r="A300" s="325" t="s">
        <v>424</v>
      </c>
      <c r="B300" s="152"/>
      <c r="C300" s="153"/>
      <c r="D300" s="127">
        <f>D299/(COUNT(B253:C260,B265:C285,B288:C295)*2)</f>
        <v>0.79729729729729726</v>
      </c>
      <c r="E300" s="90"/>
      <c r="F300" s="96"/>
      <c r="G300" s="96"/>
    </row>
    <row r="301" spans="1:7" ht="21" x14ac:dyDescent="0.4">
      <c r="A301" s="128"/>
      <c r="B301" s="96"/>
      <c r="C301" s="96"/>
      <c r="D301" s="96"/>
      <c r="E301" s="90"/>
      <c r="F301" s="96"/>
      <c r="G301" s="96"/>
    </row>
    <row r="302" spans="1:7" ht="22.5" x14ac:dyDescent="0.45">
      <c r="A302" s="97" t="s">
        <v>130</v>
      </c>
      <c r="B302" s="97"/>
      <c r="C302" s="97"/>
      <c r="D302" s="97"/>
      <c r="E302" s="97"/>
      <c r="F302" s="97"/>
      <c r="G302" s="96"/>
    </row>
    <row r="303" spans="1:7" ht="21" x14ac:dyDescent="0.4">
      <c r="A303" s="129">
        <f>B11</f>
        <v>43662</v>
      </c>
      <c r="B303" s="96"/>
      <c r="C303" s="96"/>
      <c r="D303" s="96"/>
      <c r="E303" s="90"/>
      <c r="F303" s="96"/>
      <c r="G303" s="96"/>
    </row>
    <row r="304" spans="1:7" ht="21" x14ac:dyDescent="0.4">
      <c r="A304" s="370" t="s">
        <v>28</v>
      </c>
      <c r="B304" s="371" t="s">
        <v>29</v>
      </c>
      <c r="C304" s="371"/>
      <c r="D304" s="371" t="s">
        <v>42</v>
      </c>
      <c r="E304" s="372" t="s">
        <v>264</v>
      </c>
      <c r="F304" s="372" t="s">
        <v>295</v>
      </c>
      <c r="G304" s="96"/>
    </row>
    <row r="305" spans="1:7" ht="21" x14ac:dyDescent="0.4">
      <c r="A305" s="370"/>
      <c r="B305" s="100" t="s">
        <v>32</v>
      </c>
      <c r="C305" s="100" t="s">
        <v>31</v>
      </c>
      <c r="D305" s="371"/>
      <c r="E305" s="372"/>
      <c r="F305" s="372"/>
      <c r="G305" s="96"/>
    </row>
    <row r="306" spans="1:7" ht="22.5" x14ac:dyDescent="0.4">
      <c r="A306" s="281"/>
      <c r="B306" s="282"/>
      <c r="C306" s="282"/>
      <c r="D306" s="282"/>
      <c r="E306" s="323"/>
      <c r="F306" s="323"/>
      <c r="G306" s="96"/>
    </row>
    <row r="307" spans="1:7" ht="24.75" x14ac:dyDescent="0.4">
      <c r="A307" s="283" t="s">
        <v>122</v>
      </c>
      <c r="B307" s="114"/>
      <c r="C307" s="114"/>
      <c r="D307" s="114"/>
      <c r="E307" s="114"/>
      <c r="F307" s="114"/>
      <c r="G307" s="96"/>
    </row>
    <row r="308" spans="1:7" ht="21" x14ac:dyDescent="0.4">
      <c r="A308" s="130" t="s">
        <v>49</v>
      </c>
      <c r="B308" s="104">
        <v>2</v>
      </c>
      <c r="C308" s="104"/>
      <c r="D308" s="105"/>
      <c r="E308" s="106"/>
      <c r="F308" s="105"/>
      <c r="G308" s="96"/>
    </row>
    <row r="309" spans="1:7" ht="21" x14ac:dyDescent="0.4">
      <c r="A309" s="130" t="s">
        <v>211</v>
      </c>
      <c r="B309" s="104">
        <v>2</v>
      </c>
      <c r="C309" s="104"/>
      <c r="D309" s="105"/>
      <c r="E309" s="106"/>
      <c r="F309" s="105"/>
      <c r="G309" s="96"/>
    </row>
    <row r="310" spans="1:7" ht="21" x14ac:dyDescent="0.4">
      <c r="A310" s="130" t="s">
        <v>78</v>
      </c>
      <c r="B310" s="104">
        <v>2</v>
      </c>
      <c r="C310" s="104"/>
      <c r="D310" s="105"/>
      <c r="E310" s="106"/>
      <c r="F310" s="105"/>
      <c r="G310" s="96"/>
    </row>
    <row r="311" spans="1:7" ht="21" x14ac:dyDescent="0.4">
      <c r="A311" s="130" t="s">
        <v>118</v>
      </c>
      <c r="B311" s="104">
        <v>2</v>
      </c>
      <c r="C311" s="104"/>
      <c r="D311" s="105"/>
      <c r="E311" s="106"/>
      <c r="F311" s="105"/>
      <c r="G311" s="96"/>
    </row>
    <row r="312" spans="1:7" ht="21" x14ac:dyDescent="0.4">
      <c r="A312" s="130" t="s">
        <v>325</v>
      </c>
      <c r="B312" s="104">
        <v>2</v>
      </c>
      <c r="C312" s="104"/>
      <c r="D312" s="105"/>
      <c r="E312" s="106"/>
      <c r="F312" s="105"/>
      <c r="G312" s="96"/>
    </row>
    <row r="313" spans="1:7" ht="22.5" x14ac:dyDescent="0.4">
      <c r="A313" s="130" t="s">
        <v>119</v>
      </c>
      <c r="B313" s="104">
        <v>2</v>
      </c>
      <c r="C313" s="104"/>
      <c r="D313" s="120"/>
      <c r="E313" s="106"/>
      <c r="F313" s="105"/>
      <c r="G313" s="96"/>
    </row>
    <row r="314" spans="1:7" ht="21" x14ac:dyDescent="0.4">
      <c r="A314" s="167" t="s">
        <v>267</v>
      </c>
      <c r="B314" s="104">
        <v>2</v>
      </c>
      <c r="C314" s="118" t="str">
        <f>IF(B314=0, -5, "0")</f>
        <v>0</v>
      </c>
      <c r="D314" s="105"/>
      <c r="E314" s="106"/>
      <c r="F314" s="105"/>
      <c r="G314" s="96"/>
    </row>
    <row r="315" spans="1:7" ht="21" x14ac:dyDescent="0.4">
      <c r="A315" s="168" t="s">
        <v>112</v>
      </c>
      <c r="B315" s="104">
        <v>2</v>
      </c>
      <c r="C315" s="104"/>
      <c r="D315" s="105"/>
      <c r="E315" s="106"/>
      <c r="F315" s="105"/>
      <c r="G315" s="96"/>
    </row>
    <row r="316" spans="1:7" ht="21" x14ac:dyDescent="0.4">
      <c r="A316" s="108" t="s">
        <v>34</v>
      </c>
      <c r="B316" s="108"/>
      <c r="C316" s="108"/>
      <c r="D316" s="108">
        <f>SUM(B308:C315)</f>
        <v>16</v>
      </c>
      <c r="E316" s="90"/>
      <c r="F316" s="96"/>
      <c r="G316" s="96"/>
    </row>
    <row r="317" spans="1:7" ht="21" x14ac:dyDescent="0.4">
      <c r="A317" s="108" t="s">
        <v>33</v>
      </c>
      <c r="B317" s="109"/>
      <c r="C317" s="110"/>
      <c r="D317" s="111">
        <f>D316/(COUNT(B308:C315)*2)</f>
        <v>1</v>
      </c>
      <c r="E317" s="90"/>
      <c r="F317" s="96"/>
      <c r="G317" s="96"/>
    </row>
    <row r="318" spans="1:7" ht="21" x14ac:dyDescent="0.4">
      <c r="A318" s="128"/>
      <c r="B318" s="96"/>
      <c r="C318" s="96"/>
      <c r="D318" s="96"/>
      <c r="E318" s="90"/>
      <c r="F318" s="96"/>
      <c r="G318" s="96"/>
    </row>
    <row r="319" spans="1:7" ht="24.75" x14ac:dyDescent="0.4">
      <c r="A319" s="283" t="s">
        <v>60</v>
      </c>
      <c r="B319" s="114"/>
      <c r="C319" s="114"/>
      <c r="D319" s="114"/>
      <c r="E319" s="114"/>
      <c r="F319" s="114"/>
      <c r="G319" s="96"/>
    </row>
    <row r="320" spans="1:7" ht="21" x14ac:dyDescent="0.4">
      <c r="A320" s="103" t="s">
        <v>143</v>
      </c>
      <c r="B320" s="104">
        <v>2</v>
      </c>
      <c r="C320" s="118"/>
      <c r="D320" s="141"/>
      <c r="E320" s="106"/>
      <c r="F320" s="105" t="s">
        <v>292</v>
      </c>
      <c r="G320" s="96"/>
    </row>
    <row r="321" spans="1:7" ht="42" x14ac:dyDescent="0.4">
      <c r="A321" s="103" t="s">
        <v>134</v>
      </c>
      <c r="B321" s="104">
        <v>2</v>
      </c>
      <c r="C321" s="118"/>
      <c r="D321" s="141"/>
      <c r="E321" s="105"/>
      <c r="F321" s="105"/>
      <c r="G321" s="96"/>
    </row>
    <row r="322" spans="1:7" ht="67.5" x14ac:dyDescent="0.45">
      <c r="A322" s="169" t="s">
        <v>309</v>
      </c>
      <c r="B322" s="104">
        <v>2</v>
      </c>
      <c r="C322" s="118" t="str">
        <f>IF(B322=0, -10, "0")</f>
        <v>0</v>
      </c>
      <c r="D322" s="155"/>
      <c r="E322" s="106"/>
      <c r="F322" s="105"/>
      <c r="G322" s="96"/>
    </row>
    <row r="323" spans="1:7" ht="22.5" x14ac:dyDescent="0.4">
      <c r="A323" s="103" t="s">
        <v>53</v>
      </c>
      <c r="B323" s="104">
        <v>2</v>
      </c>
      <c r="C323" s="104"/>
      <c r="D323" s="120"/>
      <c r="E323" s="106"/>
      <c r="F323" s="105"/>
      <c r="G323" s="96"/>
    </row>
    <row r="324" spans="1:7" ht="45" x14ac:dyDescent="0.4">
      <c r="A324" s="229" t="s">
        <v>420</v>
      </c>
      <c r="B324" s="104">
        <v>2</v>
      </c>
      <c r="C324" s="118" t="str">
        <f>IF(B324=0, -10, "0")</f>
        <v>0</v>
      </c>
      <c r="D324" s="156"/>
      <c r="E324" s="105"/>
      <c r="F324" s="105"/>
      <c r="G324" s="96"/>
    </row>
    <row r="325" spans="1:7" ht="21" x14ac:dyDescent="0.4">
      <c r="A325" s="103" t="s">
        <v>207</v>
      </c>
      <c r="B325" s="104">
        <v>2</v>
      </c>
      <c r="C325" s="104"/>
      <c r="D325" s="156"/>
      <c r="E325" s="106"/>
      <c r="F325" s="105"/>
      <c r="G325" s="96"/>
    </row>
    <row r="326" spans="1:7" ht="21" x14ac:dyDescent="0.4">
      <c r="A326" s="103" t="s">
        <v>140</v>
      </c>
      <c r="B326" s="104">
        <v>2</v>
      </c>
      <c r="C326" s="104"/>
      <c r="D326" s="105"/>
      <c r="E326" s="106"/>
      <c r="F326" s="105"/>
      <c r="G326" s="96"/>
    </row>
    <row r="327" spans="1:7" ht="22.5" x14ac:dyDescent="0.4">
      <c r="A327" s="103" t="s">
        <v>121</v>
      </c>
      <c r="B327" s="104">
        <v>2</v>
      </c>
      <c r="C327" s="104"/>
      <c r="D327" s="120"/>
      <c r="E327" s="106"/>
      <c r="F327" s="105"/>
      <c r="G327" s="96"/>
    </row>
    <row r="328" spans="1:7" ht="22.5" x14ac:dyDescent="0.4">
      <c r="A328" s="103" t="s">
        <v>395</v>
      </c>
      <c r="B328" s="104">
        <v>2</v>
      </c>
      <c r="C328" s="104"/>
      <c r="D328" s="120"/>
      <c r="E328" s="106"/>
      <c r="F328" s="105"/>
      <c r="G328" s="96"/>
    </row>
    <row r="329" spans="1:7" ht="22.5" x14ac:dyDescent="0.4">
      <c r="A329" s="132" t="s">
        <v>117</v>
      </c>
      <c r="B329" s="104">
        <v>2</v>
      </c>
      <c r="C329" s="104"/>
      <c r="D329" s="120"/>
      <c r="E329" s="106"/>
      <c r="F329" s="105"/>
      <c r="G329" s="96"/>
    </row>
    <row r="330" spans="1:7" ht="42" x14ac:dyDescent="0.4">
      <c r="A330" s="163" t="s">
        <v>347</v>
      </c>
      <c r="B330" s="104">
        <v>2</v>
      </c>
      <c r="C330" s="104"/>
      <c r="D330" s="131"/>
      <c r="E330" s="106"/>
      <c r="F330" s="105"/>
      <c r="G330" s="96"/>
    </row>
    <row r="331" spans="1:7" ht="21" customHeight="1" x14ac:dyDescent="0.4">
      <c r="A331" s="139" t="s">
        <v>123</v>
      </c>
      <c r="B331" s="104">
        <v>2</v>
      </c>
      <c r="C331" s="118" t="str">
        <f>IF(B331=0, -5, "0")</f>
        <v>0</v>
      </c>
      <c r="D331" s="105"/>
      <c r="E331" s="106"/>
      <c r="F331" s="105"/>
      <c r="G331" s="96"/>
    </row>
    <row r="332" spans="1:7" ht="22.5" x14ac:dyDescent="0.4">
      <c r="A332" s="172" t="s">
        <v>58</v>
      </c>
      <c r="B332" s="104">
        <v>2</v>
      </c>
      <c r="C332" s="118" t="str">
        <f>IF(B332=0, -10, "0")</f>
        <v>0</v>
      </c>
      <c r="D332" s="171"/>
      <c r="E332" s="106"/>
      <c r="F332" s="105"/>
      <c r="G332" s="96"/>
    </row>
    <row r="333" spans="1:7" ht="19.5" customHeight="1" x14ac:dyDescent="0.45">
      <c r="A333" s="228" t="s">
        <v>344</v>
      </c>
      <c r="B333" s="104">
        <v>2</v>
      </c>
      <c r="C333" s="118" t="str">
        <f>IF(B333=0, -5, "0")</f>
        <v>0</v>
      </c>
      <c r="D333" s="105"/>
      <c r="E333" s="145"/>
      <c r="F333" s="105"/>
      <c r="G333" s="96"/>
    </row>
    <row r="334" spans="1:7" ht="19.5" customHeight="1" x14ac:dyDescent="0.45">
      <c r="A334" s="228" t="s">
        <v>63</v>
      </c>
      <c r="B334" s="104">
        <v>2</v>
      </c>
      <c r="C334" s="118" t="str">
        <f>IF(B334=0, -5, "0")</f>
        <v>0</v>
      </c>
      <c r="D334" s="105"/>
      <c r="E334" s="145"/>
      <c r="F334" s="105"/>
      <c r="G334" s="96"/>
    </row>
    <row r="335" spans="1:7" ht="19.5" customHeight="1" x14ac:dyDescent="0.45">
      <c r="A335" s="228" t="s">
        <v>324</v>
      </c>
      <c r="B335" s="104">
        <v>2</v>
      </c>
      <c r="C335" s="118" t="str">
        <f>IF(B335=0, -5, "0")</f>
        <v>0</v>
      </c>
      <c r="D335" s="105"/>
      <c r="E335" s="145"/>
      <c r="F335" s="105"/>
      <c r="G335" s="96"/>
    </row>
    <row r="336" spans="1:7" ht="21" x14ac:dyDescent="0.4">
      <c r="A336" s="103" t="s">
        <v>384</v>
      </c>
      <c r="B336" s="104">
        <v>2</v>
      </c>
      <c r="C336" s="165"/>
      <c r="D336" s="105"/>
      <c r="E336" s="106"/>
      <c r="F336" s="105"/>
      <c r="G336" s="96"/>
    </row>
    <row r="337" spans="1:7" ht="65.25" customHeight="1" x14ac:dyDescent="0.4">
      <c r="A337" s="103" t="s">
        <v>367</v>
      </c>
      <c r="B337" s="104">
        <v>2</v>
      </c>
      <c r="C337" s="104"/>
      <c r="D337" s="106"/>
      <c r="E337" s="106"/>
      <c r="F337" s="105"/>
      <c r="G337" s="96"/>
    </row>
    <row r="338" spans="1:7" ht="21" x14ac:dyDescent="0.4">
      <c r="A338" s="160" t="s">
        <v>406</v>
      </c>
      <c r="B338" s="104">
        <v>2</v>
      </c>
      <c r="C338" s="104"/>
      <c r="D338" s="90"/>
      <c r="E338" s="106"/>
      <c r="F338" s="105"/>
      <c r="G338" s="96"/>
    </row>
    <row r="339" spans="1:7" ht="21" x14ac:dyDescent="0.4">
      <c r="A339" s="108" t="s">
        <v>34</v>
      </c>
      <c r="B339" s="108"/>
      <c r="C339" s="108"/>
      <c r="D339" s="108">
        <f>SUM(B320:C338)</f>
        <v>38</v>
      </c>
      <c r="E339" s="90"/>
      <c r="F339" s="96"/>
      <c r="G339" s="96"/>
    </row>
    <row r="340" spans="1:7" ht="21" x14ac:dyDescent="0.4">
      <c r="A340" s="108" t="s">
        <v>33</v>
      </c>
      <c r="B340" s="109"/>
      <c r="C340" s="110"/>
      <c r="D340" s="111">
        <f>D339/(COUNT(B320:C338)*2)</f>
        <v>1</v>
      </c>
      <c r="E340" s="90"/>
      <c r="F340" s="96"/>
      <c r="G340" s="96"/>
    </row>
    <row r="341" spans="1:7" ht="21" x14ac:dyDescent="0.4">
      <c r="A341" s="128"/>
      <c r="B341" s="96"/>
      <c r="C341" s="96"/>
      <c r="D341" s="96"/>
      <c r="E341" s="90"/>
      <c r="F341" s="96"/>
      <c r="G341" s="96"/>
    </row>
    <row r="342" spans="1:7" ht="24.75" x14ac:dyDescent="0.4">
      <c r="A342" s="283" t="s">
        <v>142</v>
      </c>
      <c r="B342" s="114"/>
      <c r="C342" s="114"/>
      <c r="D342" s="114"/>
      <c r="E342" s="114"/>
      <c r="F342" s="114"/>
      <c r="G342" s="96"/>
    </row>
    <row r="343" spans="1:7" ht="21" x14ac:dyDescent="0.4">
      <c r="A343" s="103" t="s">
        <v>151</v>
      </c>
      <c r="B343" s="104">
        <v>2</v>
      </c>
      <c r="C343" s="104"/>
      <c r="D343" s="115"/>
      <c r="E343" s="106"/>
      <c r="F343" s="105"/>
      <c r="G343" s="96"/>
    </row>
    <row r="344" spans="1:7" ht="22.5" x14ac:dyDescent="0.4">
      <c r="A344" s="172" t="s">
        <v>50</v>
      </c>
      <c r="B344" s="104">
        <v>2</v>
      </c>
      <c r="C344" s="118" t="str">
        <f>IF(B344=0, -10, "0")</f>
        <v>0</v>
      </c>
      <c r="D344" s="135"/>
      <c r="E344" s="106"/>
      <c r="F344" s="105"/>
      <c r="G344" s="96"/>
    </row>
    <row r="345" spans="1:7" ht="22.5" x14ac:dyDescent="0.4">
      <c r="A345" s="172" t="s">
        <v>376</v>
      </c>
      <c r="B345" s="104">
        <v>2</v>
      </c>
      <c r="C345" s="118" t="str">
        <f>IF(B345=0, -10, "0")</f>
        <v>0</v>
      </c>
      <c r="D345" s="147"/>
      <c r="E345" s="106"/>
      <c r="F345" s="105"/>
      <c r="G345" s="96"/>
    </row>
    <row r="346" spans="1:7" ht="30" customHeight="1" x14ac:dyDescent="0.4">
      <c r="A346" s="173" t="s">
        <v>368</v>
      </c>
      <c r="B346" s="104">
        <v>2</v>
      </c>
      <c r="C346" s="118" t="str">
        <f>IF(B346=0, -5, "0")</f>
        <v>0</v>
      </c>
      <c r="D346" s="135"/>
      <c r="E346" s="106"/>
      <c r="F346" s="105"/>
      <c r="G346" s="96"/>
    </row>
    <row r="347" spans="1:7" ht="21" x14ac:dyDescent="0.4">
      <c r="A347" s="103" t="s">
        <v>183</v>
      </c>
      <c r="B347" s="104">
        <v>2</v>
      </c>
      <c r="C347" s="104"/>
      <c r="D347" s="135"/>
      <c r="E347" s="106"/>
      <c r="F347" s="105"/>
      <c r="G347" s="96"/>
    </row>
    <row r="348" spans="1:7" ht="21" x14ac:dyDescent="0.4">
      <c r="A348" s="103" t="s">
        <v>212</v>
      </c>
      <c r="B348" s="104">
        <v>2</v>
      </c>
      <c r="C348" s="104"/>
      <c r="D348" s="174"/>
      <c r="E348" s="106"/>
      <c r="F348" s="105"/>
      <c r="G348" s="96"/>
    </row>
    <row r="349" spans="1:7" ht="21" x14ac:dyDescent="0.4">
      <c r="A349" s="139" t="s">
        <v>324</v>
      </c>
      <c r="B349" s="104">
        <v>2</v>
      </c>
      <c r="C349" s="118" t="str">
        <f>IF(B349=0, -5, "0")</f>
        <v>0</v>
      </c>
      <c r="D349" s="174"/>
      <c r="E349" s="106"/>
      <c r="F349" s="105"/>
      <c r="G349" s="96"/>
    </row>
    <row r="350" spans="1:7" ht="21" x14ac:dyDescent="0.4">
      <c r="A350" s="139" t="s">
        <v>380</v>
      </c>
      <c r="B350" s="104">
        <v>2</v>
      </c>
      <c r="C350" s="118" t="str">
        <f>IF(B350=0, -5, "0")</f>
        <v>0</v>
      </c>
      <c r="D350" s="174"/>
      <c r="E350" s="106"/>
      <c r="F350" s="105"/>
      <c r="G350" s="96"/>
    </row>
    <row r="351" spans="1:7" ht="21" x14ac:dyDescent="0.4">
      <c r="A351" s="103" t="s">
        <v>120</v>
      </c>
      <c r="B351" s="104">
        <v>2</v>
      </c>
      <c r="C351" s="104"/>
      <c r="D351" s="131"/>
      <c r="E351" s="106"/>
      <c r="F351" s="105"/>
      <c r="G351" s="96"/>
    </row>
    <row r="352" spans="1:7" ht="21" x14ac:dyDescent="0.3">
      <c r="A352" s="402"/>
      <c r="B352" s="402"/>
      <c r="C352" s="402"/>
      <c r="D352" s="402"/>
      <c r="E352" s="402"/>
      <c r="F352" s="402"/>
      <c r="G352" s="402"/>
    </row>
    <row r="353" spans="1:7" ht="32.25" customHeight="1" x14ac:dyDescent="0.4">
      <c r="A353" s="403" t="s">
        <v>304</v>
      </c>
      <c r="B353" s="403"/>
      <c r="C353" s="403"/>
      <c r="D353" s="403"/>
      <c r="E353" s="403"/>
      <c r="F353" s="403"/>
      <c r="G353" s="96"/>
    </row>
    <row r="354" spans="1:7" ht="21" x14ac:dyDescent="0.4">
      <c r="A354" s="107" t="s">
        <v>322</v>
      </c>
      <c r="B354" s="104">
        <v>2</v>
      </c>
      <c r="C354" s="240"/>
      <c r="D354" s="240"/>
      <c r="E354" s="240"/>
      <c r="F354" s="105"/>
      <c r="G354" s="96"/>
    </row>
    <row r="355" spans="1:7" ht="22.5" x14ac:dyDescent="0.4">
      <c r="A355" s="107" t="s">
        <v>296</v>
      </c>
      <c r="B355" s="104">
        <v>2</v>
      </c>
      <c r="C355" s="175"/>
      <c r="D355" s="175"/>
      <c r="E355" s="175"/>
      <c r="F355" s="105"/>
      <c r="G355" s="96"/>
    </row>
    <row r="356" spans="1:7" ht="21" x14ac:dyDescent="0.4">
      <c r="A356" s="107" t="s">
        <v>362</v>
      </c>
      <c r="B356" s="104">
        <v>2</v>
      </c>
      <c r="C356" s="104"/>
      <c r="D356" s="166"/>
      <c r="E356" s="106"/>
      <c r="F356" s="105"/>
      <c r="G356" s="96"/>
    </row>
    <row r="357" spans="1:7" ht="21" x14ac:dyDescent="0.4">
      <c r="A357" s="151" t="s">
        <v>363</v>
      </c>
      <c r="B357" s="104">
        <v>2</v>
      </c>
      <c r="C357" s="104"/>
      <c r="D357" s="131"/>
      <c r="E357" s="106"/>
      <c r="F357" s="105"/>
      <c r="G357" s="96"/>
    </row>
    <row r="358" spans="1:7" ht="21" x14ac:dyDescent="0.4">
      <c r="A358" s="139" t="s">
        <v>311</v>
      </c>
      <c r="B358" s="104">
        <v>2</v>
      </c>
      <c r="C358" s="104" t="str">
        <f>IF(B358=0, -5, "0")</f>
        <v>0</v>
      </c>
      <c r="D358" s="131"/>
      <c r="E358" s="106"/>
      <c r="F358" s="105"/>
      <c r="G358" s="96"/>
    </row>
    <row r="359" spans="1:7" ht="21" x14ac:dyDescent="0.4">
      <c r="A359" s="151" t="s">
        <v>321</v>
      </c>
      <c r="B359" s="104" t="s">
        <v>30</v>
      </c>
      <c r="C359" s="137"/>
      <c r="D359" s="131"/>
      <c r="E359" s="106"/>
      <c r="F359" s="105"/>
      <c r="G359" s="96"/>
    </row>
    <row r="360" spans="1:7" ht="21" x14ac:dyDescent="0.4">
      <c r="A360" s="107" t="s">
        <v>396</v>
      </c>
      <c r="B360" s="104">
        <v>2</v>
      </c>
      <c r="C360" s="137"/>
      <c r="D360" s="131"/>
      <c r="E360" s="106"/>
      <c r="F360" s="105"/>
      <c r="G360" s="96"/>
    </row>
    <row r="361" spans="1:7" ht="63" x14ac:dyDescent="0.4">
      <c r="A361" s="107" t="s">
        <v>206</v>
      </c>
      <c r="B361" s="104">
        <v>2</v>
      </c>
      <c r="C361" s="137"/>
      <c r="D361" s="318">
        <v>1</v>
      </c>
      <c r="E361" s="352"/>
      <c r="F361" s="352"/>
      <c r="G361" s="96"/>
    </row>
    <row r="362" spans="1:7" ht="21" x14ac:dyDescent="0.4">
      <c r="A362" s="108" t="s">
        <v>34</v>
      </c>
      <c r="B362" s="108"/>
      <c r="C362" s="108"/>
      <c r="D362" s="108">
        <f>SUM(B343:C351,B354:C361)</f>
        <v>32</v>
      </c>
      <c r="E362" s="90"/>
      <c r="F362" s="96"/>
      <c r="G362" s="96"/>
    </row>
    <row r="363" spans="1:7" ht="21" x14ac:dyDescent="0.4">
      <c r="A363" s="108" t="s">
        <v>33</v>
      </c>
      <c r="B363" s="109"/>
      <c r="C363" s="110"/>
      <c r="D363" s="111">
        <f>D362/(COUNT(B343:C351,B354:C361)*2)</f>
        <v>1</v>
      </c>
      <c r="E363" s="90"/>
      <c r="F363" s="96"/>
      <c r="G363" s="96"/>
    </row>
    <row r="364" spans="1:7" ht="21" x14ac:dyDescent="0.4">
      <c r="A364" s="128"/>
      <c r="B364" s="96"/>
      <c r="C364" s="96"/>
      <c r="D364" s="96"/>
      <c r="E364" s="90"/>
      <c r="F364" s="96"/>
      <c r="G364" s="96"/>
    </row>
    <row r="365" spans="1:7" ht="22.5" x14ac:dyDescent="0.45">
      <c r="A365" s="325" t="s">
        <v>425</v>
      </c>
      <c r="B365" s="152"/>
      <c r="C365" s="153"/>
      <c r="D365" s="126">
        <f>SUM(D362,D316,D339)</f>
        <v>86</v>
      </c>
      <c r="E365" s="90"/>
      <c r="F365" s="96"/>
      <c r="G365" s="96"/>
    </row>
    <row r="366" spans="1:7" ht="22.5" x14ac:dyDescent="0.45">
      <c r="A366" s="176" t="s">
        <v>426</v>
      </c>
      <c r="B366" s="177"/>
      <c r="C366" s="178"/>
      <c r="D366" s="179">
        <f>D365/(COUNT(B320:C338,B343:C351,B308:C315,B354:C361)*2)</f>
        <v>1</v>
      </c>
      <c r="E366" s="90"/>
      <c r="F366" s="96"/>
      <c r="G366" s="96"/>
    </row>
    <row r="367" spans="1:7" ht="22.5" x14ac:dyDescent="0.45">
      <c r="A367" s="180"/>
      <c r="B367" s="181"/>
      <c r="C367" s="181"/>
      <c r="D367" s="182"/>
      <c r="E367" s="90"/>
      <c r="F367" s="96"/>
      <c r="G367" s="96"/>
    </row>
    <row r="368" spans="1:7" ht="24.75" x14ac:dyDescent="0.5">
      <c r="A368" s="284" t="s">
        <v>61</v>
      </c>
      <c r="B368" s="97"/>
      <c r="C368" s="97"/>
      <c r="D368" s="97"/>
      <c r="E368" s="97"/>
      <c r="F368" s="97"/>
      <c r="G368" s="96"/>
    </row>
    <row r="369" spans="1:7" ht="21" x14ac:dyDescent="0.4">
      <c r="A369" s="129">
        <f>B11</f>
        <v>43662</v>
      </c>
      <c r="B369" s="96"/>
      <c r="C369" s="96"/>
      <c r="D369" s="96"/>
      <c r="E369" s="90"/>
      <c r="F369" s="96"/>
      <c r="G369" s="96"/>
    </row>
    <row r="370" spans="1:7" ht="21" x14ac:dyDescent="0.4">
      <c r="A370" s="370" t="s">
        <v>28</v>
      </c>
      <c r="B370" s="371" t="s">
        <v>29</v>
      </c>
      <c r="C370" s="371"/>
      <c r="D370" s="371" t="s">
        <v>42</v>
      </c>
      <c r="E370" s="372" t="s">
        <v>264</v>
      </c>
      <c r="F370" s="372" t="s">
        <v>295</v>
      </c>
      <c r="G370" s="96"/>
    </row>
    <row r="371" spans="1:7" ht="21" x14ac:dyDescent="0.4">
      <c r="A371" s="370"/>
      <c r="B371" s="100" t="s">
        <v>32</v>
      </c>
      <c r="C371" s="100" t="s">
        <v>31</v>
      </c>
      <c r="D371" s="371"/>
      <c r="E371" s="372"/>
      <c r="F371" s="372"/>
      <c r="G371" s="96"/>
    </row>
    <row r="372" spans="1:7" ht="22.5" x14ac:dyDescent="0.4">
      <c r="A372" s="281"/>
      <c r="B372" s="282"/>
      <c r="C372" s="282"/>
      <c r="D372" s="282"/>
      <c r="E372" s="323"/>
      <c r="F372" s="323"/>
      <c r="G372" s="96"/>
    </row>
    <row r="373" spans="1:7" ht="35.25" customHeight="1" x14ac:dyDescent="0.4">
      <c r="A373" s="283" t="s">
        <v>62</v>
      </c>
      <c r="B373" s="114"/>
      <c r="C373" s="114"/>
      <c r="D373" s="114"/>
      <c r="E373" s="114"/>
      <c r="F373" s="114"/>
      <c r="G373" s="96"/>
    </row>
    <row r="374" spans="1:7" ht="21" x14ac:dyDescent="0.4">
      <c r="A374" s="130" t="s">
        <v>115</v>
      </c>
      <c r="B374" s="104">
        <v>2</v>
      </c>
      <c r="C374" s="104"/>
      <c r="D374" s="131"/>
      <c r="E374" s="106"/>
      <c r="F374" s="105"/>
      <c r="G374" s="96"/>
    </row>
    <row r="375" spans="1:7" ht="22.5" x14ac:dyDescent="0.4">
      <c r="A375" s="130" t="s">
        <v>213</v>
      </c>
      <c r="B375" s="104">
        <v>2</v>
      </c>
      <c r="C375" s="104"/>
      <c r="D375" s="120"/>
      <c r="E375" s="106"/>
      <c r="F375" s="105"/>
      <c r="G375" s="96"/>
    </row>
    <row r="376" spans="1:7" ht="21" x14ac:dyDescent="0.4">
      <c r="A376" s="130" t="s">
        <v>214</v>
      </c>
      <c r="B376" s="104">
        <v>2</v>
      </c>
      <c r="C376" s="104"/>
      <c r="D376" s="105"/>
      <c r="E376" s="106"/>
      <c r="F376" s="105"/>
      <c r="G376" s="96"/>
    </row>
    <row r="377" spans="1:7" ht="22.5" x14ac:dyDescent="0.4">
      <c r="A377" s="130" t="s">
        <v>325</v>
      </c>
      <c r="B377" s="104">
        <v>2</v>
      </c>
      <c r="C377" s="104"/>
      <c r="D377" s="120"/>
      <c r="E377" s="106"/>
      <c r="F377" s="105"/>
      <c r="G377" s="96"/>
    </row>
    <row r="378" spans="1:7" ht="21" x14ac:dyDescent="0.4">
      <c r="A378" s="173" t="s">
        <v>125</v>
      </c>
      <c r="B378" s="104">
        <v>2</v>
      </c>
      <c r="C378" s="118" t="str">
        <f>IF(B378=0, -5, "0")</f>
        <v>0</v>
      </c>
      <c r="D378" s="106"/>
      <c r="E378" s="106"/>
      <c r="F378" s="105"/>
      <c r="G378" s="96"/>
    </row>
    <row r="379" spans="1:7" ht="84" x14ac:dyDescent="0.4">
      <c r="A379" s="130" t="s">
        <v>144</v>
      </c>
      <c r="B379" s="104">
        <v>1</v>
      </c>
      <c r="C379" s="104"/>
      <c r="D379" s="105" t="s">
        <v>524</v>
      </c>
      <c r="E379" s="105" t="s">
        <v>489</v>
      </c>
      <c r="F379" s="105" t="s">
        <v>292</v>
      </c>
      <c r="G379" s="96"/>
    </row>
    <row r="380" spans="1:7" ht="21" x14ac:dyDescent="0.4">
      <c r="A380" s="130" t="s">
        <v>124</v>
      </c>
      <c r="B380" s="104">
        <v>2</v>
      </c>
      <c r="C380" s="118"/>
      <c r="D380" s="106"/>
      <c r="E380" s="106"/>
      <c r="F380" s="105"/>
      <c r="G380" s="96"/>
    </row>
    <row r="381" spans="1:7" ht="21" x14ac:dyDescent="0.4">
      <c r="A381" s="130" t="s">
        <v>55</v>
      </c>
      <c r="B381" s="104">
        <v>2</v>
      </c>
      <c r="C381" s="104"/>
      <c r="D381" s="106"/>
      <c r="E381" s="106"/>
      <c r="F381" s="105"/>
      <c r="G381" s="96"/>
    </row>
    <row r="382" spans="1:7" ht="22.5" x14ac:dyDescent="0.45">
      <c r="A382" s="183" t="s">
        <v>50</v>
      </c>
      <c r="B382" s="104">
        <v>2</v>
      </c>
      <c r="C382" s="118" t="str">
        <f>IF(B382=0, -10, "0")</f>
        <v>0</v>
      </c>
      <c r="D382" s="105"/>
      <c r="E382" s="106"/>
      <c r="F382" s="105"/>
      <c r="G382" s="96"/>
    </row>
    <row r="383" spans="1:7" ht="21" x14ac:dyDescent="0.4">
      <c r="A383" s="130" t="s">
        <v>112</v>
      </c>
      <c r="B383" s="104">
        <v>2</v>
      </c>
      <c r="C383" s="104"/>
      <c r="D383" s="105"/>
      <c r="E383" s="106"/>
      <c r="F383" s="105"/>
      <c r="G383" s="96"/>
    </row>
    <row r="384" spans="1:7" ht="21" x14ac:dyDescent="0.4">
      <c r="A384" s="130" t="s">
        <v>117</v>
      </c>
      <c r="B384" s="104">
        <v>2</v>
      </c>
      <c r="C384" s="104"/>
      <c r="D384" s="184"/>
      <c r="E384" s="106"/>
      <c r="F384" s="105"/>
      <c r="G384" s="96"/>
    </row>
    <row r="385" spans="1:7" ht="21" x14ac:dyDescent="0.4">
      <c r="A385" s="108" t="s">
        <v>34</v>
      </c>
      <c r="B385" s="108"/>
      <c r="C385" s="108"/>
      <c r="D385" s="108">
        <f>SUM(B374:C384)</f>
        <v>21</v>
      </c>
      <c r="E385" s="90"/>
      <c r="F385" s="96"/>
      <c r="G385" s="96"/>
    </row>
    <row r="386" spans="1:7" ht="21" x14ac:dyDescent="0.4">
      <c r="A386" s="108" t="s">
        <v>33</v>
      </c>
      <c r="B386" s="109"/>
      <c r="C386" s="110"/>
      <c r="D386" s="111">
        <f>D385/(COUNT(B374:C384)*2)</f>
        <v>0.95454545454545459</v>
      </c>
      <c r="E386" s="90"/>
      <c r="F386" s="96"/>
      <c r="G386" s="96"/>
    </row>
    <row r="387" spans="1:7" ht="21" x14ac:dyDescent="0.4">
      <c r="A387" s="128"/>
      <c r="B387" s="96"/>
      <c r="C387" s="96"/>
      <c r="D387" s="96"/>
      <c r="E387" s="90"/>
      <c r="F387" s="96"/>
      <c r="G387" s="96"/>
    </row>
    <row r="388" spans="1:7" ht="24.75" x14ac:dyDescent="0.4">
      <c r="A388" s="283" t="s">
        <v>349</v>
      </c>
      <c r="B388" s="114"/>
      <c r="C388" s="114"/>
      <c r="D388" s="114"/>
      <c r="E388" s="114"/>
      <c r="F388" s="114"/>
      <c r="G388" s="96"/>
    </row>
    <row r="389" spans="1:7" ht="21" x14ac:dyDescent="0.4">
      <c r="A389" s="135" t="s">
        <v>355</v>
      </c>
      <c r="B389" s="104">
        <v>2</v>
      </c>
      <c r="C389" s="104"/>
      <c r="D389" s="96"/>
      <c r="E389" s="105"/>
      <c r="F389" s="105"/>
      <c r="G389" s="96"/>
    </row>
    <row r="390" spans="1:7" ht="21" x14ac:dyDescent="0.4">
      <c r="A390" s="103" t="s">
        <v>152</v>
      </c>
      <c r="B390" s="104">
        <v>2</v>
      </c>
      <c r="C390" s="104"/>
      <c r="D390" s="155"/>
      <c r="E390" s="106"/>
      <c r="F390" s="105"/>
      <c r="G390" s="96"/>
    </row>
    <row r="391" spans="1:7" ht="22.5" x14ac:dyDescent="0.4">
      <c r="A391" s="172" t="s">
        <v>318</v>
      </c>
      <c r="B391" s="104" t="s">
        <v>30</v>
      </c>
      <c r="C391" s="118" t="str">
        <f>IF(B391=0, -10, "0")</f>
        <v>0</v>
      </c>
      <c r="D391" s="185"/>
      <c r="E391" s="106"/>
      <c r="F391" s="105"/>
      <c r="G391" s="96"/>
    </row>
    <row r="392" spans="1:7" ht="21" x14ac:dyDescent="0.4">
      <c r="A392" s="103" t="s">
        <v>222</v>
      </c>
      <c r="B392" s="104">
        <v>2</v>
      </c>
      <c r="C392" s="104"/>
      <c r="D392" s="155"/>
      <c r="E392" s="106"/>
      <c r="F392" s="105"/>
      <c r="G392" s="96"/>
    </row>
    <row r="393" spans="1:7" ht="21" x14ac:dyDescent="0.4">
      <c r="A393" s="103" t="s">
        <v>116</v>
      </c>
      <c r="B393" s="104">
        <v>2</v>
      </c>
      <c r="C393" s="104"/>
      <c r="D393" s="155"/>
      <c r="E393" s="106"/>
      <c r="F393" s="105"/>
      <c r="G393" s="96"/>
    </row>
    <row r="394" spans="1:7" ht="22.5" x14ac:dyDescent="0.45">
      <c r="A394" s="183" t="s">
        <v>7</v>
      </c>
      <c r="B394" s="104">
        <v>2</v>
      </c>
      <c r="C394" s="118" t="str">
        <f>IF(B394=0, -10, "0")</f>
        <v>0</v>
      </c>
      <c r="D394" s="155"/>
      <c r="E394" s="106"/>
      <c r="F394" s="105"/>
      <c r="G394" s="96"/>
    </row>
    <row r="395" spans="1:7" ht="63" x14ac:dyDescent="0.4">
      <c r="A395" s="172" t="s">
        <v>376</v>
      </c>
      <c r="B395" s="104">
        <v>0</v>
      </c>
      <c r="C395" s="118">
        <f>IF(B395=0, -10, "0")</f>
        <v>-10</v>
      </c>
      <c r="D395" s="147" t="s">
        <v>525</v>
      </c>
      <c r="E395" s="105" t="s">
        <v>485</v>
      </c>
      <c r="F395" s="105" t="s">
        <v>292</v>
      </c>
      <c r="G395" s="96"/>
    </row>
    <row r="396" spans="1:7" ht="21" x14ac:dyDescent="0.4">
      <c r="A396" s="103" t="s">
        <v>184</v>
      </c>
      <c r="B396" s="104">
        <v>2</v>
      </c>
      <c r="C396" s="104"/>
      <c r="D396" s="155"/>
      <c r="E396" s="106"/>
      <c r="F396" s="105"/>
      <c r="G396" s="96"/>
    </row>
    <row r="397" spans="1:7" ht="84" x14ac:dyDescent="0.4">
      <c r="A397" s="186" t="s">
        <v>457</v>
      </c>
      <c r="B397" s="104">
        <v>1</v>
      </c>
      <c r="C397" s="118" t="str">
        <f>IF(B397=0, -10, "0")</f>
        <v>0</v>
      </c>
      <c r="D397" s="155" t="s">
        <v>492</v>
      </c>
      <c r="E397" s="105" t="s">
        <v>493</v>
      </c>
      <c r="F397" s="105" t="s">
        <v>292</v>
      </c>
      <c r="G397" s="96"/>
    </row>
    <row r="398" spans="1:7" ht="271.5" customHeight="1" x14ac:dyDescent="0.4">
      <c r="A398" s="103" t="s">
        <v>215</v>
      </c>
      <c r="B398" s="104">
        <v>0</v>
      </c>
      <c r="C398" s="104"/>
      <c r="D398" s="155" t="s">
        <v>482</v>
      </c>
      <c r="E398" s="105" t="s">
        <v>470</v>
      </c>
      <c r="F398" s="105" t="s">
        <v>292</v>
      </c>
      <c r="G398" s="96"/>
    </row>
    <row r="399" spans="1:7" ht="21" x14ac:dyDescent="0.4">
      <c r="A399" s="103" t="s">
        <v>140</v>
      </c>
      <c r="B399" s="104">
        <v>2</v>
      </c>
      <c r="C399" s="104"/>
      <c r="D399" s="155"/>
      <c r="E399" s="105"/>
      <c r="F399" s="105"/>
      <c r="G399" s="96"/>
    </row>
    <row r="400" spans="1:7" ht="21" x14ac:dyDescent="0.4">
      <c r="A400" s="103" t="s">
        <v>303</v>
      </c>
      <c r="B400" s="104">
        <v>2</v>
      </c>
      <c r="C400" s="187"/>
      <c r="D400" s="156"/>
      <c r="E400" s="105"/>
      <c r="F400" s="105"/>
      <c r="G400" s="96"/>
    </row>
    <row r="401" spans="1:7" ht="21" x14ac:dyDescent="0.4">
      <c r="A401" s="103" t="s">
        <v>397</v>
      </c>
      <c r="B401" s="104">
        <v>2</v>
      </c>
      <c r="C401" s="104"/>
      <c r="D401" s="155"/>
      <c r="E401" s="106"/>
      <c r="F401" s="105"/>
      <c r="G401" s="96"/>
    </row>
    <row r="402" spans="1:7" ht="22.5" x14ac:dyDescent="0.4">
      <c r="A402" s="172" t="s">
        <v>132</v>
      </c>
      <c r="B402" s="104">
        <v>2</v>
      </c>
      <c r="C402" s="118" t="str">
        <f>IF(B402=0, -10, "0")</f>
        <v>0</v>
      </c>
      <c r="D402" s="155"/>
      <c r="E402" s="106"/>
      <c r="F402" s="105"/>
      <c r="G402" s="96"/>
    </row>
    <row r="403" spans="1:7" ht="40.5" customHeight="1" x14ac:dyDescent="0.4">
      <c r="A403" s="139" t="s">
        <v>344</v>
      </c>
      <c r="B403" s="104">
        <v>1</v>
      </c>
      <c r="C403" s="118" t="str">
        <f>IF(B403=0, -5, "0")</f>
        <v>0</v>
      </c>
      <c r="D403" s="155" t="s">
        <v>483</v>
      </c>
      <c r="E403" s="163" t="s">
        <v>484</v>
      </c>
      <c r="F403" s="105" t="s">
        <v>293</v>
      </c>
      <c r="G403" s="96"/>
    </row>
    <row r="404" spans="1:7" ht="18" customHeight="1" x14ac:dyDescent="0.45">
      <c r="A404" s="139" t="s">
        <v>63</v>
      </c>
      <c r="B404" s="104">
        <v>2</v>
      </c>
      <c r="C404" s="118" t="str">
        <f>IF(B404=0, -5, "0")</f>
        <v>0</v>
      </c>
      <c r="D404" s="155"/>
      <c r="E404" s="145"/>
      <c r="F404" s="105"/>
      <c r="G404" s="96"/>
    </row>
    <row r="405" spans="1:7" ht="18" customHeight="1" x14ac:dyDescent="0.45">
      <c r="A405" s="139" t="s">
        <v>324</v>
      </c>
      <c r="B405" s="104">
        <v>2</v>
      </c>
      <c r="C405" s="118" t="str">
        <f>IF(B405=0, -5, "0")</f>
        <v>0</v>
      </c>
      <c r="D405" s="155"/>
      <c r="E405" s="145"/>
      <c r="F405" s="105"/>
      <c r="G405" s="96"/>
    </row>
    <row r="406" spans="1:7" ht="21" x14ac:dyDescent="0.4">
      <c r="A406" s="103" t="s">
        <v>384</v>
      </c>
      <c r="B406" s="104">
        <v>2</v>
      </c>
      <c r="C406" s="165"/>
      <c r="D406" s="155"/>
      <c r="E406" s="106"/>
      <c r="F406" s="105"/>
      <c r="G406" s="96"/>
    </row>
    <row r="407" spans="1:7" ht="42" x14ac:dyDescent="0.4">
      <c r="A407" s="103" t="s">
        <v>148</v>
      </c>
      <c r="B407" s="104">
        <v>2</v>
      </c>
      <c r="C407" s="104"/>
      <c r="D407" s="155"/>
      <c r="E407" s="106"/>
      <c r="F407" s="105"/>
      <c r="G407" s="96"/>
    </row>
    <row r="408" spans="1:7" ht="21" x14ac:dyDescent="0.4">
      <c r="A408" s="107" t="s">
        <v>350</v>
      </c>
      <c r="B408" s="104">
        <v>2</v>
      </c>
      <c r="C408" s="104"/>
      <c r="D408" s="188"/>
      <c r="E408" s="106"/>
      <c r="F408" s="105"/>
      <c r="G408" s="96"/>
    </row>
    <row r="409" spans="1:7" ht="21" x14ac:dyDescent="0.4">
      <c r="A409" s="160" t="s">
        <v>406</v>
      </c>
      <c r="B409" s="104">
        <v>2</v>
      </c>
      <c r="C409" s="104"/>
      <c r="D409" s="160"/>
      <c r="E409" s="106"/>
      <c r="F409" s="105"/>
      <c r="G409" s="96"/>
    </row>
    <row r="410" spans="1:7" ht="21" x14ac:dyDescent="0.4">
      <c r="A410" s="400"/>
      <c r="B410" s="383"/>
      <c r="C410" s="383"/>
      <c r="D410" s="383"/>
      <c r="E410" s="383"/>
      <c r="F410" s="383"/>
      <c r="G410" s="383"/>
    </row>
    <row r="411" spans="1:7" ht="24.75" x14ac:dyDescent="0.4">
      <c r="A411" s="401" t="s">
        <v>313</v>
      </c>
      <c r="B411" s="401"/>
      <c r="C411" s="401"/>
      <c r="D411" s="401"/>
      <c r="E411" s="401"/>
      <c r="F411" s="401"/>
      <c r="G411" s="96"/>
    </row>
    <row r="412" spans="1:7" ht="22.5" x14ac:dyDescent="0.4">
      <c r="A412" s="103" t="s">
        <v>322</v>
      </c>
      <c r="B412" s="104">
        <v>2</v>
      </c>
      <c r="C412" s="262"/>
      <c r="D412" s="262"/>
      <c r="E412" s="262"/>
      <c r="F412" s="105"/>
      <c r="G412" s="96"/>
    </row>
    <row r="413" spans="1:7" ht="21" x14ac:dyDescent="0.4">
      <c r="A413" s="148" t="s">
        <v>296</v>
      </c>
      <c r="B413" s="104">
        <v>2</v>
      </c>
      <c r="C413" s="251"/>
      <c r="D413" s="156"/>
      <c r="E413" s="254"/>
      <c r="F413" s="105"/>
      <c r="G413" s="96"/>
    </row>
    <row r="414" spans="1:7" ht="21" x14ac:dyDescent="0.4">
      <c r="A414" s="107" t="s">
        <v>362</v>
      </c>
      <c r="B414" s="104">
        <v>2</v>
      </c>
      <c r="C414" s="104"/>
      <c r="D414" s="155"/>
      <c r="E414" s="106"/>
      <c r="F414" s="105"/>
      <c r="G414" s="96"/>
    </row>
    <row r="415" spans="1:7" ht="21" x14ac:dyDescent="0.4">
      <c r="A415" s="151" t="s">
        <v>363</v>
      </c>
      <c r="B415" s="104">
        <v>2</v>
      </c>
      <c r="C415" s="104"/>
      <c r="D415" s="155"/>
      <c r="E415" s="106"/>
      <c r="F415" s="105"/>
      <c r="G415" s="96"/>
    </row>
    <row r="416" spans="1:7" ht="21" x14ac:dyDescent="0.4">
      <c r="A416" s="261" t="s">
        <v>396</v>
      </c>
      <c r="B416" s="104">
        <v>2</v>
      </c>
      <c r="C416" s="104"/>
      <c r="D416" s="155"/>
      <c r="E416" s="106"/>
      <c r="F416" s="105"/>
      <c r="G416" s="96"/>
    </row>
    <row r="417" spans="1:7" ht="21" x14ac:dyDescent="0.4">
      <c r="A417" s="139" t="s">
        <v>311</v>
      </c>
      <c r="B417" s="104">
        <v>2</v>
      </c>
      <c r="C417" s="104" t="str">
        <f>IF(B417=0, -5, "0")</f>
        <v>0</v>
      </c>
      <c r="D417" s="155"/>
      <c r="E417" s="106"/>
      <c r="F417" s="105"/>
      <c r="G417" s="96"/>
    </row>
    <row r="418" spans="1:7" ht="21" x14ac:dyDescent="0.4">
      <c r="A418" s="151" t="s">
        <v>321</v>
      </c>
      <c r="B418" s="104" t="s">
        <v>30</v>
      </c>
      <c r="C418" s="104"/>
      <c r="D418" s="155"/>
      <c r="E418" s="106"/>
      <c r="F418" s="105"/>
      <c r="G418" s="96"/>
    </row>
    <row r="419" spans="1:7" ht="21" x14ac:dyDescent="0.4">
      <c r="A419" s="189" t="s">
        <v>427</v>
      </c>
      <c r="B419" s="104">
        <v>0</v>
      </c>
      <c r="C419" s="104"/>
      <c r="D419" s="318">
        <v>0</v>
      </c>
      <c r="E419" s="352"/>
      <c r="F419" s="352"/>
      <c r="G419" s="96"/>
    </row>
    <row r="420" spans="1:7" ht="21" x14ac:dyDescent="0.4">
      <c r="A420" s="108" t="s">
        <v>34</v>
      </c>
      <c r="B420" s="108"/>
      <c r="C420" s="108"/>
      <c r="D420" s="108">
        <f>SUM(B389:C409,B412:C419)</f>
        <v>36</v>
      </c>
      <c r="E420" s="90"/>
      <c r="F420" s="96"/>
      <c r="G420" s="96"/>
    </row>
    <row r="421" spans="1:7" ht="21" x14ac:dyDescent="0.4">
      <c r="A421" s="108" t="s">
        <v>33</v>
      </c>
      <c r="B421" s="109"/>
      <c r="C421" s="110"/>
      <c r="D421" s="111">
        <f>D420/(COUNT(B389:C409,B412:C419)*2)</f>
        <v>0.6428571428571429</v>
      </c>
      <c r="E421" s="90"/>
      <c r="F421" s="96"/>
      <c r="G421" s="96"/>
    </row>
    <row r="422" spans="1:7" ht="21" x14ac:dyDescent="0.4">
      <c r="A422" s="128"/>
      <c r="B422" s="96"/>
      <c r="C422" s="96"/>
      <c r="D422" s="96"/>
      <c r="E422" s="90"/>
      <c r="F422" s="96"/>
      <c r="G422" s="96"/>
    </row>
    <row r="423" spans="1:7" ht="22.5" x14ac:dyDescent="0.45">
      <c r="A423" s="325" t="s">
        <v>428</v>
      </c>
      <c r="B423" s="152"/>
      <c r="C423" s="153"/>
      <c r="D423" s="126">
        <f>SUM(D420,D385)</f>
        <v>57</v>
      </c>
      <c r="E423" s="90"/>
      <c r="F423" s="96"/>
      <c r="G423" s="96"/>
    </row>
    <row r="424" spans="1:7" ht="22.5" x14ac:dyDescent="0.45">
      <c r="A424" s="325" t="s">
        <v>429</v>
      </c>
      <c r="B424" s="152"/>
      <c r="C424" s="153"/>
      <c r="D424" s="127">
        <f>D423/(COUNT(B374:C384,B389:C409,B412:C419)*2)</f>
        <v>0.73076923076923073</v>
      </c>
      <c r="E424" s="90"/>
      <c r="F424" s="96"/>
      <c r="G424" s="96"/>
    </row>
    <row r="425" spans="1:7" ht="22.5" x14ac:dyDescent="0.45">
      <c r="A425" s="180"/>
      <c r="B425" s="181"/>
      <c r="C425" s="181"/>
      <c r="D425" s="182"/>
      <c r="E425" s="90"/>
      <c r="F425" s="96"/>
      <c r="G425" s="96"/>
    </row>
    <row r="426" spans="1:7" ht="24.75" x14ac:dyDescent="0.5">
      <c r="A426" s="284" t="s">
        <v>430</v>
      </c>
      <c r="B426" s="97"/>
      <c r="C426" s="97"/>
      <c r="D426" s="97"/>
      <c r="E426" s="97"/>
      <c r="F426" s="97"/>
      <c r="G426" s="96"/>
    </row>
    <row r="427" spans="1:7" ht="21" x14ac:dyDescent="0.4">
      <c r="A427" s="190">
        <f>B11</f>
        <v>43662</v>
      </c>
      <c r="B427" s="96"/>
      <c r="C427" s="96"/>
      <c r="D427" s="96"/>
      <c r="E427" s="90"/>
      <c r="F427" s="96"/>
      <c r="G427" s="96"/>
    </row>
    <row r="428" spans="1:7" ht="21" x14ac:dyDescent="0.4">
      <c r="A428" s="370" t="s">
        <v>28</v>
      </c>
      <c r="B428" s="371" t="s">
        <v>29</v>
      </c>
      <c r="C428" s="371"/>
      <c r="D428" s="371" t="s">
        <v>42</v>
      </c>
      <c r="E428" s="372" t="s">
        <v>264</v>
      </c>
      <c r="F428" s="372" t="s">
        <v>295</v>
      </c>
      <c r="G428" s="96"/>
    </row>
    <row r="429" spans="1:7" ht="21" x14ac:dyDescent="0.4">
      <c r="A429" s="370"/>
      <c r="B429" s="100" t="s">
        <v>32</v>
      </c>
      <c r="C429" s="100" t="s">
        <v>31</v>
      </c>
      <c r="D429" s="371"/>
      <c r="E429" s="372"/>
      <c r="F429" s="372"/>
      <c r="G429" s="96"/>
    </row>
    <row r="430" spans="1:7" ht="22.5" x14ac:dyDescent="0.4">
      <c r="A430" s="281"/>
      <c r="B430" s="282"/>
      <c r="C430" s="282"/>
      <c r="D430" s="282"/>
      <c r="E430" s="323"/>
      <c r="F430" s="323"/>
      <c r="G430" s="96"/>
    </row>
    <row r="431" spans="1:7" ht="24.75" x14ac:dyDescent="0.4">
      <c r="A431" s="283" t="s">
        <v>17</v>
      </c>
      <c r="B431" s="114"/>
      <c r="C431" s="114"/>
      <c r="D431" s="114"/>
      <c r="E431" s="114"/>
      <c r="F431" s="114"/>
      <c r="G431" s="96"/>
    </row>
    <row r="432" spans="1:7" ht="21" x14ac:dyDescent="0.4">
      <c r="A432" s="191" t="s">
        <v>6</v>
      </c>
      <c r="B432" s="104">
        <v>2</v>
      </c>
      <c r="C432" s="104"/>
      <c r="D432" s="105"/>
      <c r="E432" s="106"/>
      <c r="F432" s="105" t="s">
        <v>292</v>
      </c>
      <c r="G432" s="96"/>
    </row>
    <row r="433" spans="1:7" ht="21" x14ac:dyDescent="0.4">
      <c r="A433" s="192" t="s">
        <v>211</v>
      </c>
      <c r="B433" s="104">
        <v>2</v>
      </c>
      <c r="C433" s="104"/>
      <c r="D433" s="105"/>
      <c r="E433" s="106"/>
      <c r="F433" s="105"/>
      <c r="G433" s="96"/>
    </row>
    <row r="434" spans="1:7" ht="22.5" x14ac:dyDescent="0.4">
      <c r="A434" s="191" t="s">
        <v>18</v>
      </c>
      <c r="B434" s="104">
        <v>2</v>
      </c>
      <c r="C434" s="104"/>
      <c r="D434" s="120"/>
      <c r="E434" s="106"/>
      <c r="F434" s="105"/>
      <c r="G434" s="96"/>
    </row>
    <row r="435" spans="1:7" ht="18.75" customHeight="1" x14ac:dyDescent="0.4">
      <c r="A435" s="191" t="s">
        <v>35</v>
      </c>
      <c r="B435" s="104">
        <v>2</v>
      </c>
      <c r="C435" s="104"/>
      <c r="D435" s="105"/>
      <c r="E435" s="106"/>
      <c r="F435" s="105"/>
      <c r="G435" s="96"/>
    </row>
    <row r="436" spans="1:7" ht="21" x14ac:dyDescent="0.4">
      <c r="A436" s="191" t="s">
        <v>298</v>
      </c>
      <c r="B436" s="104">
        <v>2</v>
      </c>
      <c r="C436" s="104"/>
      <c r="D436" s="105"/>
      <c r="E436" s="106"/>
      <c r="F436" s="105"/>
      <c r="G436" s="96"/>
    </row>
    <row r="437" spans="1:7" ht="21" x14ac:dyDescent="0.4">
      <c r="A437" s="191" t="s">
        <v>44</v>
      </c>
      <c r="B437" s="104">
        <v>2</v>
      </c>
      <c r="C437" s="104"/>
      <c r="D437" s="131"/>
      <c r="E437" s="106"/>
      <c r="F437" s="105"/>
      <c r="G437" s="96"/>
    </row>
    <row r="438" spans="1:7" ht="22.5" x14ac:dyDescent="0.45">
      <c r="A438" s="183" t="s">
        <v>48</v>
      </c>
      <c r="B438" s="104">
        <v>2</v>
      </c>
      <c r="C438" s="118" t="str">
        <f>IF(B438=0, -10, "0")</f>
        <v>0</v>
      </c>
      <c r="D438" s="105"/>
      <c r="E438" s="106"/>
      <c r="F438" s="105"/>
      <c r="G438" s="96"/>
    </row>
    <row r="439" spans="1:7" ht="21" x14ac:dyDescent="0.4">
      <c r="A439" s="191" t="s">
        <v>112</v>
      </c>
      <c r="B439" s="104">
        <v>2</v>
      </c>
      <c r="C439" s="104"/>
      <c r="D439" s="105"/>
      <c r="E439" s="106"/>
      <c r="F439" s="105"/>
      <c r="G439" s="96"/>
    </row>
    <row r="440" spans="1:7" ht="21" x14ac:dyDescent="0.4">
      <c r="A440" s="108" t="s">
        <v>34</v>
      </c>
      <c r="B440" s="108"/>
      <c r="C440" s="108"/>
      <c r="D440" s="108">
        <f>SUM(B432:C439)</f>
        <v>16</v>
      </c>
      <c r="E440" s="90"/>
      <c r="F440" s="96"/>
      <c r="G440" s="96"/>
    </row>
    <row r="441" spans="1:7" ht="21" x14ac:dyDescent="0.4">
      <c r="A441" s="108" t="s">
        <v>33</v>
      </c>
      <c r="B441" s="109"/>
      <c r="C441" s="110"/>
      <c r="D441" s="111">
        <f>D440/(COUNT(B432:C439)*2)</f>
        <v>1</v>
      </c>
      <c r="E441" s="90"/>
      <c r="F441" s="96"/>
      <c r="G441" s="96"/>
    </row>
    <row r="442" spans="1:7" ht="21" x14ac:dyDescent="0.4">
      <c r="A442" s="324"/>
      <c r="B442" s="96"/>
      <c r="C442" s="96"/>
      <c r="D442" s="96"/>
      <c r="E442" s="90"/>
      <c r="F442" s="96"/>
      <c r="G442" s="96"/>
    </row>
    <row r="443" spans="1:7" ht="24.75" x14ac:dyDescent="0.4">
      <c r="A443" s="283" t="s">
        <v>94</v>
      </c>
      <c r="B443" s="114"/>
      <c r="C443" s="114"/>
      <c r="D443" s="114"/>
      <c r="E443" s="114"/>
      <c r="F443" s="114"/>
      <c r="G443" s="96"/>
    </row>
    <row r="444" spans="1:7" ht="21" x14ac:dyDescent="0.4">
      <c r="A444" s="103" t="s">
        <v>216</v>
      </c>
      <c r="B444" s="104">
        <v>2</v>
      </c>
      <c r="C444" s="104"/>
      <c r="D444" s="105"/>
      <c r="E444" s="106"/>
      <c r="F444" s="105"/>
      <c r="G444" s="96"/>
    </row>
    <row r="445" spans="1:7" ht="21" x14ac:dyDescent="0.4">
      <c r="A445" s="332" t="s">
        <v>272</v>
      </c>
      <c r="B445" s="104">
        <v>2</v>
      </c>
      <c r="C445" s="118" t="str">
        <f>IF(B445=0, -5, "0")</f>
        <v>0</v>
      </c>
      <c r="D445" s="105"/>
      <c r="E445" s="106"/>
      <c r="F445" s="105"/>
      <c r="G445" s="96"/>
    </row>
    <row r="446" spans="1:7" ht="21" x14ac:dyDescent="0.4">
      <c r="A446" s="103" t="s">
        <v>5</v>
      </c>
      <c r="B446" s="104">
        <v>2</v>
      </c>
      <c r="C446" s="104"/>
      <c r="D446" s="135"/>
      <c r="E446" s="106"/>
      <c r="F446" s="105"/>
      <c r="G446" s="96"/>
    </row>
    <row r="447" spans="1:7" ht="22.5" x14ac:dyDescent="0.45">
      <c r="A447" s="173" t="s">
        <v>351</v>
      </c>
      <c r="B447" s="104">
        <v>2</v>
      </c>
      <c r="C447" s="118" t="str">
        <f>IF(B447=0, -5, "0")</f>
        <v>0</v>
      </c>
      <c r="D447" s="193"/>
      <c r="E447" s="106"/>
      <c r="F447" s="105"/>
      <c r="G447" s="96"/>
    </row>
    <row r="448" spans="1:7" ht="22.5" x14ac:dyDescent="0.45">
      <c r="A448" s="173" t="s">
        <v>352</v>
      </c>
      <c r="B448" s="104">
        <v>2</v>
      </c>
      <c r="C448" s="140" t="str">
        <f>IF(B448=0, -5, "0")</f>
        <v>0</v>
      </c>
      <c r="D448" s="193"/>
      <c r="E448" s="106"/>
      <c r="F448" s="105"/>
      <c r="G448" s="96"/>
    </row>
    <row r="449" spans="1:7" ht="21" x14ac:dyDescent="0.4">
      <c r="A449" s="103" t="s">
        <v>85</v>
      </c>
      <c r="B449" s="104">
        <v>2</v>
      </c>
      <c r="C449" s="104"/>
      <c r="D449" s="131"/>
      <c r="E449" s="105"/>
      <c r="F449" s="105"/>
      <c r="G449" s="96"/>
    </row>
    <row r="450" spans="1:7" ht="22.5" x14ac:dyDescent="0.45">
      <c r="A450" s="183" t="s">
        <v>48</v>
      </c>
      <c r="B450" s="104">
        <v>2</v>
      </c>
      <c r="C450" s="118" t="str">
        <f>IF(B450=0, -10, "0")</f>
        <v>0</v>
      </c>
      <c r="D450" s="135"/>
      <c r="E450" s="105"/>
      <c r="F450" s="105"/>
      <c r="G450" s="96"/>
    </row>
    <row r="451" spans="1:7" ht="22.5" x14ac:dyDescent="0.45">
      <c r="A451" s="103" t="s">
        <v>185</v>
      </c>
      <c r="B451" s="104">
        <v>2</v>
      </c>
      <c r="C451" s="104"/>
      <c r="D451" s="193"/>
      <c r="E451" s="106"/>
      <c r="F451" s="105"/>
      <c r="G451" s="96"/>
    </row>
    <row r="452" spans="1:7" ht="42" x14ac:dyDescent="0.45">
      <c r="A452" s="228" t="s">
        <v>344</v>
      </c>
      <c r="B452" s="104">
        <v>2</v>
      </c>
      <c r="C452" s="118" t="str">
        <f>IF(B452=0, -5, "0")</f>
        <v>0</v>
      </c>
      <c r="D452" s="193"/>
      <c r="E452" s="106"/>
      <c r="F452" s="105"/>
      <c r="G452" s="96"/>
    </row>
    <row r="453" spans="1:7" ht="22.5" x14ac:dyDescent="0.45">
      <c r="A453" s="228" t="s">
        <v>63</v>
      </c>
      <c r="B453" s="104" t="s">
        <v>30</v>
      </c>
      <c r="C453" s="118" t="str">
        <f>IF(B453=0, -5, "0")</f>
        <v>0</v>
      </c>
      <c r="D453" s="193"/>
      <c r="E453" s="106"/>
      <c r="F453" s="105"/>
      <c r="G453" s="96"/>
    </row>
    <row r="454" spans="1:7" ht="21" x14ac:dyDescent="0.4">
      <c r="A454" s="228" t="s">
        <v>324</v>
      </c>
      <c r="B454" s="104">
        <v>2</v>
      </c>
      <c r="C454" s="118" t="str">
        <f>IF(B454=0, -5, "0")</f>
        <v>0</v>
      </c>
      <c r="D454" s="105"/>
      <c r="E454" s="106"/>
      <c r="F454" s="105"/>
      <c r="G454" s="96"/>
    </row>
    <row r="455" spans="1:7" ht="42" x14ac:dyDescent="0.4">
      <c r="A455" s="103" t="s">
        <v>148</v>
      </c>
      <c r="B455" s="104" t="s">
        <v>30</v>
      </c>
      <c r="C455" s="104"/>
      <c r="D455" s="105"/>
      <c r="E455" s="106"/>
      <c r="F455" s="105"/>
      <c r="G455" s="96"/>
    </row>
    <row r="456" spans="1:7" ht="21" x14ac:dyDescent="0.4">
      <c r="A456" s="160" t="s">
        <v>398</v>
      </c>
      <c r="B456" s="104">
        <v>2</v>
      </c>
      <c r="C456" s="104"/>
      <c r="D456" s="160"/>
      <c r="E456" s="106"/>
      <c r="F456" s="105"/>
      <c r="G456" s="96"/>
    </row>
    <row r="457" spans="1:7" ht="67.5" x14ac:dyDescent="0.4">
      <c r="A457" s="194" t="s">
        <v>457</v>
      </c>
      <c r="B457" s="104">
        <v>2</v>
      </c>
      <c r="C457" s="118" t="str">
        <f>IF(B457=0, -10, "0")</f>
        <v>0</v>
      </c>
      <c r="D457" s="105"/>
      <c r="E457" s="106"/>
      <c r="F457" s="105"/>
      <c r="G457" s="96"/>
    </row>
    <row r="458" spans="1:7" ht="22.5" x14ac:dyDescent="0.4">
      <c r="A458" s="268"/>
      <c r="B458" s="265"/>
      <c r="C458" s="269"/>
      <c r="D458" s="270"/>
      <c r="E458" s="271"/>
      <c r="F458" s="270"/>
      <c r="G458" s="96"/>
    </row>
    <row r="459" spans="1:7" ht="24.75" x14ac:dyDescent="0.4">
      <c r="A459" s="401" t="s">
        <v>304</v>
      </c>
      <c r="B459" s="401"/>
      <c r="C459" s="401"/>
      <c r="D459" s="401"/>
      <c r="E459" s="401"/>
      <c r="F459" s="401"/>
      <c r="G459" s="96"/>
    </row>
    <row r="460" spans="1:7" ht="22.5" x14ac:dyDescent="0.4">
      <c r="A460" s="103" t="s">
        <v>322</v>
      </c>
      <c r="B460" s="104">
        <v>2</v>
      </c>
      <c r="C460" s="175"/>
      <c r="D460" s="195"/>
      <c r="E460" s="195"/>
      <c r="F460" s="105"/>
      <c r="G460" s="96"/>
    </row>
    <row r="461" spans="1:7" ht="22.5" x14ac:dyDescent="0.4">
      <c r="A461" s="107" t="s">
        <v>296</v>
      </c>
      <c r="B461" s="104">
        <v>2</v>
      </c>
      <c r="C461" s="175"/>
      <c r="D461" s="195"/>
      <c r="E461" s="195"/>
      <c r="F461" s="105"/>
      <c r="G461" s="96"/>
    </row>
    <row r="462" spans="1:7" ht="21" x14ac:dyDescent="0.4">
      <c r="A462" s="151" t="s">
        <v>363</v>
      </c>
      <c r="B462" s="104">
        <v>2</v>
      </c>
      <c r="C462" s="118"/>
      <c r="D462" s="144"/>
      <c r="E462" s="106"/>
      <c r="F462" s="105"/>
      <c r="G462" s="96"/>
    </row>
    <row r="463" spans="1:7" ht="21" x14ac:dyDescent="0.4">
      <c r="A463" s="228" t="s">
        <v>311</v>
      </c>
      <c r="B463" s="104">
        <v>2</v>
      </c>
      <c r="C463" s="104" t="str">
        <f>IF(B463=0, -5, "0")</f>
        <v>0</v>
      </c>
      <c r="D463" s="105"/>
      <c r="E463" s="106"/>
      <c r="F463" s="105"/>
      <c r="G463" s="96"/>
    </row>
    <row r="464" spans="1:7" ht="21" x14ac:dyDescent="0.4">
      <c r="A464" s="151" t="s">
        <v>321</v>
      </c>
      <c r="B464" s="104" t="s">
        <v>30</v>
      </c>
      <c r="C464" s="104"/>
      <c r="D464" s="105"/>
      <c r="E464" s="106"/>
      <c r="F464" s="105"/>
      <c r="G464" s="96"/>
    </row>
    <row r="465" spans="1:7" ht="21" x14ac:dyDescent="0.4">
      <c r="A465" s="107" t="s">
        <v>388</v>
      </c>
      <c r="B465" s="104">
        <v>2</v>
      </c>
      <c r="C465" s="104"/>
      <c r="D465" s="105"/>
      <c r="E465" s="106"/>
      <c r="F465" s="105"/>
      <c r="G465" s="96"/>
    </row>
    <row r="466" spans="1:7" ht="21" x14ac:dyDescent="0.4">
      <c r="A466" s="189" t="s">
        <v>402</v>
      </c>
      <c r="B466" s="104">
        <v>2</v>
      </c>
      <c r="C466" s="104"/>
      <c r="D466" s="318">
        <v>1</v>
      </c>
      <c r="E466" s="352"/>
      <c r="F466" s="352"/>
      <c r="G466" s="96"/>
    </row>
    <row r="467" spans="1:7" ht="21" x14ac:dyDescent="0.4">
      <c r="A467" s="108" t="s">
        <v>34</v>
      </c>
      <c r="B467" s="123"/>
      <c r="C467" s="123"/>
      <c r="D467" s="196">
        <f>SUM(B444:C457,B460:C466)</f>
        <v>36</v>
      </c>
      <c r="E467" s="90"/>
      <c r="F467" s="96"/>
      <c r="G467" s="96"/>
    </row>
    <row r="468" spans="1:7" ht="21" x14ac:dyDescent="0.4">
      <c r="A468" s="108" t="s">
        <v>33</v>
      </c>
      <c r="B468" s="109"/>
      <c r="C468" s="110"/>
      <c r="D468" s="111">
        <f>D467/(COUNT(B444:C457,B460:C466)*2)</f>
        <v>1</v>
      </c>
      <c r="E468" s="90"/>
      <c r="F468" s="96"/>
      <c r="G468" s="96"/>
    </row>
    <row r="469" spans="1:7" ht="21" x14ac:dyDescent="0.4">
      <c r="A469" s="112"/>
      <c r="B469" s="96"/>
      <c r="C469" s="96"/>
      <c r="D469" s="96"/>
      <c r="E469" s="90"/>
      <c r="F469" s="96"/>
      <c r="G469" s="96"/>
    </row>
    <row r="470" spans="1:7" ht="22.5" x14ac:dyDescent="0.45">
      <c r="A470" s="325" t="s">
        <v>431</v>
      </c>
      <c r="B470" s="152"/>
      <c r="C470" s="153"/>
      <c r="D470" s="126">
        <f>SUM(D467,D440)</f>
        <v>52</v>
      </c>
      <c r="E470" s="90"/>
      <c r="F470" s="96"/>
      <c r="G470" s="96"/>
    </row>
    <row r="471" spans="1:7" ht="22.5" x14ac:dyDescent="0.45">
      <c r="A471" s="325" t="s">
        <v>432</v>
      </c>
      <c r="B471" s="152"/>
      <c r="C471" s="153"/>
      <c r="D471" s="127">
        <f>D470/(COUNT(B444:C457,B432:C439,B460:C466)*2)</f>
        <v>1</v>
      </c>
      <c r="E471" s="90"/>
      <c r="F471" s="96"/>
      <c r="G471" s="96"/>
    </row>
    <row r="472" spans="1:7" ht="21" x14ac:dyDescent="0.4">
      <c r="A472" s="128"/>
      <c r="B472" s="96"/>
      <c r="C472" s="96"/>
      <c r="D472" s="96"/>
      <c r="E472" s="90"/>
      <c r="F472" s="96"/>
      <c r="G472" s="96"/>
    </row>
    <row r="473" spans="1:7" ht="24.75" x14ac:dyDescent="0.4">
      <c r="A473" s="407" t="s">
        <v>405</v>
      </c>
      <c r="B473" s="407"/>
      <c r="C473" s="407"/>
      <c r="D473" s="407"/>
      <c r="E473" s="407"/>
      <c r="F473" s="407"/>
      <c r="G473" s="96"/>
    </row>
    <row r="474" spans="1:7" ht="21" customHeight="1" x14ac:dyDescent="0.4">
      <c r="A474" s="190">
        <f>B11</f>
        <v>43662</v>
      </c>
      <c r="F474" s="2"/>
      <c r="G474" s="96"/>
    </row>
    <row r="475" spans="1:7" ht="21" x14ac:dyDescent="0.4">
      <c r="A475" s="408" t="s">
        <v>28</v>
      </c>
      <c r="B475" s="409" t="s">
        <v>29</v>
      </c>
      <c r="C475" s="409"/>
      <c r="D475" s="409" t="s">
        <v>42</v>
      </c>
      <c r="E475" s="410" t="s">
        <v>264</v>
      </c>
      <c r="F475" s="410" t="s">
        <v>295</v>
      </c>
      <c r="G475" s="96"/>
    </row>
    <row r="476" spans="1:7" ht="21" x14ac:dyDescent="0.4">
      <c r="A476" s="408"/>
      <c r="B476" s="253" t="s">
        <v>32</v>
      </c>
      <c r="C476" s="253" t="s">
        <v>31</v>
      </c>
      <c r="D476" s="409"/>
      <c r="E476" s="410"/>
      <c r="F476" s="410"/>
      <c r="G476" s="96"/>
    </row>
    <row r="477" spans="1:7" ht="22.5" x14ac:dyDescent="0.4">
      <c r="A477" s="281"/>
      <c r="B477" s="282"/>
      <c r="C477" s="282"/>
      <c r="D477" s="282"/>
      <c r="E477" s="323"/>
      <c r="F477" s="323"/>
      <c r="G477" s="96"/>
    </row>
    <row r="478" spans="1:7" ht="24.75" x14ac:dyDescent="0.4">
      <c r="A478" s="351" t="s">
        <v>52</v>
      </c>
      <c r="B478" s="351"/>
      <c r="C478" s="351"/>
      <c r="D478" s="351"/>
      <c r="E478" s="351"/>
      <c r="F478" s="351"/>
      <c r="G478" s="96"/>
    </row>
    <row r="479" spans="1:7" ht="21" x14ac:dyDescent="0.4">
      <c r="A479" s="163" t="s">
        <v>327</v>
      </c>
      <c r="B479" s="104" t="s">
        <v>30</v>
      </c>
      <c r="C479" s="295"/>
      <c r="D479" s="295"/>
      <c r="E479" s="295"/>
      <c r="F479" s="105"/>
      <c r="G479" s="96"/>
    </row>
    <row r="480" spans="1:7" ht="21" x14ac:dyDescent="0.4">
      <c r="A480" s="163" t="s">
        <v>353</v>
      </c>
      <c r="B480" s="104" t="s">
        <v>30</v>
      </c>
      <c r="C480" s="296"/>
      <c r="D480" s="296"/>
      <c r="E480" s="296"/>
      <c r="F480" s="105"/>
      <c r="G480" s="96"/>
    </row>
    <row r="481" spans="1:7" ht="21" x14ac:dyDescent="0.4">
      <c r="A481" s="163" t="s">
        <v>44</v>
      </c>
      <c r="B481" s="104" t="s">
        <v>30</v>
      </c>
      <c r="C481" s="296"/>
      <c r="D481" s="296"/>
      <c r="E481" s="296"/>
      <c r="F481" s="105"/>
      <c r="G481" s="96"/>
    </row>
    <row r="482" spans="1:7" ht="21" x14ac:dyDescent="0.4">
      <c r="A482" s="163" t="s">
        <v>18</v>
      </c>
      <c r="B482" s="104" t="s">
        <v>30</v>
      </c>
      <c r="C482" s="296"/>
      <c r="D482" s="296"/>
      <c r="E482" s="296"/>
      <c r="F482" s="105"/>
      <c r="G482" s="96"/>
    </row>
    <row r="483" spans="1:7" ht="21" x14ac:dyDescent="0.4">
      <c r="A483" s="236"/>
      <c r="B483" s="324"/>
      <c r="C483" s="237"/>
      <c r="D483" s="237"/>
      <c r="E483" s="237"/>
      <c r="F483" s="237"/>
      <c r="G483" s="96"/>
    </row>
    <row r="484" spans="1:7" ht="30" customHeight="1" x14ac:dyDescent="0.5">
      <c r="A484" s="349" t="s">
        <v>443</v>
      </c>
      <c r="B484" s="350"/>
      <c r="C484" s="350"/>
      <c r="D484" s="350"/>
      <c r="E484" s="350"/>
      <c r="F484" s="350"/>
      <c r="G484" s="96"/>
    </row>
    <row r="485" spans="1:7" ht="21" x14ac:dyDescent="0.4">
      <c r="A485" s="163" t="s">
        <v>80</v>
      </c>
      <c r="B485" s="104" t="s">
        <v>30</v>
      </c>
      <c r="C485" s="296"/>
      <c r="D485" s="296"/>
      <c r="E485" s="296"/>
      <c r="F485" s="105"/>
      <c r="G485" s="96"/>
    </row>
    <row r="486" spans="1:7" ht="21" x14ac:dyDescent="0.4">
      <c r="A486" s="163" t="s">
        <v>106</v>
      </c>
      <c r="B486" s="104" t="s">
        <v>30</v>
      </c>
      <c r="C486" s="296"/>
      <c r="D486" s="296"/>
      <c r="E486" s="296"/>
      <c r="F486" s="105"/>
      <c r="G486" s="96"/>
    </row>
    <row r="487" spans="1:7" ht="21" x14ac:dyDescent="0.4">
      <c r="A487" s="163" t="s">
        <v>354</v>
      </c>
      <c r="B487" s="104" t="s">
        <v>30</v>
      </c>
      <c r="C487" s="296"/>
      <c r="D487" s="296"/>
      <c r="E487" s="296"/>
      <c r="F487" s="105"/>
      <c r="G487" s="96"/>
    </row>
    <row r="488" spans="1:7" ht="42" x14ac:dyDescent="0.4">
      <c r="A488" s="336" t="s">
        <v>458</v>
      </c>
      <c r="B488" s="104" t="s">
        <v>30</v>
      </c>
      <c r="C488" s="118" t="str">
        <f>IF(B488=0, -5, "0")</f>
        <v>0</v>
      </c>
      <c r="D488" s="296"/>
      <c r="E488" s="296"/>
      <c r="F488" s="105"/>
      <c r="G488" s="96"/>
    </row>
    <row r="489" spans="1:7" ht="21" x14ac:dyDescent="0.4">
      <c r="A489" s="163" t="s">
        <v>140</v>
      </c>
      <c r="B489" s="104" t="s">
        <v>30</v>
      </c>
      <c r="C489" s="296"/>
      <c r="D489" s="296"/>
      <c r="E489" s="296"/>
      <c r="F489" s="105"/>
      <c r="G489" s="96"/>
    </row>
    <row r="490" spans="1:7" ht="21" x14ac:dyDescent="0.4">
      <c r="A490" s="336" t="s">
        <v>393</v>
      </c>
      <c r="B490" s="104" t="s">
        <v>30</v>
      </c>
      <c r="C490" s="118" t="str">
        <f>IF(B490=0, -5, "0")</f>
        <v>0</v>
      </c>
      <c r="D490" s="296"/>
      <c r="E490" s="296"/>
      <c r="F490" s="105"/>
      <c r="G490" s="96"/>
    </row>
    <row r="491" spans="1:7" ht="21" x14ac:dyDescent="0.4">
      <c r="A491" s="163" t="s">
        <v>332</v>
      </c>
      <c r="B491" s="104" t="s">
        <v>30</v>
      </c>
      <c r="C491" s="296"/>
      <c r="D491" s="296"/>
      <c r="E491" s="296"/>
      <c r="F491" s="105"/>
      <c r="G491" s="96"/>
    </row>
    <row r="492" spans="1:7" ht="42" x14ac:dyDescent="0.4">
      <c r="A492" s="163" t="s">
        <v>148</v>
      </c>
      <c r="B492" s="104" t="s">
        <v>30</v>
      </c>
      <c r="C492" s="296"/>
      <c r="D492" s="296"/>
      <c r="E492" s="296"/>
      <c r="F492" s="105"/>
      <c r="G492" s="96"/>
    </row>
    <row r="493" spans="1:7" ht="21" x14ac:dyDescent="0.4">
      <c r="A493" s="160" t="s">
        <v>398</v>
      </c>
      <c r="B493" s="104" t="s">
        <v>30</v>
      </c>
      <c r="C493" s="296"/>
      <c r="D493" s="296"/>
      <c r="E493" s="296"/>
      <c r="F493" s="105"/>
      <c r="G493" s="96"/>
    </row>
    <row r="494" spans="1:7" ht="21" x14ac:dyDescent="0.4">
      <c r="A494" s="236"/>
      <c r="B494" s="324"/>
      <c r="C494" s="237"/>
      <c r="D494" s="237"/>
      <c r="E494" s="237"/>
      <c r="F494" s="237"/>
      <c r="G494" s="96"/>
    </row>
    <row r="495" spans="1:7" ht="39" customHeight="1" x14ac:dyDescent="0.5">
      <c r="A495" s="346" t="s">
        <v>23</v>
      </c>
      <c r="B495" s="347"/>
      <c r="C495" s="347"/>
      <c r="D495" s="347"/>
      <c r="E495" s="347"/>
      <c r="F495" s="348"/>
      <c r="G495" s="96"/>
    </row>
    <row r="496" spans="1:7" ht="21" x14ac:dyDescent="0.4">
      <c r="A496" s="163" t="s">
        <v>80</v>
      </c>
      <c r="B496" s="104" t="s">
        <v>30</v>
      </c>
      <c r="C496" s="224"/>
      <c r="D496" s="224"/>
      <c r="E496" s="224"/>
      <c r="F496" s="105"/>
      <c r="G496" s="96"/>
    </row>
    <row r="497" spans="1:7" ht="21" x14ac:dyDescent="0.4">
      <c r="A497" s="163" t="s">
        <v>106</v>
      </c>
      <c r="B497" s="104" t="s">
        <v>30</v>
      </c>
      <c r="C497" s="224"/>
      <c r="D497" s="224"/>
      <c r="E497" s="224"/>
      <c r="F497" s="105"/>
      <c r="G497" s="96"/>
    </row>
    <row r="498" spans="1:7" ht="21" x14ac:dyDescent="0.4">
      <c r="A498" s="163" t="s">
        <v>354</v>
      </c>
      <c r="B498" s="104" t="s">
        <v>30</v>
      </c>
      <c r="C498" s="224"/>
      <c r="D498" s="224"/>
      <c r="E498" s="224"/>
      <c r="F498" s="105"/>
      <c r="G498" s="96"/>
    </row>
    <row r="499" spans="1:7" ht="22.5" x14ac:dyDescent="0.45">
      <c r="A499" s="312" t="s">
        <v>50</v>
      </c>
      <c r="B499" s="104" t="s">
        <v>30</v>
      </c>
      <c r="C499" s="118" t="str">
        <f>IF(B499=0, -10, "0")</f>
        <v>0</v>
      </c>
      <c r="D499" s="224"/>
      <c r="E499" s="224"/>
      <c r="F499" s="105"/>
      <c r="G499" s="96"/>
    </row>
    <row r="500" spans="1:7" ht="22.5" x14ac:dyDescent="0.45">
      <c r="A500" s="312" t="s">
        <v>365</v>
      </c>
      <c r="B500" s="104" t="s">
        <v>30</v>
      </c>
      <c r="C500" s="118" t="str">
        <f>IF(B500=0, -10, "0")</f>
        <v>0</v>
      </c>
      <c r="D500" s="224"/>
      <c r="E500" s="224"/>
      <c r="F500" s="105"/>
      <c r="G500" s="96"/>
    </row>
    <row r="501" spans="1:7" ht="21" x14ac:dyDescent="0.4">
      <c r="A501" s="163" t="s">
        <v>335</v>
      </c>
      <c r="B501" s="104" t="s">
        <v>30</v>
      </c>
      <c r="C501" s="224"/>
      <c r="D501" s="224"/>
      <c r="E501" s="224"/>
      <c r="F501" s="105"/>
      <c r="G501" s="96"/>
    </row>
    <row r="502" spans="1:7" ht="42" x14ac:dyDescent="0.4">
      <c r="A502" s="139" t="s">
        <v>344</v>
      </c>
      <c r="B502" s="104" t="s">
        <v>30</v>
      </c>
      <c r="C502" s="118" t="str">
        <f>IF(B502=0, -5, "0")</f>
        <v>0</v>
      </c>
      <c r="D502" s="224"/>
      <c r="E502" s="224"/>
      <c r="F502" s="105"/>
      <c r="G502" s="96"/>
    </row>
    <row r="503" spans="1:7" ht="30.75" customHeight="1" x14ac:dyDescent="0.4">
      <c r="A503" s="139" t="s">
        <v>63</v>
      </c>
      <c r="B503" s="104" t="s">
        <v>30</v>
      </c>
      <c r="C503" s="118" t="str">
        <f>IF(B503=0, -5, "0")</f>
        <v>0</v>
      </c>
      <c r="D503" s="224"/>
      <c r="E503" s="224"/>
      <c r="F503" s="105"/>
      <c r="G503" s="96"/>
    </row>
    <row r="504" spans="1:7" ht="21" x14ac:dyDescent="0.4">
      <c r="A504" s="139" t="s">
        <v>324</v>
      </c>
      <c r="B504" s="104" t="s">
        <v>30</v>
      </c>
      <c r="C504" s="118" t="str">
        <f>IF(B504=0, -5, "0")</f>
        <v>0</v>
      </c>
      <c r="D504" s="224"/>
      <c r="E504" s="224"/>
      <c r="F504" s="105"/>
      <c r="G504" s="96"/>
    </row>
    <row r="505" spans="1:7" ht="21" x14ac:dyDescent="0.4">
      <c r="A505" s="160" t="s">
        <v>398</v>
      </c>
      <c r="B505" s="104" t="s">
        <v>30</v>
      </c>
      <c r="C505" s="104"/>
      <c r="D505" s="224"/>
      <c r="E505" s="224"/>
      <c r="F505" s="105"/>
      <c r="G505" s="96"/>
    </row>
    <row r="506" spans="1:7" ht="61.5" customHeight="1" x14ac:dyDescent="0.4">
      <c r="A506" s="194" t="s">
        <v>309</v>
      </c>
      <c r="B506" s="104" t="s">
        <v>30</v>
      </c>
      <c r="C506" s="118" t="str">
        <f>IF(B506=0, -10, "0")</f>
        <v>0</v>
      </c>
      <c r="D506" s="224"/>
      <c r="E506" s="224"/>
      <c r="F506" s="105"/>
      <c r="G506" s="96"/>
    </row>
    <row r="507" spans="1:7" ht="24" customHeight="1" x14ac:dyDescent="0.3">
      <c r="A507" s="404"/>
      <c r="B507" s="404"/>
      <c r="C507" s="404"/>
      <c r="D507" s="404"/>
      <c r="E507" s="404"/>
      <c r="F507" s="404"/>
      <c r="G507" s="404"/>
    </row>
    <row r="508" spans="1:7" ht="26.25" customHeight="1" x14ac:dyDescent="0.5">
      <c r="A508" s="287" t="s">
        <v>304</v>
      </c>
      <c r="B508" s="405"/>
      <c r="C508" s="405"/>
      <c r="D508" s="405"/>
      <c r="E508" s="405"/>
      <c r="F508" s="405"/>
      <c r="G508" s="96"/>
    </row>
    <row r="509" spans="1:7" ht="21" x14ac:dyDescent="0.4">
      <c r="A509" s="163" t="s">
        <v>338</v>
      </c>
      <c r="B509" s="104" t="s">
        <v>30</v>
      </c>
      <c r="C509" s="225"/>
      <c r="D509" s="224"/>
      <c r="E509" s="224"/>
      <c r="F509" s="105"/>
      <c r="G509" s="96"/>
    </row>
    <row r="510" spans="1:7" ht="21" x14ac:dyDescent="0.4">
      <c r="A510" s="163" t="s">
        <v>356</v>
      </c>
      <c r="B510" s="104" t="s">
        <v>30</v>
      </c>
      <c r="C510" s="225"/>
      <c r="D510" s="224"/>
      <c r="E510" s="224"/>
      <c r="F510" s="105"/>
      <c r="G510" s="96"/>
    </row>
    <row r="511" spans="1:7" ht="21" x14ac:dyDescent="0.4">
      <c r="A511" s="139" t="s">
        <v>326</v>
      </c>
      <c r="B511" s="104" t="s">
        <v>30</v>
      </c>
      <c r="C511" s="225" t="str">
        <f>IF(B511=0, -5, "0")</f>
        <v>0</v>
      </c>
      <c r="D511" s="224"/>
      <c r="E511" s="224"/>
      <c r="F511" s="105"/>
      <c r="G511" s="96"/>
    </row>
    <row r="512" spans="1:7" ht="22.5" x14ac:dyDescent="0.45">
      <c r="A512" s="163" t="s">
        <v>321</v>
      </c>
      <c r="B512" s="104" t="s">
        <v>30</v>
      </c>
      <c r="C512" s="224"/>
      <c r="D512" s="241"/>
      <c r="E512" s="241"/>
      <c r="F512" s="105"/>
      <c r="G512" s="96"/>
    </row>
    <row r="513" spans="1:7" ht="42" x14ac:dyDescent="0.4">
      <c r="A513" s="163" t="s">
        <v>339</v>
      </c>
      <c r="B513" s="104" t="s">
        <v>30</v>
      </c>
      <c r="C513" s="224"/>
      <c r="D513" s="105"/>
      <c r="E513" s="106"/>
      <c r="F513" s="105"/>
      <c r="G513" s="96"/>
    </row>
    <row r="514" spans="1:7" ht="21" x14ac:dyDescent="0.4">
      <c r="A514" s="163" t="s">
        <v>388</v>
      </c>
      <c r="B514" s="104" t="s">
        <v>30</v>
      </c>
      <c r="C514" s="224"/>
      <c r="D514" s="247"/>
      <c r="E514" s="130"/>
      <c r="F514" s="105"/>
      <c r="G514" s="96"/>
    </row>
    <row r="515" spans="1:7" ht="21" x14ac:dyDescent="0.4">
      <c r="A515" s="103" t="s">
        <v>402</v>
      </c>
      <c r="B515" s="104" t="str">
        <f>IF(D515=1, 2, IF(AND(D515&lt;1,D515&gt;0), 1, IF(D515=0,"0","NA")))</f>
        <v>NA</v>
      </c>
      <c r="C515" s="224"/>
      <c r="D515" s="318" t="str">
        <f>IFERROR(E515/F515,"N.A")</f>
        <v>N.A</v>
      </c>
      <c r="E515" s="352"/>
      <c r="F515" s="352"/>
      <c r="G515" s="96"/>
    </row>
    <row r="516" spans="1:7" ht="21" customHeight="1" x14ac:dyDescent="0.45">
      <c r="A516" s="315" t="s">
        <v>433</v>
      </c>
      <c r="B516" s="316"/>
      <c r="C516" s="317"/>
      <c r="D516" s="246">
        <f>SUM(B509:C515,B485:C493,B479:C482,B496:C506)</f>
        <v>0</v>
      </c>
      <c r="E516" s="90"/>
      <c r="F516" s="96"/>
      <c r="G516" s="96"/>
    </row>
    <row r="517" spans="1:7" ht="21" customHeight="1" x14ac:dyDescent="0.45">
      <c r="A517" s="325" t="s">
        <v>434</v>
      </c>
      <c r="B517" s="152"/>
      <c r="C517" s="153"/>
      <c r="D517" s="127" t="e">
        <f>D516/(COUNT(B496:C506,B485:C493,B509:C515,B479:C482)*2)</f>
        <v>#DIV/0!</v>
      </c>
      <c r="E517" s="90"/>
      <c r="F517" s="96"/>
      <c r="G517" s="96"/>
    </row>
    <row r="518" spans="1:7" ht="21" x14ac:dyDescent="0.4">
      <c r="A518" s="236"/>
      <c r="B518" s="324"/>
      <c r="C518" s="237"/>
      <c r="D518" s="244"/>
      <c r="E518" s="245"/>
      <c r="F518" s="245"/>
      <c r="G518" s="96"/>
    </row>
    <row r="519" spans="1:7" ht="21" x14ac:dyDescent="0.4">
      <c r="A519" s="236"/>
      <c r="B519" s="324"/>
      <c r="C519" s="237"/>
      <c r="D519" s="244"/>
      <c r="E519" s="245"/>
      <c r="F519" s="245"/>
      <c r="G519" s="96"/>
    </row>
    <row r="520" spans="1:7" ht="21" customHeight="1" x14ac:dyDescent="0.5">
      <c r="A520" s="406" t="s">
        <v>97</v>
      </c>
      <c r="B520" s="406"/>
      <c r="C520" s="406"/>
      <c r="D520" s="406"/>
      <c r="E520" s="406"/>
      <c r="F520" s="406"/>
      <c r="G520" s="96"/>
    </row>
    <row r="521" spans="1:7" ht="22.5" customHeight="1" x14ac:dyDescent="0.4">
      <c r="A521" s="190">
        <f>B11</f>
        <v>43662</v>
      </c>
      <c r="B521" s="96"/>
      <c r="C521" s="96"/>
      <c r="D521" s="114"/>
      <c r="E521" s="114"/>
      <c r="F521" s="114"/>
      <c r="G521" s="96"/>
    </row>
    <row r="522" spans="1:7" ht="21" x14ac:dyDescent="0.4">
      <c r="A522" s="416" t="s">
        <v>28</v>
      </c>
      <c r="B522" s="418" t="s">
        <v>29</v>
      </c>
      <c r="C522" s="419"/>
      <c r="D522" s="371" t="s">
        <v>42</v>
      </c>
      <c r="E522" s="372" t="s">
        <v>264</v>
      </c>
      <c r="F522" s="372" t="s">
        <v>295</v>
      </c>
      <c r="G522" s="96"/>
    </row>
    <row r="523" spans="1:7" ht="21" x14ac:dyDescent="0.4">
      <c r="A523" s="417"/>
      <c r="B523" s="248" t="s">
        <v>32</v>
      </c>
      <c r="C523" s="249" t="s">
        <v>31</v>
      </c>
      <c r="D523" s="371"/>
      <c r="E523" s="372"/>
      <c r="F523" s="372"/>
      <c r="G523" s="96"/>
    </row>
    <row r="524" spans="1:7" ht="22.5" x14ac:dyDescent="0.4">
      <c r="A524" s="285"/>
      <c r="B524" s="286"/>
      <c r="C524" s="286"/>
      <c r="D524" s="282"/>
      <c r="E524" s="323"/>
      <c r="F524" s="323"/>
      <c r="G524" s="96"/>
    </row>
    <row r="525" spans="1:7" ht="24.75" x14ac:dyDescent="0.4">
      <c r="A525" s="288" t="s">
        <v>17</v>
      </c>
      <c r="B525" s="250"/>
      <c r="C525" s="420"/>
      <c r="D525" s="420"/>
      <c r="E525" s="420"/>
      <c r="F525" s="421"/>
      <c r="G525" s="96"/>
    </row>
    <row r="526" spans="1:7" ht="21" x14ac:dyDescent="0.4">
      <c r="A526" s="191" t="s">
        <v>6</v>
      </c>
      <c r="B526" s="104">
        <v>2</v>
      </c>
      <c r="C526" s="104"/>
      <c r="D526" s="105"/>
      <c r="E526" s="106"/>
      <c r="F526" s="105"/>
      <c r="G526" s="96"/>
    </row>
    <row r="527" spans="1:7" ht="21" x14ac:dyDescent="0.4">
      <c r="A527" s="191" t="s">
        <v>18</v>
      </c>
      <c r="B527" s="104">
        <v>2</v>
      </c>
      <c r="C527" s="104"/>
      <c r="D527" s="105"/>
      <c r="E527" s="106"/>
      <c r="F527" s="105"/>
      <c r="G527" s="96"/>
    </row>
    <row r="528" spans="1:7" ht="21" x14ac:dyDescent="0.4">
      <c r="A528" s="191" t="s">
        <v>98</v>
      </c>
      <c r="B528" s="104">
        <v>2</v>
      </c>
      <c r="C528" s="104"/>
      <c r="D528" s="105"/>
      <c r="E528" s="106"/>
      <c r="F528" s="105"/>
      <c r="G528" s="96"/>
    </row>
    <row r="529" spans="1:7" ht="63" x14ac:dyDescent="0.4">
      <c r="A529" s="191" t="s">
        <v>145</v>
      </c>
      <c r="B529" s="104">
        <v>1</v>
      </c>
      <c r="C529" s="104"/>
      <c r="D529" s="103" t="s">
        <v>508</v>
      </c>
      <c r="E529" s="105" t="s">
        <v>509</v>
      </c>
      <c r="F529" s="105" t="s">
        <v>292</v>
      </c>
      <c r="G529" s="96"/>
    </row>
    <row r="530" spans="1:7" ht="22.5" customHeight="1" x14ac:dyDescent="0.45">
      <c r="A530" s="183" t="s">
        <v>48</v>
      </c>
      <c r="B530" s="104">
        <v>2</v>
      </c>
      <c r="C530" s="118" t="str">
        <f>IF(B530=0, -10, "0")</f>
        <v>0</v>
      </c>
      <c r="D530" s="278"/>
      <c r="E530" s="273"/>
      <c r="F530" s="105"/>
      <c r="G530" s="96"/>
    </row>
    <row r="531" spans="1:7" ht="21" x14ac:dyDescent="0.4">
      <c r="A531" s="191" t="s">
        <v>369</v>
      </c>
      <c r="B531" s="104">
        <v>2</v>
      </c>
      <c r="C531" s="137"/>
      <c r="D531" s="105"/>
      <c r="E531" s="106"/>
      <c r="F531" s="105"/>
      <c r="G531" s="96"/>
    </row>
    <row r="532" spans="1:7" ht="21" customHeight="1" x14ac:dyDescent="0.4">
      <c r="A532" s="391" t="s">
        <v>34</v>
      </c>
      <c r="B532" s="392"/>
      <c r="C532" s="393"/>
      <c r="D532" s="314">
        <f>SUM(B526:C531)</f>
        <v>11</v>
      </c>
      <c r="E532" s="201"/>
      <c r="F532" s="201"/>
      <c r="G532" s="96"/>
    </row>
    <row r="533" spans="1:7" ht="21" customHeight="1" x14ac:dyDescent="0.4">
      <c r="A533" s="391" t="s">
        <v>33</v>
      </c>
      <c r="B533" s="392"/>
      <c r="C533" s="393"/>
      <c r="D533" s="297">
        <f>D532/(COUNT(B526:C531)*2)</f>
        <v>0.91666666666666663</v>
      </c>
      <c r="E533" s="201"/>
      <c r="F533" s="201"/>
      <c r="G533" s="96"/>
    </row>
    <row r="534" spans="1:7" ht="21" x14ac:dyDescent="0.4">
      <c r="A534" s="369"/>
      <c r="B534" s="369"/>
      <c r="C534" s="369"/>
      <c r="D534" s="369"/>
      <c r="E534" s="369"/>
      <c r="F534" s="369"/>
      <c r="G534" s="96"/>
    </row>
    <row r="535" spans="1:7" ht="24.75" x14ac:dyDescent="0.4">
      <c r="A535" s="283" t="s">
        <v>94</v>
      </c>
      <c r="B535" s="114"/>
      <c r="C535" s="114"/>
      <c r="D535" s="96"/>
      <c r="E535" s="90"/>
      <c r="F535" s="96"/>
      <c r="G535" s="96"/>
    </row>
    <row r="536" spans="1:7" ht="22.5" x14ac:dyDescent="0.4">
      <c r="A536" s="103" t="s">
        <v>99</v>
      </c>
      <c r="B536" s="104">
        <v>2</v>
      </c>
      <c r="C536" s="165"/>
      <c r="D536" s="120"/>
      <c r="E536" s="106"/>
      <c r="F536" s="105"/>
      <c r="G536" s="96"/>
    </row>
    <row r="537" spans="1:7" ht="42" x14ac:dyDescent="0.4">
      <c r="A537" s="103" t="s">
        <v>202</v>
      </c>
      <c r="B537" s="104">
        <v>2</v>
      </c>
      <c r="C537" s="104"/>
      <c r="D537" s="208"/>
      <c r="E537" s="254"/>
      <c r="F537" s="105"/>
      <c r="G537" s="96"/>
    </row>
    <row r="538" spans="1:7" ht="21" x14ac:dyDescent="0.4">
      <c r="A538" s="103" t="s">
        <v>288</v>
      </c>
      <c r="B538" s="104">
        <v>2</v>
      </c>
      <c r="C538" s="104"/>
      <c r="D538" s="135"/>
      <c r="E538" s="106"/>
      <c r="F538" s="105"/>
      <c r="G538" s="96"/>
    </row>
    <row r="539" spans="1:7" ht="21" x14ac:dyDescent="0.4">
      <c r="A539" s="103" t="s">
        <v>113</v>
      </c>
      <c r="B539" s="104">
        <v>2</v>
      </c>
      <c r="C539" s="104"/>
      <c r="D539" s="160"/>
      <c r="E539" s="106"/>
      <c r="F539" s="105"/>
      <c r="G539" s="96"/>
    </row>
    <row r="540" spans="1:7" ht="45" x14ac:dyDescent="0.4">
      <c r="A540" s="172" t="s">
        <v>320</v>
      </c>
      <c r="B540" s="104">
        <v>2</v>
      </c>
      <c r="C540" s="118" t="str">
        <f>IF(B540=0, -10, "0")</f>
        <v>0</v>
      </c>
      <c r="D540" s="160"/>
      <c r="E540" s="106"/>
      <c r="F540" s="105"/>
      <c r="G540" s="96"/>
    </row>
    <row r="541" spans="1:7" ht="51.75" customHeight="1" x14ac:dyDescent="0.4">
      <c r="A541" s="103" t="s">
        <v>148</v>
      </c>
      <c r="B541" s="104" t="s">
        <v>30</v>
      </c>
      <c r="C541" s="104"/>
      <c r="D541" s="105"/>
      <c r="E541" s="106"/>
      <c r="F541" s="105"/>
      <c r="G541" s="96"/>
    </row>
    <row r="542" spans="1:7" ht="30.75" customHeight="1" x14ac:dyDescent="0.4">
      <c r="A542" s="160" t="s">
        <v>406</v>
      </c>
      <c r="B542" s="104">
        <v>2</v>
      </c>
      <c r="C542" s="104"/>
      <c r="D542" s="240"/>
      <c r="E542" s="240"/>
      <c r="F542" s="105"/>
      <c r="G542" s="96"/>
    </row>
    <row r="543" spans="1:7" ht="42" x14ac:dyDescent="0.4">
      <c r="A543" s="139" t="s">
        <v>344</v>
      </c>
      <c r="B543" s="104">
        <v>2</v>
      </c>
      <c r="C543" s="118" t="str">
        <f>IF(B543=0, -5, "0")</f>
        <v>0</v>
      </c>
      <c r="D543" s="105"/>
      <c r="E543" s="106"/>
      <c r="F543" s="105"/>
      <c r="G543" s="96"/>
    </row>
    <row r="544" spans="1:7" ht="21" x14ac:dyDescent="0.4">
      <c r="A544" s="139" t="s">
        <v>63</v>
      </c>
      <c r="B544" s="104">
        <v>2</v>
      </c>
      <c r="C544" s="118" t="str">
        <f>IF(B544=0, -5, "0")</f>
        <v>0</v>
      </c>
      <c r="D544" s="105"/>
      <c r="E544" s="106"/>
      <c r="F544" s="105"/>
      <c r="G544" s="96"/>
    </row>
    <row r="545" spans="1:7" ht="21" x14ac:dyDescent="0.4">
      <c r="A545" s="139" t="s">
        <v>324</v>
      </c>
      <c r="B545" s="104">
        <v>2</v>
      </c>
      <c r="C545" s="118" t="str">
        <f>IF(B545=0, -5, "0")</f>
        <v>0</v>
      </c>
      <c r="D545" s="105"/>
      <c r="E545" s="106"/>
      <c r="F545" s="105"/>
      <c r="G545" s="96"/>
    </row>
    <row r="546" spans="1:7" ht="21" x14ac:dyDescent="0.3">
      <c r="A546" s="411"/>
      <c r="B546" s="402"/>
      <c r="C546" s="402"/>
      <c r="D546" s="402"/>
      <c r="E546" s="402"/>
      <c r="F546" s="402"/>
      <c r="G546" s="402"/>
    </row>
    <row r="547" spans="1:7" ht="35.25" customHeight="1" x14ac:dyDescent="0.4">
      <c r="A547" s="289" t="s">
        <v>304</v>
      </c>
      <c r="B547" s="264"/>
      <c r="C547" s="412"/>
      <c r="D547" s="412"/>
      <c r="E547" s="412"/>
      <c r="F547" s="413"/>
      <c r="G547" s="96"/>
    </row>
    <row r="548" spans="1:7" ht="21" x14ac:dyDescent="0.4">
      <c r="A548" s="107" t="s">
        <v>322</v>
      </c>
      <c r="B548" s="104">
        <v>2</v>
      </c>
      <c r="C548" s="137"/>
      <c r="D548" s="105"/>
      <c r="E548" s="106"/>
      <c r="F548" s="105"/>
      <c r="G548" s="96"/>
    </row>
    <row r="549" spans="1:7" ht="21" x14ac:dyDescent="0.4">
      <c r="A549" s="107" t="s">
        <v>296</v>
      </c>
      <c r="B549" s="104">
        <v>2</v>
      </c>
      <c r="C549" s="137"/>
      <c r="D549" s="105"/>
      <c r="E549" s="106"/>
      <c r="F549" s="105"/>
      <c r="G549" s="96"/>
    </row>
    <row r="550" spans="1:7" ht="21" x14ac:dyDescent="0.4">
      <c r="A550" s="107" t="s">
        <v>362</v>
      </c>
      <c r="B550" s="104">
        <v>2</v>
      </c>
      <c r="C550" s="137"/>
      <c r="D550" s="105"/>
      <c r="E550" s="106"/>
      <c r="F550" s="105"/>
      <c r="G550" s="96"/>
    </row>
    <row r="551" spans="1:7" ht="21" x14ac:dyDescent="0.4">
      <c r="A551" s="151" t="s">
        <v>363</v>
      </c>
      <c r="B551" s="104">
        <v>2</v>
      </c>
      <c r="C551" s="137"/>
      <c r="D551" s="105"/>
      <c r="E551" s="106"/>
      <c r="F551" s="105"/>
      <c r="G551" s="96"/>
    </row>
    <row r="552" spans="1:7" ht="21" x14ac:dyDescent="0.4">
      <c r="A552" s="139" t="s">
        <v>311</v>
      </c>
      <c r="B552" s="104">
        <v>2</v>
      </c>
      <c r="C552" s="118" t="str">
        <f>IF(B552=0, -5, "0")</f>
        <v>0</v>
      </c>
      <c r="D552" s="121"/>
      <c r="E552" s="122"/>
      <c r="F552" s="105"/>
      <c r="G552" s="96"/>
    </row>
    <row r="553" spans="1:7" ht="21" x14ac:dyDescent="0.4">
      <c r="A553" s="151" t="s">
        <v>321</v>
      </c>
      <c r="B553" s="104" t="s">
        <v>30</v>
      </c>
      <c r="C553" s="118"/>
      <c r="D553" s="252"/>
      <c r="E553" s="106"/>
      <c r="F553" s="105"/>
      <c r="G553" s="96"/>
    </row>
    <row r="554" spans="1:7" ht="21" x14ac:dyDescent="0.4">
      <c r="A554" s="107" t="s">
        <v>388</v>
      </c>
      <c r="B554" s="104">
        <v>2</v>
      </c>
      <c r="C554" s="118"/>
      <c r="D554" s="239"/>
      <c r="E554" s="106"/>
      <c r="F554" s="105"/>
      <c r="G554" s="96"/>
    </row>
    <row r="555" spans="1:7" ht="21" x14ac:dyDescent="0.4">
      <c r="A555" s="107" t="s">
        <v>402</v>
      </c>
      <c r="B555" s="104">
        <v>2</v>
      </c>
      <c r="C555" s="104"/>
      <c r="D555" s="318">
        <v>1</v>
      </c>
      <c r="E555" s="352"/>
      <c r="F555" s="352"/>
      <c r="G555" s="96"/>
    </row>
    <row r="556" spans="1:7" ht="21" x14ac:dyDescent="0.4">
      <c r="A556" s="414" t="s">
        <v>34</v>
      </c>
      <c r="B556" s="414"/>
      <c r="C556" s="415"/>
      <c r="D556" s="326">
        <f>SUM(B548:C555,B536:C545)</f>
        <v>32</v>
      </c>
      <c r="E556" s="90"/>
      <c r="F556" s="96"/>
      <c r="G556" s="96"/>
    </row>
    <row r="557" spans="1:7" ht="21" x14ac:dyDescent="0.4">
      <c r="A557" s="414" t="s">
        <v>33</v>
      </c>
      <c r="B557" s="414"/>
      <c r="C557" s="414"/>
      <c r="D557" s="297">
        <f>D556/(COUNT(B548:C555,B536:C545)*2)</f>
        <v>1</v>
      </c>
      <c r="E557" s="90"/>
      <c r="F557" s="96"/>
      <c r="G557" s="96"/>
    </row>
    <row r="558" spans="1:7" ht="21" x14ac:dyDescent="0.4">
      <c r="A558" s="112"/>
      <c r="B558" s="96"/>
      <c r="C558" s="96"/>
      <c r="D558" s="96"/>
      <c r="E558" s="90"/>
      <c r="F558" s="96"/>
      <c r="G558" s="96"/>
    </row>
    <row r="559" spans="1:7" ht="22.5" x14ac:dyDescent="0.45">
      <c r="A559" s="325" t="s">
        <v>435</v>
      </c>
      <c r="B559" s="152"/>
      <c r="C559" s="153"/>
      <c r="D559" s="126">
        <f>SUM(D556,D532)</f>
        <v>43</v>
      </c>
      <c r="E559" s="90"/>
      <c r="F559" s="96"/>
      <c r="G559" s="96"/>
    </row>
    <row r="560" spans="1:7" ht="21" customHeight="1" x14ac:dyDescent="0.45">
      <c r="A560" s="325" t="s">
        <v>436</v>
      </c>
      <c r="B560" s="152"/>
      <c r="C560" s="153"/>
      <c r="D560" s="127">
        <f>D559/(COUNT(B536:C545,B526:C531,B548:C555)*2)</f>
        <v>0.97727272727272729</v>
      </c>
      <c r="E560" s="238"/>
      <c r="F560" s="238"/>
      <c r="G560" s="96"/>
    </row>
    <row r="561" spans="1:7" ht="21" customHeight="1" x14ac:dyDescent="0.4">
      <c r="A561" s="128"/>
      <c r="B561" s="96"/>
      <c r="C561" s="96"/>
      <c r="D561" s="96"/>
      <c r="E561" s="90"/>
      <c r="F561" s="96"/>
      <c r="G561" s="96"/>
    </row>
    <row r="562" spans="1:7" ht="21" x14ac:dyDescent="0.4">
      <c r="A562" s="369"/>
      <c r="B562" s="369"/>
      <c r="C562" s="369"/>
      <c r="D562" s="369"/>
      <c r="E562" s="369"/>
      <c r="F562" s="369"/>
      <c r="G562" s="96"/>
    </row>
    <row r="563" spans="1:7" ht="22.5" x14ac:dyDescent="0.45">
      <c r="A563" s="430" t="s">
        <v>19</v>
      </c>
      <c r="B563" s="430"/>
      <c r="C563" s="430"/>
      <c r="D563" s="430"/>
      <c r="E563" s="430"/>
      <c r="F563" s="430"/>
      <c r="G563" s="96"/>
    </row>
    <row r="564" spans="1:7" ht="22.5" x14ac:dyDescent="0.4">
      <c r="A564" s="197">
        <f>B11</f>
        <v>43662</v>
      </c>
      <c r="B564" s="96"/>
      <c r="C564" s="96"/>
      <c r="D564" s="279"/>
      <c r="E564" s="279"/>
      <c r="F564" s="279"/>
      <c r="G564" s="96"/>
    </row>
    <row r="565" spans="1:7" ht="21" x14ac:dyDescent="0.4">
      <c r="A565" s="408" t="s">
        <v>28</v>
      </c>
      <c r="B565" s="409" t="s">
        <v>29</v>
      </c>
      <c r="C565" s="409"/>
      <c r="D565" s="409" t="s">
        <v>42</v>
      </c>
      <c r="E565" s="410" t="s">
        <v>264</v>
      </c>
      <c r="F565" s="410" t="s">
        <v>295</v>
      </c>
      <c r="G565" s="96"/>
    </row>
    <row r="566" spans="1:7" ht="21" x14ac:dyDescent="0.4">
      <c r="A566" s="408"/>
      <c r="B566" s="253" t="s">
        <v>32</v>
      </c>
      <c r="C566" s="253" t="s">
        <v>31</v>
      </c>
      <c r="D566" s="409"/>
      <c r="E566" s="410"/>
      <c r="F566" s="410"/>
      <c r="G566" s="96"/>
    </row>
    <row r="567" spans="1:7" ht="22.5" x14ac:dyDescent="0.4">
      <c r="A567" s="290"/>
      <c r="B567" s="291"/>
      <c r="C567" s="291"/>
      <c r="D567" s="291"/>
      <c r="E567" s="267"/>
      <c r="F567" s="292"/>
      <c r="G567" s="96"/>
    </row>
    <row r="568" spans="1:7" ht="24.75" x14ac:dyDescent="0.4">
      <c r="A568" s="422" t="s">
        <v>10</v>
      </c>
      <c r="B568" s="423"/>
      <c r="C568" s="423"/>
      <c r="D568" s="423"/>
      <c r="E568" s="423"/>
      <c r="F568" s="424"/>
      <c r="G568" s="96"/>
    </row>
    <row r="569" spans="1:7" ht="84" x14ac:dyDescent="0.4">
      <c r="A569" s="103" t="s">
        <v>86</v>
      </c>
      <c r="B569" s="104">
        <v>1</v>
      </c>
      <c r="C569" s="104"/>
      <c r="D569" s="105" t="s">
        <v>520</v>
      </c>
      <c r="E569" s="105" t="s">
        <v>521</v>
      </c>
      <c r="F569" s="105" t="s">
        <v>292</v>
      </c>
      <c r="G569" s="96"/>
    </row>
    <row r="570" spans="1:7" ht="21" x14ac:dyDescent="0.4">
      <c r="A570" s="103" t="s">
        <v>45</v>
      </c>
      <c r="B570" s="104">
        <v>2</v>
      </c>
      <c r="C570" s="104"/>
      <c r="D570" s="105"/>
      <c r="E570" s="106"/>
      <c r="F570" s="105"/>
      <c r="G570" s="96"/>
    </row>
    <row r="571" spans="1:7" ht="21" x14ac:dyDescent="0.4">
      <c r="A571" s="103" t="s">
        <v>78</v>
      </c>
      <c r="B571" s="104">
        <v>2</v>
      </c>
      <c r="C571" s="104"/>
      <c r="D571" s="105"/>
      <c r="E571" s="106"/>
      <c r="F571" s="105"/>
      <c r="G571" s="96"/>
    </row>
    <row r="572" spans="1:7" ht="21" x14ac:dyDescent="0.4">
      <c r="A572" s="307" t="s">
        <v>20</v>
      </c>
      <c r="B572" s="104">
        <v>2</v>
      </c>
      <c r="C572" s="118" t="str">
        <f>IF(B572=0, -5, "0")</f>
        <v>0</v>
      </c>
      <c r="D572" s="119"/>
      <c r="E572" s="106"/>
      <c r="F572" s="105"/>
      <c r="G572" s="96"/>
    </row>
    <row r="573" spans="1:7" ht="22.5" x14ac:dyDescent="0.45">
      <c r="A573" s="183" t="s">
        <v>51</v>
      </c>
      <c r="B573" s="104">
        <v>2</v>
      </c>
      <c r="C573" s="118" t="str">
        <f>IF(B573=0, -10, "0")</f>
        <v>0</v>
      </c>
      <c r="D573" s="119"/>
      <c r="E573" s="106"/>
      <c r="F573" s="105"/>
      <c r="G573" s="96"/>
    </row>
    <row r="574" spans="1:7" ht="21" x14ac:dyDescent="0.4">
      <c r="A574" s="103" t="s">
        <v>112</v>
      </c>
      <c r="B574" s="104">
        <v>2</v>
      </c>
      <c r="C574" s="104"/>
      <c r="D574" s="141"/>
      <c r="E574" s="105"/>
      <c r="F574" s="105"/>
      <c r="G574" s="96"/>
    </row>
    <row r="575" spans="1:7" ht="21" x14ac:dyDescent="0.4">
      <c r="A575" s="173" t="s">
        <v>21</v>
      </c>
      <c r="B575" s="104">
        <v>2</v>
      </c>
      <c r="C575" s="118" t="str">
        <f>IF(B575=0, -5, "0")</f>
        <v>0</v>
      </c>
      <c r="D575" s="103"/>
      <c r="E575" s="106"/>
      <c r="F575" s="105"/>
      <c r="G575" s="96"/>
    </row>
    <row r="576" spans="1:7" ht="21" x14ac:dyDescent="0.4">
      <c r="A576" s="139" t="s">
        <v>380</v>
      </c>
      <c r="B576" s="104">
        <v>2</v>
      </c>
      <c r="C576" s="118" t="str">
        <f>IF(B576=0, -5, "0")</f>
        <v>0</v>
      </c>
      <c r="D576" s="239"/>
      <c r="E576" s="106"/>
      <c r="F576" s="105"/>
      <c r="G576" s="96"/>
    </row>
    <row r="577" spans="1:7" ht="21" x14ac:dyDescent="0.4">
      <c r="A577" s="103" t="s">
        <v>217</v>
      </c>
      <c r="B577" s="104">
        <v>2</v>
      </c>
      <c r="C577" s="104"/>
      <c r="D577" s="105"/>
      <c r="E577" s="106"/>
      <c r="F577" s="105"/>
      <c r="G577" s="96"/>
    </row>
    <row r="578" spans="1:7" ht="21" x14ac:dyDescent="0.4">
      <c r="A578" s="414" t="s">
        <v>34</v>
      </c>
      <c r="B578" s="414"/>
      <c r="C578" s="415"/>
      <c r="D578" s="326">
        <f>SUM(B569:C577)</f>
        <v>17</v>
      </c>
      <c r="E578" s="90"/>
      <c r="F578" s="96"/>
      <c r="G578" s="96"/>
    </row>
    <row r="579" spans="1:7" ht="21" x14ac:dyDescent="0.4">
      <c r="A579" s="414" t="s">
        <v>33</v>
      </c>
      <c r="B579" s="414"/>
      <c r="C579" s="414"/>
      <c r="D579" s="297">
        <f>D578/(COUNT(B569:C577)*2)</f>
        <v>0.94444444444444442</v>
      </c>
      <c r="E579" s="90"/>
      <c r="F579" s="96"/>
      <c r="G579" s="96"/>
    </row>
    <row r="580" spans="1:7" ht="21" x14ac:dyDescent="0.4">
      <c r="A580" s="298"/>
      <c r="B580" s="299"/>
      <c r="C580" s="299"/>
      <c r="D580" s="300"/>
      <c r="E580" s="90"/>
      <c r="F580" s="96"/>
      <c r="G580" s="96"/>
    </row>
    <row r="581" spans="1:7" ht="39.75" customHeight="1" x14ac:dyDescent="0.4">
      <c r="A581" s="425" t="s">
        <v>23</v>
      </c>
      <c r="B581" s="426"/>
      <c r="C581" s="426"/>
      <c r="D581" s="426"/>
      <c r="E581" s="426"/>
      <c r="F581" s="427"/>
      <c r="G581" s="96"/>
    </row>
    <row r="582" spans="1:7" ht="21" x14ac:dyDescent="0.4">
      <c r="A582" s="103" t="s">
        <v>87</v>
      </c>
      <c r="B582" s="104">
        <v>2</v>
      </c>
      <c r="C582" s="104"/>
      <c r="D582" s="105"/>
      <c r="E582" s="106"/>
      <c r="F582" s="105"/>
      <c r="G582" s="96"/>
    </row>
    <row r="583" spans="1:7" ht="22.5" customHeight="1" x14ac:dyDescent="0.45">
      <c r="A583" s="183" t="s">
        <v>7</v>
      </c>
      <c r="B583" s="104">
        <v>2</v>
      </c>
      <c r="C583" s="118" t="str">
        <f>IF(B583=0, -10, "0")</f>
        <v>0</v>
      </c>
      <c r="D583" s="141"/>
      <c r="E583" s="106"/>
      <c r="F583" s="105"/>
      <c r="G583" s="96"/>
    </row>
    <row r="584" spans="1:7" ht="22.5" customHeight="1" x14ac:dyDescent="0.4">
      <c r="A584" s="103" t="s">
        <v>112</v>
      </c>
      <c r="B584" s="104">
        <v>2</v>
      </c>
      <c r="C584" s="104"/>
      <c r="D584" s="141"/>
      <c r="E584" s="106"/>
      <c r="F584" s="105"/>
      <c r="G584" s="96"/>
    </row>
    <row r="585" spans="1:7" ht="21" x14ac:dyDescent="0.4">
      <c r="A585" s="103" t="s">
        <v>184</v>
      </c>
      <c r="B585" s="104">
        <v>2</v>
      </c>
      <c r="C585" s="104"/>
      <c r="D585" s="240"/>
      <c r="E585" s="240"/>
      <c r="F585" s="105"/>
      <c r="G585" s="96"/>
    </row>
    <row r="586" spans="1:7" ht="21" x14ac:dyDescent="0.4">
      <c r="A586" s="308" t="s">
        <v>88</v>
      </c>
      <c r="B586" s="104">
        <v>2</v>
      </c>
      <c r="C586" s="140" t="str">
        <f>IF(B586=0, -5, "0")</f>
        <v>0</v>
      </c>
      <c r="D586" s="211"/>
      <c r="E586" s="211"/>
      <c r="F586" s="105"/>
      <c r="G586" s="96"/>
    </row>
    <row r="587" spans="1:7" ht="53.25" customHeight="1" x14ac:dyDescent="0.4">
      <c r="A587" s="103" t="s">
        <v>148</v>
      </c>
      <c r="B587" s="104">
        <v>2</v>
      </c>
      <c r="C587" s="104"/>
      <c r="D587" s="141"/>
      <c r="E587" s="106"/>
      <c r="F587" s="105"/>
      <c r="G587" s="96"/>
    </row>
    <row r="588" spans="1:7" s="331" customFormat="1" ht="39.75" customHeight="1" x14ac:dyDescent="0.3">
      <c r="A588" s="428" t="s">
        <v>370</v>
      </c>
      <c r="B588" s="429"/>
      <c r="C588" s="429"/>
      <c r="D588" s="429"/>
      <c r="E588" s="429"/>
      <c r="F588" s="429"/>
      <c r="G588" s="429"/>
    </row>
    <row r="589" spans="1:7" ht="21" x14ac:dyDescent="0.4">
      <c r="A589" s="107" t="s">
        <v>322</v>
      </c>
      <c r="B589" s="104">
        <v>2</v>
      </c>
      <c r="C589" s="211"/>
      <c r="D589" s="141"/>
      <c r="E589" s="106"/>
      <c r="F589" s="105"/>
      <c r="G589" s="96"/>
    </row>
    <row r="590" spans="1:7" ht="21" x14ac:dyDescent="0.4">
      <c r="A590" s="139" t="s">
        <v>380</v>
      </c>
      <c r="B590" s="104">
        <v>2</v>
      </c>
      <c r="C590" s="140" t="str">
        <f>IF(B590=0, -5, "0")</f>
        <v>0</v>
      </c>
      <c r="D590" s="141"/>
      <c r="E590" s="106"/>
      <c r="F590" s="105"/>
      <c r="G590" s="96"/>
    </row>
    <row r="591" spans="1:7" ht="21" x14ac:dyDescent="0.4">
      <c r="A591" s="103" t="s">
        <v>296</v>
      </c>
      <c r="B591" s="104">
        <v>2</v>
      </c>
      <c r="C591" s="104"/>
      <c r="D591" s="141"/>
      <c r="E591" s="106"/>
      <c r="F591" s="105"/>
      <c r="G591" s="96"/>
    </row>
    <row r="592" spans="1:7" ht="21" x14ac:dyDescent="0.4">
      <c r="A592" s="130" t="s">
        <v>363</v>
      </c>
      <c r="B592" s="104">
        <v>2</v>
      </c>
      <c r="C592" s="104"/>
      <c r="D592" s="121"/>
      <c r="E592" s="122"/>
      <c r="F592" s="105"/>
      <c r="G592" s="96"/>
    </row>
    <row r="593" spans="1:7" ht="21" x14ac:dyDescent="0.4">
      <c r="A593" s="151" t="s">
        <v>321</v>
      </c>
      <c r="B593" s="104" t="s">
        <v>30</v>
      </c>
      <c r="C593" s="104"/>
      <c r="D593" s="103"/>
      <c r="E593" s="106"/>
      <c r="F593" s="105"/>
      <c r="G593" s="96"/>
    </row>
    <row r="594" spans="1:7" ht="21" x14ac:dyDescent="0.4">
      <c r="A594" s="107" t="s">
        <v>388</v>
      </c>
      <c r="B594" s="104">
        <v>2</v>
      </c>
      <c r="C594" s="104"/>
      <c r="D594" s="239"/>
      <c r="E594" s="106"/>
      <c r="F594" s="105"/>
      <c r="G594" s="96"/>
    </row>
    <row r="595" spans="1:7" ht="21" x14ac:dyDescent="0.4">
      <c r="A595" s="133" t="s">
        <v>427</v>
      </c>
      <c r="B595" s="104">
        <v>1</v>
      </c>
      <c r="C595" s="104"/>
      <c r="D595" s="318">
        <v>0.75</v>
      </c>
      <c r="E595" s="352"/>
      <c r="F595" s="352"/>
      <c r="G595" s="96"/>
    </row>
    <row r="596" spans="1:7" ht="21" x14ac:dyDescent="0.4">
      <c r="A596" s="414" t="s">
        <v>34</v>
      </c>
      <c r="B596" s="414"/>
      <c r="C596" s="415"/>
      <c r="D596" s="326">
        <f>SUM(B589:C595,B582:C587)</f>
        <v>23</v>
      </c>
      <c r="E596" s="90"/>
      <c r="F596" s="96"/>
      <c r="G596" s="96"/>
    </row>
    <row r="597" spans="1:7" ht="21" x14ac:dyDescent="0.4">
      <c r="A597" s="414" t="s">
        <v>33</v>
      </c>
      <c r="B597" s="414"/>
      <c r="C597" s="414"/>
      <c r="D597" s="297">
        <f>D596/(COUNT(B582:C587,B589:C595)*2)</f>
        <v>0.95833333333333337</v>
      </c>
      <c r="E597" s="90"/>
      <c r="F597" s="96"/>
      <c r="G597" s="96"/>
    </row>
    <row r="598" spans="1:7" ht="21" x14ac:dyDescent="0.4">
      <c r="A598" s="298"/>
      <c r="B598" s="299"/>
      <c r="C598" s="301"/>
      <c r="D598" s="302"/>
      <c r="E598" s="90"/>
      <c r="F598" s="96"/>
      <c r="G598" s="96"/>
    </row>
    <row r="599" spans="1:7" ht="22.5" x14ac:dyDescent="0.45">
      <c r="A599" s="325" t="s">
        <v>37</v>
      </c>
      <c r="B599" s="124"/>
      <c r="C599" s="125"/>
      <c r="D599" s="126">
        <f>SUM(D596,D578)</f>
        <v>40</v>
      </c>
      <c r="E599" s="238"/>
      <c r="F599" s="238"/>
      <c r="G599" s="96"/>
    </row>
    <row r="600" spans="1:7" ht="22.5" x14ac:dyDescent="0.45">
      <c r="A600" s="436" t="s">
        <v>168</v>
      </c>
      <c r="B600" s="437"/>
      <c r="C600" s="438"/>
      <c r="D600" s="127">
        <f>D599/(COUNT(B569:C577,B589:C595,B582:C587)*2)</f>
        <v>0.95238095238095233</v>
      </c>
      <c r="E600" s="90"/>
      <c r="F600" s="96"/>
      <c r="G600" s="96"/>
    </row>
    <row r="601" spans="1:7" ht="21" x14ac:dyDescent="0.4">
      <c r="A601" s="128"/>
      <c r="B601" s="96"/>
      <c r="C601" s="96"/>
      <c r="G601" s="96"/>
    </row>
    <row r="602" spans="1:7" ht="19.5" customHeight="1" x14ac:dyDescent="0.45">
      <c r="A602" s="430" t="s">
        <v>8</v>
      </c>
      <c r="B602" s="430"/>
      <c r="C602" s="430"/>
      <c r="D602" s="430"/>
      <c r="E602" s="430"/>
      <c r="F602" s="430"/>
      <c r="G602" s="96"/>
    </row>
    <row r="603" spans="1:7" ht="22.5" x14ac:dyDescent="0.4">
      <c r="A603" s="129">
        <f>B11</f>
        <v>43662</v>
      </c>
      <c r="B603" s="96"/>
      <c r="C603" s="96"/>
      <c r="D603" s="114"/>
      <c r="E603" s="114"/>
      <c r="F603" s="114"/>
      <c r="G603" s="96"/>
    </row>
    <row r="604" spans="1:7" ht="21" x14ac:dyDescent="0.4">
      <c r="A604" s="370" t="s">
        <v>28</v>
      </c>
      <c r="B604" s="371" t="s">
        <v>29</v>
      </c>
      <c r="C604" s="371"/>
      <c r="D604" s="371" t="s">
        <v>42</v>
      </c>
      <c r="E604" s="372" t="s">
        <v>264</v>
      </c>
      <c r="F604" s="372" t="s">
        <v>295</v>
      </c>
      <c r="G604" s="96"/>
    </row>
    <row r="605" spans="1:7" ht="18.75" customHeight="1" x14ac:dyDescent="0.4">
      <c r="A605" s="370"/>
      <c r="B605" s="100" t="s">
        <v>32</v>
      </c>
      <c r="C605" s="100" t="s">
        <v>31</v>
      </c>
      <c r="D605" s="371"/>
      <c r="E605" s="372"/>
      <c r="F605" s="372"/>
      <c r="G605" s="96"/>
    </row>
    <row r="606" spans="1:7" ht="18.75" customHeight="1" x14ac:dyDescent="0.4">
      <c r="A606" s="281"/>
      <c r="B606" s="282"/>
      <c r="C606" s="282"/>
      <c r="D606" s="282"/>
      <c r="E606" s="323"/>
      <c r="F606" s="323"/>
      <c r="G606" s="96"/>
    </row>
    <row r="607" spans="1:7" ht="24.75" x14ac:dyDescent="0.4">
      <c r="A607" s="283" t="s">
        <v>90</v>
      </c>
      <c r="B607" s="114"/>
      <c r="C607" s="431"/>
      <c r="D607" s="431"/>
      <c r="E607" s="431"/>
      <c r="F607" s="432"/>
      <c r="G607" s="96"/>
    </row>
    <row r="608" spans="1:7" ht="21" x14ac:dyDescent="0.4">
      <c r="A608" s="132" t="s">
        <v>89</v>
      </c>
      <c r="B608" s="104">
        <v>2</v>
      </c>
      <c r="C608" s="104"/>
      <c r="D608" s="105"/>
      <c r="E608" s="106"/>
      <c r="F608" s="105"/>
      <c r="G608" s="96"/>
    </row>
    <row r="609" spans="1:7" ht="21" x14ac:dyDescent="0.4">
      <c r="A609" s="132" t="s">
        <v>219</v>
      </c>
      <c r="B609" s="104">
        <v>2</v>
      </c>
      <c r="C609" s="104"/>
      <c r="D609" s="105"/>
      <c r="E609" s="106"/>
      <c r="F609" s="105"/>
      <c r="G609" s="96"/>
    </row>
    <row r="610" spans="1:7" ht="21" x14ac:dyDescent="0.4">
      <c r="A610" s="130" t="s">
        <v>25</v>
      </c>
      <c r="B610" s="104">
        <v>2</v>
      </c>
      <c r="C610" s="104"/>
      <c r="D610" s="105"/>
      <c r="E610" s="106"/>
      <c r="F610" s="105"/>
      <c r="G610" s="96"/>
    </row>
    <row r="611" spans="1:7" ht="21" x14ac:dyDescent="0.4">
      <c r="A611" s="130" t="s">
        <v>11</v>
      </c>
      <c r="B611" s="104">
        <v>2</v>
      </c>
      <c r="C611" s="104"/>
      <c r="D611" s="105"/>
      <c r="E611" s="106"/>
      <c r="F611" s="105"/>
      <c r="G611" s="96"/>
    </row>
    <row r="612" spans="1:7" ht="22.5" x14ac:dyDescent="0.45">
      <c r="A612" s="183" t="s">
        <v>50</v>
      </c>
      <c r="B612" s="104">
        <v>2</v>
      </c>
      <c r="C612" s="118" t="str">
        <f>IF(B612=0, -10, "0")</f>
        <v>0</v>
      </c>
      <c r="D612" s="105"/>
      <c r="E612" s="106"/>
      <c r="F612" s="105"/>
      <c r="G612" s="96"/>
    </row>
    <row r="613" spans="1:7" ht="21" x14ac:dyDescent="0.4">
      <c r="A613" s="130" t="s">
        <v>112</v>
      </c>
      <c r="B613" s="104">
        <v>2</v>
      </c>
      <c r="C613" s="136"/>
      <c r="D613" s="105"/>
      <c r="E613" s="106"/>
      <c r="F613" s="105"/>
      <c r="G613" s="96"/>
    </row>
    <row r="614" spans="1:7" ht="21" x14ac:dyDescent="0.4">
      <c r="A614" s="130" t="s">
        <v>201</v>
      </c>
      <c r="B614" s="104">
        <v>2</v>
      </c>
      <c r="C614" s="104"/>
      <c r="D614" s="103"/>
      <c r="E614" s="106"/>
      <c r="F614" s="105"/>
      <c r="G614" s="96"/>
    </row>
    <row r="615" spans="1:7" ht="45" x14ac:dyDescent="0.4">
      <c r="A615" s="198" t="s">
        <v>437</v>
      </c>
      <c r="B615" s="104">
        <v>2</v>
      </c>
      <c r="C615" s="118" t="str">
        <f>IF(B615=0, -10, "0")</f>
        <v>0</v>
      </c>
      <c r="D615" s="105"/>
      <c r="E615" s="106"/>
      <c r="F615" s="105"/>
      <c r="G615" s="96"/>
    </row>
    <row r="616" spans="1:7" ht="21" x14ac:dyDescent="0.4">
      <c r="A616" s="414" t="s">
        <v>34</v>
      </c>
      <c r="B616" s="414"/>
      <c r="C616" s="414"/>
      <c r="D616" s="326">
        <f>SUM(B608:C615)</f>
        <v>16</v>
      </c>
      <c r="E616" s="433"/>
      <c r="F616" s="398"/>
      <c r="G616" s="96"/>
    </row>
    <row r="617" spans="1:7" ht="21" x14ac:dyDescent="0.4">
      <c r="A617" s="414" t="s">
        <v>33</v>
      </c>
      <c r="B617" s="414"/>
      <c r="C617" s="414"/>
      <c r="D617" s="297">
        <f>D616/(COUNT(B608:C615)*2)</f>
        <v>1</v>
      </c>
      <c r="E617" s="434"/>
      <c r="F617" s="404"/>
      <c r="G617" s="96"/>
    </row>
    <row r="618" spans="1:7" ht="21" x14ac:dyDescent="0.4">
      <c r="A618" s="128"/>
      <c r="B618" s="96"/>
      <c r="C618" s="435"/>
      <c r="D618" s="435"/>
      <c r="E618" s="435"/>
      <c r="F618" s="435"/>
      <c r="G618" s="96"/>
    </row>
    <row r="619" spans="1:7" ht="18.75" customHeight="1" x14ac:dyDescent="0.4">
      <c r="A619" s="283" t="s">
        <v>459</v>
      </c>
      <c r="B619" s="114"/>
      <c r="C619" s="102"/>
      <c r="D619" s="102"/>
      <c r="E619" s="102"/>
      <c r="F619" s="102"/>
      <c r="G619" s="96"/>
    </row>
    <row r="620" spans="1:7" ht="84" x14ac:dyDescent="0.4">
      <c r="A620" s="103" t="s">
        <v>83</v>
      </c>
      <c r="B620" s="104">
        <v>1</v>
      </c>
      <c r="C620" s="104"/>
      <c r="D620" s="155" t="s">
        <v>471</v>
      </c>
      <c r="E620" s="105" t="s">
        <v>472</v>
      </c>
      <c r="F620" s="105" t="s">
        <v>292</v>
      </c>
      <c r="G620" s="96"/>
    </row>
    <row r="621" spans="1:7" ht="24.75" customHeight="1" x14ac:dyDescent="0.45">
      <c r="A621" s="183" t="s">
        <v>50</v>
      </c>
      <c r="B621" s="104">
        <v>2</v>
      </c>
      <c r="C621" s="118" t="str">
        <f>IF(B621=0, -10, "0")</f>
        <v>0</v>
      </c>
      <c r="D621" s="119"/>
      <c r="E621" s="106"/>
      <c r="F621" s="105"/>
      <c r="G621" s="96"/>
    </row>
    <row r="622" spans="1:7" ht="21" x14ac:dyDescent="0.4">
      <c r="A622" s="103" t="s">
        <v>184</v>
      </c>
      <c r="B622" s="104">
        <v>2</v>
      </c>
      <c r="C622" s="104"/>
      <c r="D622" s="170"/>
      <c r="E622" s="106"/>
      <c r="F622" s="105"/>
      <c r="G622" s="96"/>
    </row>
    <row r="623" spans="1:7" ht="21" x14ac:dyDescent="0.4">
      <c r="A623" s="103" t="s">
        <v>12</v>
      </c>
      <c r="B623" s="104">
        <v>2</v>
      </c>
      <c r="C623" s="104"/>
      <c r="D623" s="105"/>
      <c r="E623" s="106"/>
      <c r="F623" s="105"/>
      <c r="G623" s="96"/>
    </row>
    <row r="624" spans="1:7" ht="21" x14ac:dyDescent="0.4">
      <c r="A624" s="133" t="s">
        <v>91</v>
      </c>
      <c r="B624" s="104">
        <v>2</v>
      </c>
      <c r="C624" s="104"/>
      <c r="D624" s="55"/>
      <c r="E624" s="106"/>
      <c r="F624" s="105"/>
      <c r="G624" s="96"/>
    </row>
    <row r="625" spans="1:16382" ht="21" x14ac:dyDescent="0.4">
      <c r="A625" s="162" t="s">
        <v>400</v>
      </c>
      <c r="B625" s="104">
        <v>2</v>
      </c>
      <c r="C625" s="118"/>
      <c r="D625" s="55"/>
      <c r="E625" s="106"/>
      <c r="F625" s="105"/>
      <c r="G625" s="96"/>
    </row>
    <row r="626" spans="1:16382" ht="22.5" customHeight="1" x14ac:dyDescent="0.4">
      <c r="A626" s="162" t="s">
        <v>399</v>
      </c>
      <c r="B626" s="104">
        <v>2</v>
      </c>
      <c r="C626" s="118"/>
      <c r="D626" s="55"/>
      <c r="E626" s="106"/>
      <c r="F626" s="105"/>
      <c r="G626" s="96"/>
    </row>
    <row r="627" spans="1:16382" ht="49.5" customHeight="1" x14ac:dyDescent="0.4">
      <c r="A627" s="172" t="s">
        <v>437</v>
      </c>
      <c r="B627" s="104">
        <v>2</v>
      </c>
      <c r="C627" s="118" t="str">
        <f>IF(B627=0, -10, "0")</f>
        <v>0</v>
      </c>
      <c r="D627" s="55"/>
      <c r="E627" s="106"/>
      <c r="F627" s="105"/>
      <c r="G627" s="96"/>
    </row>
    <row r="628" spans="1:16382" ht="21" customHeight="1" x14ac:dyDescent="0.4">
      <c r="A628" s="139" t="s">
        <v>131</v>
      </c>
      <c r="B628" s="104">
        <v>2</v>
      </c>
      <c r="C628" s="140" t="str">
        <f>IF(B628=0, -5, "0")</f>
        <v>0</v>
      </c>
      <c r="D628" s="256"/>
      <c r="E628" s="106"/>
      <c r="F628" s="105"/>
      <c r="G628" s="96"/>
    </row>
    <row r="629" spans="1:16382" ht="22.5" x14ac:dyDescent="0.4">
      <c r="A629" s="391" t="s">
        <v>34</v>
      </c>
      <c r="B629" s="392"/>
      <c r="C629" s="393"/>
      <c r="D629" s="200">
        <f>SUM(B620:C628)</f>
        <v>17</v>
      </c>
      <c r="E629" s="257"/>
      <c r="F629" s="257"/>
      <c r="G629" s="255"/>
    </row>
    <row r="630" spans="1:16382" ht="22.5" x14ac:dyDescent="0.4">
      <c r="A630" s="108" t="s">
        <v>33</v>
      </c>
      <c r="B630" s="109"/>
      <c r="C630" s="109"/>
      <c r="D630" s="111">
        <f>D629/(COUNT(B620:C628)*2)</f>
        <v>0.94444444444444442</v>
      </c>
      <c r="E630" s="257"/>
      <c r="F630" s="257"/>
      <c r="G630" s="96"/>
    </row>
    <row r="631" spans="1:16382" ht="27" customHeight="1" x14ac:dyDescent="0.4">
      <c r="A631" s="199"/>
      <c r="B631" s="199"/>
      <c r="C631" s="199"/>
      <c r="D631" s="255"/>
      <c r="E631" s="255"/>
      <c r="F631" s="255"/>
      <c r="G631" s="96"/>
    </row>
    <row r="632" spans="1:16382" ht="24.75" x14ac:dyDescent="0.4">
      <c r="A632" s="283" t="s">
        <v>96</v>
      </c>
      <c r="B632" s="114"/>
      <c r="C632" s="431"/>
      <c r="D632" s="431"/>
      <c r="E632" s="431"/>
      <c r="F632" s="432"/>
      <c r="G632" s="96"/>
    </row>
    <row r="633" spans="1:16382" ht="20.25" customHeight="1" x14ac:dyDescent="0.4">
      <c r="A633" s="103" t="s">
        <v>83</v>
      </c>
      <c r="B633" s="104">
        <v>2</v>
      </c>
      <c r="C633" s="104"/>
      <c r="D633" s="105"/>
      <c r="E633" s="106"/>
      <c r="F633" s="105"/>
      <c r="G633" s="201"/>
      <c r="H633" s="35"/>
      <c r="I633" s="35"/>
      <c r="J633" s="35"/>
      <c r="K633" s="35"/>
      <c r="L633" s="35"/>
      <c r="M633" s="35"/>
      <c r="N633" s="35"/>
      <c r="O633" s="35"/>
      <c r="P633" s="35"/>
      <c r="Q633" s="35"/>
      <c r="R633" s="35"/>
      <c r="S633" s="35"/>
      <c r="T633" s="35"/>
      <c r="U633" s="35"/>
      <c r="V633" s="35"/>
      <c r="W633" s="35"/>
      <c r="X633" s="35"/>
      <c r="Y633" s="35"/>
      <c r="Z633" s="35"/>
      <c r="AA633" s="35"/>
      <c r="AB633" s="35"/>
      <c r="AC633" s="35"/>
      <c r="AD633" s="35"/>
      <c r="AE633" s="35"/>
      <c r="AF633" s="35"/>
      <c r="AG633" s="35"/>
      <c r="AH633" s="35"/>
      <c r="AI633" s="35"/>
      <c r="AJ633" s="35"/>
      <c r="AK633" s="35"/>
      <c r="AL633" s="35"/>
      <c r="AM633" s="35"/>
      <c r="AN633" s="35"/>
      <c r="AO633" s="35"/>
      <c r="AP633" s="35"/>
      <c r="AQ633" s="35"/>
      <c r="AR633" s="35"/>
      <c r="AS633" s="35"/>
      <c r="AT633" s="35"/>
      <c r="AU633" s="35"/>
      <c r="AV633" s="35"/>
      <c r="AW633" s="35"/>
      <c r="AX633" s="35"/>
      <c r="AY633" s="35"/>
      <c r="AZ633" s="35"/>
      <c r="BA633" s="35"/>
      <c r="BB633" s="35"/>
      <c r="BC633" s="35"/>
      <c r="BD633" s="35"/>
      <c r="BE633" s="35"/>
      <c r="BF633" s="35"/>
      <c r="BG633" s="35"/>
      <c r="BH633" s="35"/>
      <c r="BI633" s="35"/>
      <c r="BJ633" s="35"/>
      <c r="BK633" s="35"/>
      <c r="BL633" s="35"/>
      <c r="BM633" s="35"/>
      <c r="BN633" s="35"/>
      <c r="BO633" s="35"/>
      <c r="BP633" s="35"/>
      <c r="BQ633" s="35"/>
      <c r="BR633" s="35"/>
      <c r="BS633" s="35"/>
      <c r="BT633" s="35"/>
      <c r="BU633" s="35"/>
      <c r="BV633" s="35"/>
      <c r="BW633" s="35"/>
      <c r="BX633" s="35"/>
      <c r="BY633" s="35"/>
      <c r="BZ633" s="35"/>
      <c r="CA633" s="35"/>
      <c r="CB633" s="35"/>
      <c r="CC633" s="35"/>
      <c r="CD633" s="35"/>
      <c r="CE633" s="35"/>
      <c r="CF633" s="35"/>
      <c r="CG633" s="35"/>
      <c r="CH633" s="35"/>
      <c r="CI633" s="35"/>
      <c r="CJ633" s="35"/>
      <c r="CK633" s="35"/>
      <c r="CL633" s="35"/>
      <c r="CM633" s="35"/>
      <c r="CN633" s="35"/>
      <c r="CO633" s="35"/>
      <c r="CP633" s="35"/>
      <c r="CQ633" s="35"/>
      <c r="CR633" s="35"/>
      <c r="CS633" s="35"/>
      <c r="CT633" s="35"/>
      <c r="CU633" s="35"/>
      <c r="CV633" s="35"/>
      <c r="CW633" s="35"/>
      <c r="CX633" s="35"/>
      <c r="CY633" s="35"/>
      <c r="CZ633" s="35"/>
      <c r="DA633" s="35"/>
      <c r="DB633" s="35"/>
      <c r="DC633" s="35"/>
      <c r="DD633" s="35"/>
      <c r="DE633" s="35"/>
      <c r="DF633" s="35"/>
      <c r="DG633" s="35"/>
      <c r="DH633" s="35"/>
      <c r="DI633" s="35"/>
      <c r="DJ633" s="35"/>
      <c r="DK633" s="35"/>
      <c r="DL633" s="35"/>
      <c r="DM633" s="35"/>
      <c r="DN633" s="35"/>
      <c r="DO633" s="35"/>
      <c r="DP633" s="35"/>
      <c r="DQ633" s="35"/>
      <c r="DR633" s="35"/>
      <c r="DS633" s="35"/>
      <c r="DT633" s="35"/>
      <c r="DU633" s="35"/>
      <c r="DV633" s="35"/>
      <c r="DW633" s="35"/>
      <c r="DX633" s="35"/>
      <c r="DY633" s="35"/>
      <c r="DZ633" s="35"/>
      <c r="EA633" s="35"/>
      <c r="EB633" s="35"/>
      <c r="EC633" s="35"/>
      <c r="ED633" s="35"/>
      <c r="EE633" s="35"/>
      <c r="EF633" s="35"/>
      <c r="EG633" s="35"/>
      <c r="EH633" s="35"/>
      <c r="EI633" s="35"/>
      <c r="EJ633" s="35"/>
      <c r="EK633" s="35"/>
      <c r="EL633" s="35"/>
      <c r="EM633" s="35"/>
      <c r="EN633" s="35"/>
      <c r="EO633" s="35"/>
      <c r="EP633" s="35"/>
      <c r="EQ633" s="35"/>
      <c r="ER633" s="35"/>
      <c r="ES633" s="35"/>
      <c r="ET633" s="35"/>
      <c r="EU633" s="35"/>
      <c r="EV633" s="35"/>
      <c r="EW633" s="35"/>
      <c r="EX633" s="35"/>
      <c r="EY633" s="35"/>
      <c r="EZ633" s="35"/>
      <c r="FA633" s="35"/>
      <c r="FB633" s="35"/>
      <c r="FC633" s="35"/>
      <c r="FD633" s="35"/>
      <c r="FE633" s="35"/>
      <c r="FF633" s="35"/>
      <c r="FG633" s="35"/>
      <c r="FH633" s="35"/>
      <c r="FI633" s="35"/>
      <c r="FJ633" s="35"/>
      <c r="FK633" s="35"/>
      <c r="FL633" s="35"/>
      <c r="FM633" s="35"/>
      <c r="FN633" s="35"/>
      <c r="FO633" s="35"/>
      <c r="FP633" s="35"/>
      <c r="FQ633" s="35"/>
      <c r="FR633" s="35"/>
      <c r="FS633" s="35"/>
      <c r="FT633" s="35"/>
      <c r="FU633" s="35"/>
      <c r="FV633" s="35"/>
      <c r="FW633" s="35"/>
      <c r="FX633" s="35"/>
      <c r="FY633" s="35"/>
      <c r="FZ633" s="35"/>
      <c r="GA633" s="35"/>
      <c r="GB633" s="35"/>
      <c r="GC633" s="35"/>
      <c r="GD633" s="35"/>
      <c r="GE633" s="35"/>
      <c r="GF633" s="35"/>
      <c r="GG633" s="35"/>
      <c r="GH633" s="35"/>
      <c r="GI633" s="35"/>
      <c r="GJ633" s="35"/>
      <c r="GK633" s="35"/>
      <c r="GL633" s="35"/>
      <c r="GM633" s="35"/>
      <c r="GN633" s="35"/>
      <c r="GO633" s="35"/>
      <c r="GP633" s="35"/>
      <c r="GQ633" s="35"/>
      <c r="GR633" s="35"/>
      <c r="GS633" s="35"/>
      <c r="GT633" s="35"/>
      <c r="GU633" s="35"/>
      <c r="GV633" s="35"/>
      <c r="GW633" s="35"/>
      <c r="GX633" s="35"/>
      <c r="GY633" s="35"/>
      <c r="GZ633" s="35"/>
      <c r="HA633" s="35"/>
      <c r="HB633" s="35"/>
      <c r="HC633" s="35"/>
      <c r="HD633" s="35"/>
      <c r="HE633" s="35"/>
      <c r="HF633" s="35"/>
      <c r="HG633" s="35"/>
      <c r="HH633" s="35"/>
      <c r="HI633" s="35"/>
      <c r="HJ633" s="35"/>
      <c r="HK633" s="35"/>
      <c r="HL633" s="35"/>
      <c r="HM633" s="35"/>
      <c r="HN633" s="35"/>
      <c r="HO633" s="35"/>
      <c r="HP633" s="35"/>
      <c r="HQ633" s="35"/>
      <c r="HR633" s="35"/>
      <c r="HS633" s="35"/>
      <c r="HT633" s="35"/>
      <c r="HU633" s="35"/>
      <c r="HV633" s="35"/>
      <c r="HW633" s="35"/>
      <c r="HX633" s="35"/>
      <c r="HY633" s="35"/>
      <c r="HZ633" s="35"/>
      <c r="IA633" s="35"/>
      <c r="IB633" s="35"/>
      <c r="IC633" s="35"/>
      <c r="ID633" s="35"/>
      <c r="IE633" s="35"/>
      <c r="IF633" s="35"/>
      <c r="IG633" s="35"/>
      <c r="IH633" s="35"/>
      <c r="II633" s="35"/>
      <c r="IJ633" s="35"/>
      <c r="IK633" s="35"/>
      <c r="IL633" s="35"/>
      <c r="IM633" s="35"/>
      <c r="IN633" s="35"/>
      <c r="IO633" s="35"/>
      <c r="IP633" s="35"/>
      <c r="IQ633" s="35"/>
      <c r="IR633" s="35"/>
      <c r="IS633" s="35"/>
      <c r="IT633" s="35"/>
      <c r="IU633" s="35"/>
      <c r="IV633" s="35"/>
      <c r="IW633" s="35"/>
      <c r="IX633" s="35"/>
      <c r="IY633" s="35"/>
      <c r="IZ633" s="35"/>
      <c r="JA633" s="35"/>
      <c r="JB633" s="35"/>
      <c r="JC633" s="35"/>
      <c r="JD633" s="35"/>
      <c r="JE633" s="35"/>
      <c r="JF633" s="35"/>
      <c r="JG633" s="35"/>
      <c r="JH633" s="35"/>
      <c r="JI633" s="35"/>
      <c r="JJ633" s="35"/>
      <c r="JK633" s="35"/>
      <c r="JL633" s="35"/>
      <c r="JM633" s="35"/>
      <c r="JN633" s="35"/>
      <c r="JO633" s="35"/>
      <c r="JP633" s="35"/>
      <c r="JQ633" s="35"/>
      <c r="JR633" s="35"/>
      <c r="JS633" s="35"/>
      <c r="JT633" s="35"/>
      <c r="JU633" s="35"/>
      <c r="JV633" s="35"/>
      <c r="JW633" s="35"/>
      <c r="JX633" s="35"/>
      <c r="JY633" s="35"/>
      <c r="JZ633" s="35"/>
      <c r="KA633" s="35"/>
      <c r="KB633" s="35"/>
      <c r="KC633" s="35"/>
      <c r="KD633" s="35"/>
      <c r="KE633" s="35"/>
      <c r="KF633" s="35"/>
      <c r="KG633" s="35"/>
      <c r="KH633" s="35"/>
      <c r="KI633" s="35"/>
      <c r="KJ633" s="35"/>
      <c r="KK633" s="35"/>
      <c r="KL633" s="35"/>
      <c r="KM633" s="35"/>
      <c r="KN633" s="35"/>
      <c r="KO633" s="35"/>
      <c r="KP633" s="35"/>
      <c r="KQ633" s="35"/>
      <c r="KR633" s="35"/>
      <c r="KS633" s="35"/>
      <c r="KT633" s="35"/>
      <c r="KU633" s="35"/>
      <c r="KV633" s="35"/>
      <c r="KW633" s="35"/>
      <c r="KX633" s="35"/>
      <c r="KY633" s="35"/>
      <c r="KZ633" s="35"/>
      <c r="LA633" s="35"/>
      <c r="LB633" s="35"/>
      <c r="LC633" s="35"/>
      <c r="LD633" s="35"/>
      <c r="LE633" s="35"/>
      <c r="LF633" s="35"/>
      <c r="LG633" s="35"/>
      <c r="LH633" s="35"/>
      <c r="LI633" s="35"/>
      <c r="LJ633" s="35"/>
      <c r="LK633" s="35"/>
      <c r="LL633" s="35"/>
      <c r="LM633" s="35"/>
      <c r="LN633" s="35"/>
      <c r="LO633" s="35"/>
      <c r="LP633" s="35"/>
      <c r="LQ633" s="35"/>
      <c r="LR633" s="35"/>
      <c r="LS633" s="35"/>
      <c r="LT633" s="35"/>
      <c r="LU633" s="35"/>
      <c r="LV633" s="35"/>
      <c r="LW633" s="35"/>
      <c r="LX633" s="35"/>
      <c r="LY633" s="35"/>
      <c r="LZ633" s="35"/>
      <c r="MA633" s="35"/>
      <c r="MB633" s="35"/>
      <c r="MC633" s="35"/>
      <c r="MD633" s="35"/>
      <c r="ME633" s="35"/>
      <c r="MF633" s="35"/>
      <c r="MG633" s="35"/>
      <c r="MH633" s="35"/>
      <c r="MI633" s="35"/>
      <c r="MJ633" s="35"/>
      <c r="MK633" s="35"/>
      <c r="ML633" s="35"/>
      <c r="MM633" s="35"/>
      <c r="MN633" s="35"/>
      <c r="MO633" s="35"/>
      <c r="MP633" s="35"/>
      <c r="MQ633" s="35"/>
      <c r="MR633" s="35"/>
      <c r="MS633" s="35"/>
      <c r="MT633" s="35"/>
      <c r="MU633" s="35"/>
      <c r="MV633" s="35"/>
      <c r="MW633" s="35"/>
      <c r="MX633" s="35"/>
      <c r="MY633" s="35"/>
      <c r="MZ633" s="35"/>
      <c r="NA633" s="35"/>
      <c r="NB633" s="35"/>
      <c r="NC633" s="35"/>
      <c r="ND633" s="35"/>
      <c r="NE633" s="35"/>
      <c r="NF633" s="35"/>
      <c r="NG633" s="35"/>
      <c r="NH633" s="35"/>
      <c r="NI633" s="35"/>
      <c r="NJ633" s="35"/>
      <c r="NK633" s="35"/>
      <c r="NL633" s="35"/>
      <c r="NM633" s="35"/>
      <c r="NN633" s="35"/>
      <c r="NO633" s="35"/>
      <c r="NP633" s="35"/>
      <c r="NQ633" s="35"/>
      <c r="NR633" s="35"/>
      <c r="NS633" s="35"/>
      <c r="NT633" s="35"/>
      <c r="NU633" s="35"/>
      <c r="NV633" s="35"/>
      <c r="NW633" s="35"/>
      <c r="NX633" s="35"/>
      <c r="NY633" s="35"/>
      <c r="NZ633" s="35"/>
      <c r="OA633" s="35"/>
      <c r="OB633" s="35"/>
      <c r="OC633" s="35"/>
      <c r="OD633" s="35"/>
      <c r="OE633" s="35"/>
      <c r="OF633" s="35"/>
      <c r="OG633" s="35"/>
      <c r="OH633" s="35"/>
      <c r="OI633" s="35"/>
      <c r="OJ633" s="35"/>
      <c r="OK633" s="35"/>
      <c r="OL633" s="35"/>
      <c r="OM633" s="35"/>
      <c r="ON633" s="35"/>
      <c r="OO633" s="35"/>
      <c r="OP633" s="35"/>
      <c r="OQ633" s="35"/>
      <c r="OR633" s="35"/>
      <c r="OS633" s="35"/>
      <c r="OT633" s="35"/>
      <c r="OU633" s="35"/>
      <c r="OV633" s="35"/>
      <c r="OW633" s="35"/>
      <c r="OX633" s="35"/>
      <c r="OY633" s="35"/>
      <c r="OZ633" s="35"/>
      <c r="PA633" s="35"/>
      <c r="PB633" s="35"/>
      <c r="PC633" s="35"/>
      <c r="PD633" s="35"/>
      <c r="PE633" s="35"/>
      <c r="PF633" s="35"/>
      <c r="PG633" s="35"/>
      <c r="PH633" s="35"/>
      <c r="PI633" s="35"/>
      <c r="PJ633" s="35"/>
      <c r="PK633" s="35"/>
      <c r="PL633" s="35"/>
      <c r="PM633" s="35"/>
      <c r="PN633" s="35"/>
      <c r="PO633" s="35"/>
      <c r="PP633" s="35"/>
      <c r="PQ633" s="35"/>
      <c r="PR633" s="35"/>
      <c r="PS633" s="35"/>
      <c r="PT633" s="35"/>
      <c r="PU633" s="35"/>
      <c r="PV633" s="35"/>
      <c r="PW633" s="35"/>
      <c r="PX633" s="35"/>
      <c r="PY633" s="35"/>
      <c r="PZ633" s="35"/>
      <c r="QA633" s="35"/>
      <c r="QB633" s="35"/>
      <c r="QC633" s="35"/>
      <c r="QD633" s="35"/>
      <c r="QE633" s="35"/>
      <c r="QF633" s="35"/>
      <c r="QG633" s="35"/>
      <c r="QH633" s="35"/>
      <c r="QI633" s="35"/>
      <c r="QJ633" s="35"/>
      <c r="QK633" s="35"/>
      <c r="QL633" s="35"/>
      <c r="QM633" s="35"/>
      <c r="QN633" s="35"/>
      <c r="QO633" s="35"/>
      <c r="QP633" s="35"/>
      <c r="QQ633" s="35"/>
      <c r="QR633" s="35"/>
      <c r="QS633" s="35"/>
      <c r="QT633" s="35"/>
      <c r="QU633" s="35"/>
      <c r="QV633" s="35"/>
      <c r="QW633" s="35"/>
      <c r="QX633" s="35"/>
      <c r="QY633" s="35"/>
      <c r="QZ633" s="35"/>
      <c r="RA633" s="35"/>
      <c r="RB633" s="35"/>
      <c r="RC633" s="35"/>
      <c r="RD633" s="35"/>
      <c r="RE633" s="35"/>
      <c r="RF633" s="35"/>
      <c r="RG633" s="35"/>
      <c r="RH633" s="35"/>
      <c r="RI633" s="35"/>
      <c r="RJ633" s="35"/>
      <c r="RK633" s="35"/>
      <c r="RL633" s="35"/>
      <c r="RM633" s="35"/>
      <c r="RN633" s="35"/>
      <c r="RO633" s="35"/>
      <c r="RP633" s="35"/>
      <c r="RQ633" s="35"/>
      <c r="RR633" s="35"/>
      <c r="RS633" s="35"/>
      <c r="RT633" s="35"/>
      <c r="RU633" s="35"/>
      <c r="RV633" s="35"/>
      <c r="RW633" s="35"/>
      <c r="RX633" s="35"/>
      <c r="RY633" s="35"/>
      <c r="RZ633" s="35"/>
      <c r="SA633" s="35"/>
      <c r="SB633" s="35"/>
      <c r="SC633" s="35"/>
      <c r="SD633" s="35"/>
      <c r="SE633" s="35"/>
      <c r="SF633" s="35"/>
      <c r="SG633" s="35"/>
      <c r="SH633" s="35"/>
      <c r="SI633" s="35"/>
      <c r="SJ633" s="35"/>
      <c r="SK633" s="35"/>
      <c r="SL633" s="35"/>
      <c r="SM633" s="35"/>
      <c r="SN633" s="35"/>
      <c r="SO633" s="35"/>
      <c r="SP633" s="35"/>
      <c r="SQ633" s="35"/>
      <c r="SR633" s="35"/>
      <c r="SS633" s="35"/>
      <c r="ST633" s="35"/>
      <c r="SU633" s="35"/>
      <c r="SV633" s="35"/>
      <c r="SW633" s="35"/>
      <c r="SX633" s="35"/>
      <c r="SY633" s="35"/>
      <c r="SZ633" s="35"/>
      <c r="TA633" s="35"/>
      <c r="TB633" s="35"/>
      <c r="TC633" s="35"/>
      <c r="TD633" s="35"/>
      <c r="TE633" s="35"/>
      <c r="TF633" s="35"/>
      <c r="TG633" s="35"/>
      <c r="TH633" s="35"/>
      <c r="TI633" s="35"/>
      <c r="TJ633" s="35"/>
      <c r="TK633" s="35"/>
      <c r="TL633" s="35"/>
      <c r="TM633" s="35"/>
      <c r="TN633" s="35"/>
      <c r="TO633" s="35"/>
      <c r="TP633" s="35"/>
      <c r="TQ633" s="35"/>
      <c r="TR633" s="35"/>
      <c r="TS633" s="35"/>
      <c r="TT633" s="35"/>
      <c r="TU633" s="35"/>
      <c r="TV633" s="35"/>
      <c r="TW633" s="35"/>
      <c r="TX633" s="35"/>
      <c r="TY633" s="35"/>
      <c r="TZ633" s="35"/>
      <c r="UA633" s="35"/>
      <c r="UB633" s="35"/>
      <c r="UC633" s="35"/>
      <c r="UD633" s="35"/>
      <c r="UE633" s="35"/>
      <c r="UF633" s="35"/>
      <c r="UG633" s="35"/>
      <c r="UH633" s="35"/>
      <c r="UI633" s="35"/>
      <c r="UJ633" s="35"/>
      <c r="UK633" s="35"/>
      <c r="UL633" s="35"/>
      <c r="UM633" s="35"/>
      <c r="UN633" s="35"/>
      <c r="UO633" s="35"/>
      <c r="UP633" s="35"/>
      <c r="UQ633" s="35"/>
      <c r="UR633" s="35"/>
      <c r="US633" s="35"/>
      <c r="UT633" s="35"/>
      <c r="UU633" s="35"/>
      <c r="UV633" s="35"/>
      <c r="UW633" s="35"/>
      <c r="UX633" s="35"/>
      <c r="UY633" s="35"/>
      <c r="UZ633" s="35"/>
      <c r="VA633" s="35"/>
      <c r="VB633" s="35"/>
      <c r="VC633" s="35"/>
      <c r="VD633" s="35"/>
      <c r="VE633" s="35"/>
      <c r="VF633" s="35"/>
      <c r="VG633" s="35"/>
      <c r="VH633" s="35"/>
      <c r="VI633" s="35"/>
      <c r="VJ633" s="35"/>
      <c r="VK633" s="35"/>
      <c r="VL633" s="35"/>
      <c r="VM633" s="35"/>
      <c r="VN633" s="35"/>
      <c r="VO633" s="35"/>
      <c r="VP633" s="35"/>
      <c r="VQ633" s="35"/>
      <c r="VR633" s="35"/>
      <c r="VS633" s="35"/>
      <c r="VT633" s="35"/>
      <c r="VU633" s="35"/>
      <c r="VV633" s="35"/>
      <c r="VW633" s="35"/>
      <c r="VX633" s="35"/>
      <c r="VY633" s="35"/>
      <c r="VZ633" s="35"/>
      <c r="WA633" s="35"/>
      <c r="WB633" s="35"/>
      <c r="WC633" s="35"/>
      <c r="WD633" s="35"/>
      <c r="WE633" s="35"/>
      <c r="WF633" s="35"/>
      <c r="WG633" s="35"/>
      <c r="WH633" s="35"/>
      <c r="WI633" s="35"/>
      <c r="WJ633" s="35"/>
      <c r="WK633" s="35"/>
      <c r="WL633" s="35"/>
      <c r="WM633" s="35"/>
      <c r="WN633" s="35"/>
      <c r="WO633" s="35"/>
      <c r="WP633" s="35"/>
      <c r="WQ633" s="35"/>
      <c r="WR633" s="35"/>
      <c r="WS633" s="35"/>
      <c r="WT633" s="35"/>
      <c r="WU633" s="35"/>
      <c r="WV633" s="35"/>
      <c r="WW633" s="35"/>
      <c r="WX633" s="35"/>
      <c r="WY633" s="35"/>
      <c r="WZ633" s="35"/>
      <c r="XA633" s="35"/>
      <c r="XB633" s="35"/>
      <c r="XC633" s="35"/>
      <c r="XD633" s="35"/>
      <c r="XE633" s="35"/>
      <c r="XF633" s="35"/>
      <c r="XG633" s="35"/>
      <c r="XH633" s="35"/>
      <c r="XI633" s="35"/>
      <c r="XJ633" s="35"/>
      <c r="XK633" s="35"/>
      <c r="XL633" s="35"/>
      <c r="XM633" s="35"/>
      <c r="XN633" s="35"/>
      <c r="XO633" s="35"/>
      <c r="XP633" s="35"/>
      <c r="XQ633" s="35"/>
      <c r="XR633" s="35"/>
      <c r="XS633" s="35"/>
      <c r="XT633" s="35"/>
      <c r="XU633" s="35"/>
      <c r="XV633" s="35"/>
      <c r="XW633" s="35"/>
      <c r="XX633" s="35"/>
      <c r="XY633" s="35"/>
      <c r="XZ633" s="35"/>
      <c r="YA633" s="35"/>
      <c r="YB633" s="35"/>
      <c r="YC633" s="35"/>
      <c r="YD633" s="35"/>
      <c r="YE633" s="35"/>
      <c r="YF633" s="35"/>
      <c r="YG633" s="35"/>
      <c r="YH633" s="35"/>
      <c r="YI633" s="35"/>
      <c r="YJ633" s="35"/>
      <c r="YK633" s="35"/>
      <c r="YL633" s="35"/>
      <c r="YM633" s="35"/>
      <c r="YN633" s="35"/>
      <c r="YO633" s="35"/>
      <c r="YP633" s="35"/>
      <c r="YQ633" s="35"/>
      <c r="YR633" s="35"/>
      <c r="YS633" s="35"/>
      <c r="YT633" s="35"/>
      <c r="YU633" s="35"/>
      <c r="YV633" s="35"/>
      <c r="YW633" s="35"/>
      <c r="YX633" s="35"/>
      <c r="YY633" s="35"/>
      <c r="YZ633" s="35"/>
      <c r="ZA633" s="35"/>
      <c r="ZB633" s="35"/>
      <c r="ZC633" s="35"/>
      <c r="ZD633" s="35"/>
      <c r="ZE633" s="35"/>
      <c r="ZF633" s="35"/>
      <c r="ZG633" s="35"/>
      <c r="ZH633" s="35"/>
      <c r="ZI633" s="35"/>
      <c r="ZJ633" s="35"/>
      <c r="ZK633" s="35"/>
      <c r="ZL633" s="35"/>
      <c r="ZM633" s="35"/>
      <c r="ZN633" s="35"/>
      <c r="ZO633" s="35"/>
      <c r="ZP633" s="35"/>
      <c r="ZQ633" s="35"/>
      <c r="ZR633" s="35"/>
      <c r="ZS633" s="35"/>
      <c r="ZT633" s="35"/>
      <c r="ZU633" s="35"/>
      <c r="ZV633" s="35"/>
      <c r="ZW633" s="35"/>
      <c r="ZX633" s="35"/>
      <c r="ZY633" s="35"/>
      <c r="ZZ633" s="35"/>
      <c r="AAA633" s="35"/>
      <c r="AAB633" s="35"/>
      <c r="AAC633" s="35"/>
      <c r="AAD633" s="35"/>
      <c r="AAE633" s="35"/>
      <c r="AAF633" s="35"/>
      <c r="AAG633" s="35"/>
      <c r="AAH633" s="35"/>
      <c r="AAI633" s="35"/>
      <c r="AAJ633" s="35"/>
      <c r="AAK633" s="35"/>
      <c r="AAL633" s="35"/>
      <c r="AAM633" s="35"/>
      <c r="AAN633" s="35"/>
      <c r="AAO633" s="35"/>
      <c r="AAP633" s="35"/>
      <c r="AAQ633" s="35"/>
      <c r="AAR633" s="35"/>
      <c r="AAS633" s="35"/>
      <c r="AAT633" s="35"/>
      <c r="AAU633" s="35"/>
      <c r="AAV633" s="35"/>
      <c r="AAW633" s="35"/>
      <c r="AAX633" s="35"/>
      <c r="AAY633" s="35"/>
      <c r="AAZ633" s="35"/>
      <c r="ABA633" s="35"/>
      <c r="ABB633" s="35"/>
      <c r="ABC633" s="35"/>
      <c r="ABD633" s="35"/>
      <c r="ABE633" s="35"/>
      <c r="ABF633" s="35"/>
      <c r="ABG633" s="35"/>
      <c r="ABH633" s="35"/>
      <c r="ABI633" s="35"/>
      <c r="ABJ633" s="35"/>
      <c r="ABK633" s="35"/>
      <c r="ABL633" s="35"/>
      <c r="ABM633" s="35"/>
      <c r="ABN633" s="35"/>
      <c r="ABO633" s="35"/>
      <c r="ABP633" s="35"/>
      <c r="ABQ633" s="35"/>
      <c r="ABR633" s="35"/>
      <c r="ABS633" s="35"/>
      <c r="ABT633" s="35"/>
      <c r="ABU633" s="35"/>
      <c r="ABV633" s="35"/>
      <c r="ABW633" s="35"/>
      <c r="ABX633" s="35"/>
      <c r="ABY633" s="35"/>
      <c r="ABZ633" s="35"/>
      <c r="ACA633" s="35"/>
      <c r="ACB633" s="35"/>
      <c r="ACC633" s="35"/>
      <c r="ACD633" s="35"/>
      <c r="ACE633" s="35"/>
      <c r="ACF633" s="35"/>
      <c r="ACG633" s="35"/>
      <c r="ACH633" s="35"/>
      <c r="ACI633" s="35"/>
      <c r="ACJ633" s="35"/>
      <c r="ACK633" s="35"/>
      <c r="ACL633" s="35"/>
      <c r="ACM633" s="35"/>
      <c r="ACN633" s="35"/>
      <c r="ACO633" s="35"/>
      <c r="ACP633" s="35"/>
      <c r="ACQ633" s="35"/>
      <c r="ACR633" s="35"/>
      <c r="ACS633" s="35"/>
      <c r="ACT633" s="35"/>
      <c r="ACU633" s="35"/>
      <c r="ACV633" s="35"/>
      <c r="ACW633" s="35"/>
      <c r="ACX633" s="35"/>
      <c r="ACY633" s="35"/>
      <c r="ACZ633" s="35"/>
      <c r="ADA633" s="35"/>
      <c r="ADB633" s="35"/>
      <c r="ADC633" s="35"/>
      <c r="ADD633" s="35"/>
      <c r="ADE633" s="35"/>
      <c r="ADF633" s="35"/>
      <c r="ADG633" s="35"/>
      <c r="ADH633" s="35"/>
      <c r="ADI633" s="35"/>
      <c r="ADJ633" s="35"/>
      <c r="ADK633" s="35"/>
      <c r="ADL633" s="35"/>
      <c r="ADM633" s="35"/>
      <c r="ADN633" s="35"/>
      <c r="ADO633" s="35"/>
      <c r="ADP633" s="35"/>
      <c r="ADQ633" s="35"/>
      <c r="ADR633" s="35"/>
      <c r="ADS633" s="35"/>
      <c r="ADT633" s="35"/>
      <c r="ADU633" s="35"/>
      <c r="ADV633" s="35"/>
      <c r="ADW633" s="35"/>
      <c r="ADX633" s="35"/>
      <c r="ADY633" s="35"/>
      <c r="ADZ633" s="35"/>
      <c r="AEA633" s="35"/>
      <c r="AEB633" s="35"/>
      <c r="AEC633" s="35"/>
      <c r="AED633" s="35"/>
      <c r="AEE633" s="35"/>
      <c r="AEF633" s="35"/>
      <c r="AEG633" s="35"/>
      <c r="AEH633" s="35"/>
      <c r="AEI633" s="35"/>
      <c r="AEJ633" s="35"/>
      <c r="AEK633" s="35"/>
      <c r="AEL633" s="35"/>
      <c r="AEM633" s="35"/>
      <c r="AEN633" s="35"/>
      <c r="AEO633" s="35"/>
      <c r="AEP633" s="35"/>
      <c r="AEQ633" s="35"/>
      <c r="AER633" s="35"/>
      <c r="AES633" s="35"/>
      <c r="AET633" s="35"/>
      <c r="AEU633" s="35"/>
      <c r="AEV633" s="35"/>
      <c r="AEW633" s="35"/>
      <c r="AEX633" s="35"/>
      <c r="AEY633" s="35"/>
      <c r="AEZ633" s="35"/>
      <c r="AFA633" s="35"/>
      <c r="AFB633" s="35"/>
      <c r="AFC633" s="35"/>
      <c r="AFD633" s="35"/>
      <c r="AFE633" s="35"/>
      <c r="AFF633" s="35"/>
      <c r="AFG633" s="35"/>
      <c r="AFH633" s="35"/>
      <c r="AFI633" s="35"/>
      <c r="AFJ633" s="35"/>
      <c r="AFK633" s="35"/>
      <c r="AFL633" s="35"/>
      <c r="AFM633" s="35"/>
      <c r="AFN633" s="35"/>
      <c r="AFO633" s="35"/>
      <c r="AFP633" s="35"/>
      <c r="AFQ633" s="35"/>
      <c r="AFR633" s="35"/>
      <c r="AFS633" s="35"/>
      <c r="AFT633" s="35"/>
      <c r="AFU633" s="35"/>
      <c r="AFV633" s="35"/>
      <c r="AFW633" s="35"/>
      <c r="AFX633" s="35"/>
      <c r="AFY633" s="35"/>
      <c r="AFZ633" s="35"/>
      <c r="AGA633" s="35"/>
      <c r="AGB633" s="35"/>
      <c r="AGC633" s="35"/>
      <c r="AGD633" s="35"/>
      <c r="AGE633" s="35"/>
      <c r="AGF633" s="35"/>
      <c r="AGG633" s="35"/>
      <c r="AGH633" s="35"/>
      <c r="AGI633" s="35"/>
      <c r="AGJ633" s="35"/>
      <c r="AGK633" s="35"/>
      <c r="AGL633" s="35"/>
      <c r="AGM633" s="35"/>
      <c r="AGN633" s="35"/>
      <c r="AGO633" s="35"/>
      <c r="AGP633" s="35"/>
      <c r="AGQ633" s="35"/>
      <c r="AGR633" s="35"/>
      <c r="AGS633" s="35"/>
      <c r="AGT633" s="35"/>
      <c r="AGU633" s="35"/>
      <c r="AGV633" s="35"/>
      <c r="AGW633" s="35"/>
      <c r="AGX633" s="35"/>
      <c r="AGY633" s="35"/>
      <c r="AGZ633" s="35"/>
      <c r="AHA633" s="35"/>
      <c r="AHB633" s="35"/>
      <c r="AHC633" s="35"/>
      <c r="AHD633" s="35"/>
      <c r="AHE633" s="35"/>
      <c r="AHF633" s="35"/>
      <c r="AHG633" s="35"/>
      <c r="AHH633" s="35"/>
      <c r="AHI633" s="35"/>
      <c r="AHJ633" s="35"/>
      <c r="AHK633" s="35"/>
      <c r="AHL633" s="35"/>
      <c r="AHM633" s="35"/>
      <c r="AHN633" s="35"/>
      <c r="AHO633" s="35"/>
      <c r="AHP633" s="35"/>
      <c r="AHQ633" s="35"/>
      <c r="AHR633" s="35"/>
      <c r="AHS633" s="35"/>
      <c r="AHT633" s="35"/>
      <c r="AHU633" s="35"/>
      <c r="AHV633" s="35"/>
      <c r="AHW633" s="35"/>
      <c r="AHX633" s="35"/>
      <c r="AHY633" s="35"/>
      <c r="AHZ633" s="35"/>
      <c r="AIA633" s="35"/>
      <c r="AIB633" s="35"/>
      <c r="AIC633" s="35"/>
      <c r="AID633" s="35"/>
      <c r="AIE633" s="35"/>
      <c r="AIF633" s="35"/>
      <c r="AIG633" s="35"/>
      <c r="AIH633" s="35"/>
      <c r="AII633" s="35"/>
      <c r="AIJ633" s="35"/>
      <c r="AIK633" s="35"/>
      <c r="AIL633" s="35"/>
      <c r="AIM633" s="35"/>
      <c r="AIN633" s="35"/>
      <c r="AIO633" s="35"/>
      <c r="AIP633" s="35"/>
      <c r="AIQ633" s="35"/>
      <c r="AIR633" s="35"/>
      <c r="AIS633" s="35"/>
      <c r="AIT633" s="35"/>
      <c r="AIU633" s="35"/>
      <c r="AIV633" s="35"/>
      <c r="AIW633" s="35"/>
      <c r="AIX633" s="35"/>
      <c r="AIY633" s="35"/>
      <c r="AIZ633" s="35"/>
      <c r="AJA633" s="35"/>
      <c r="AJB633" s="35"/>
      <c r="AJC633" s="35"/>
      <c r="AJD633" s="35"/>
      <c r="AJE633" s="35"/>
      <c r="AJF633" s="35"/>
      <c r="AJG633" s="35"/>
      <c r="AJH633" s="35"/>
      <c r="AJI633" s="35"/>
      <c r="AJJ633" s="35"/>
      <c r="AJK633" s="35"/>
      <c r="AJL633" s="35"/>
      <c r="AJM633" s="35"/>
      <c r="AJN633" s="35"/>
      <c r="AJO633" s="35"/>
      <c r="AJP633" s="35"/>
      <c r="AJQ633" s="35"/>
      <c r="AJR633" s="35"/>
      <c r="AJS633" s="35"/>
      <c r="AJT633" s="35"/>
      <c r="AJU633" s="35"/>
      <c r="AJV633" s="35"/>
      <c r="AJW633" s="35"/>
      <c r="AJX633" s="35"/>
      <c r="AJY633" s="35"/>
      <c r="AJZ633" s="35"/>
      <c r="AKA633" s="35"/>
      <c r="AKB633" s="35"/>
      <c r="AKC633" s="35"/>
      <c r="AKD633" s="35"/>
      <c r="AKE633" s="35"/>
      <c r="AKF633" s="35"/>
      <c r="AKG633" s="35"/>
      <c r="AKH633" s="35"/>
      <c r="AKI633" s="35"/>
      <c r="AKJ633" s="35"/>
      <c r="AKK633" s="35"/>
      <c r="AKL633" s="35"/>
      <c r="AKM633" s="35"/>
      <c r="AKN633" s="35"/>
      <c r="AKO633" s="35"/>
      <c r="AKP633" s="35"/>
      <c r="AKQ633" s="35"/>
      <c r="AKR633" s="35"/>
      <c r="AKS633" s="35"/>
      <c r="AKT633" s="35"/>
      <c r="AKU633" s="35"/>
      <c r="AKV633" s="35"/>
      <c r="AKW633" s="35"/>
      <c r="AKX633" s="35"/>
      <c r="AKY633" s="35"/>
      <c r="AKZ633" s="35"/>
      <c r="ALA633" s="35"/>
      <c r="ALB633" s="35"/>
      <c r="ALC633" s="35"/>
      <c r="ALD633" s="35"/>
      <c r="ALE633" s="35"/>
      <c r="ALF633" s="35"/>
      <c r="ALG633" s="35"/>
      <c r="ALH633" s="35"/>
      <c r="ALI633" s="35"/>
      <c r="ALJ633" s="35"/>
      <c r="ALK633" s="35"/>
      <c r="ALL633" s="35"/>
      <c r="ALM633" s="35"/>
      <c r="ALN633" s="35"/>
      <c r="ALO633" s="35"/>
      <c r="ALP633" s="35"/>
      <c r="ALQ633" s="35"/>
      <c r="ALR633" s="35"/>
      <c r="ALS633" s="35"/>
      <c r="ALT633" s="35"/>
      <c r="ALU633" s="35"/>
      <c r="ALV633" s="35"/>
      <c r="ALW633" s="35"/>
      <c r="ALX633" s="35"/>
      <c r="ALY633" s="35"/>
      <c r="ALZ633" s="35"/>
      <c r="AMA633" s="35"/>
      <c r="AMB633" s="35"/>
      <c r="AMC633" s="35"/>
      <c r="AMD633" s="35"/>
      <c r="AME633" s="35"/>
      <c r="AMF633" s="35"/>
      <c r="AMG633" s="35"/>
      <c r="AMH633" s="35"/>
      <c r="AMI633" s="35"/>
      <c r="AMJ633" s="35"/>
      <c r="AMK633" s="35"/>
      <c r="AML633" s="35"/>
      <c r="AMM633" s="35"/>
      <c r="AMN633" s="35"/>
      <c r="AMO633" s="35"/>
      <c r="AMP633" s="35"/>
      <c r="AMQ633" s="35"/>
      <c r="AMR633" s="35"/>
      <c r="AMS633" s="35"/>
      <c r="AMT633" s="35"/>
      <c r="AMU633" s="35"/>
      <c r="AMV633" s="35"/>
      <c r="AMW633" s="35"/>
      <c r="AMX633" s="35"/>
      <c r="AMY633" s="35"/>
      <c r="AMZ633" s="35"/>
      <c r="ANA633" s="35"/>
      <c r="ANB633" s="35"/>
      <c r="ANC633" s="35"/>
      <c r="AND633" s="35"/>
      <c r="ANE633" s="35"/>
      <c r="ANF633" s="35"/>
      <c r="ANG633" s="35"/>
      <c r="ANH633" s="35"/>
      <c r="ANI633" s="35"/>
      <c r="ANJ633" s="35"/>
      <c r="ANK633" s="35"/>
      <c r="ANL633" s="35"/>
      <c r="ANM633" s="35"/>
      <c r="ANN633" s="35"/>
      <c r="ANO633" s="35"/>
      <c r="ANP633" s="35"/>
      <c r="ANQ633" s="35"/>
      <c r="ANR633" s="35"/>
      <c r="ANS633" s="35"/>
      <c r="ANT633" s="35"/>
      <c r="ANU633" s="35"/>
      <c r="ANV633" s="35"/>
      <c r="ANW633" s="35"/>
      <c r="ANX633" s="35"/>
      <c r="ANY633" s="35"/>
      <c r="ANZ633" s="35"/>
      <c r="AOA633" s="35"/>
      <c r="AOB633" s="35"/>
      <c r="AOC633" s="35"/>
      <c r="AOD633" s="35"/>
      <c r="AOE633" s="35"/>
      <c r="AOF633" s="35"/>
      <c r="AOG633" s="35"/>
      <c r="AOH633" s="35"/>
      <c r="AOI633" s="35"/>
      <c r="AOJ633" s="35"/>
      <c r="AOK633" s="35"/>
      <c r="AOL633" s="35"/>
      <c r="AOM633" s="35"/>
      <c r="AON633" s="35"/>
      <c r="AOO633" s="35"/>
      <c r="AOP633" s="35"/>
      <c r="AOQ633" s="35"/>
      <c r="AOR633" s="35"/>
      <c r="AOS633" s="35"/>
      <c r="AOT633" s="35"/>
      <c r="AOU633" s="35"/>
      <c r="AOV633" s="35"/>
      <c r="AOW633" s="35"/>
      <c r="AOX633" s="35"/>
      <c r="AOY633" s="35"/>
      <c r="AOZ633" s="35"/>
      <c r="APA633" s="35"/>
      <c r="APB633" s="35"/>
      <c r="APC633" s="35"/>
      <c r="APD633" s="35"/>
      <c r="APE633" s="35"/>
      <c r="APF633" s="35"/>
      <c r="APG633" s="35"/>
      <c r="APH633" s="35"/>
      <c r="API633" s="35"/>
      <c r="APJ633" s="35"/>
      <c r="APK633" s="35"/>
      <c r="APL633" s="35"/>
      <c r="APM633" s="35"/>
      <c r="APN633" s="35"/>
      <c r="APO633" s="35"/>
      <c r="APP633" s="35"/>
      <c r="APQ633" s="35"/>
      <c r="APR633" s="35"/>
      <c r="APS633" s="35"/>
      <c r="APT633" s="35"/>
      <c r="APU633" s="35"/>
      <c r="APV633" s="35"/>
      <c r="APW633" s="35"/>
      <c r="APX633" s="35"/>
      <c r="APY633" s="35"/>
      <c r="APZ633" s="35"/>
      <c r="AQA633" s="35"/>
      <c r="AQB633" s="35"/>
      <c r="AQC633" s="35"/>
      <c r="AQD633" s="35"/>
      <c r="AQE633" s="35"/>
      <c r="AQF633" s="35"/>
      <c r="AQG633" s="35"/>
      <c r="AQH633" s="35"/>
      <c r="AQI633" s="35"/>
      <c r="AQJ633" s="35"/>
      <c r="AQK633" s="35"/>
      <c r="AQL633" s="35"/>
      <c r="AQM633" s="35"/>
      <c r="AQN633" s="35"/>
      <c r="AQO633" s="35"/>
      <c r="AQP633" s="35"/>
      <c r="AQQ633" s="35"/>
      <c r="AQR633" s="35"/>
      <c r="AQS633" s="35"/>
      <c r="AQT633" s="35"/>
      <c r="AQU633" s="35"/>
      <c r="AQV633" s="35"/>
      <c r="AQW633" s="35"/>
      <c r="AQX633" s="35"/>
      <c r="AQY633" s="35"/>
      <c r="AQZ633" s="35"/>
      <c r="ARA633" s="35"/>
      <c r="ARB633" s="35"/>
      <c r="ARC633" s="35"/>
      <c r="ARD633" s="35"/>
      <c r="ARE633" s="35"/>
      <c r="ARF633" s="35"/>
      <c r="ARG633" s="35"/>
      <c r="ARH633" s="35"/>
      <c r="ARI633" s="35"/>
      <c r="ARJ633" s="35"/>
      <c r="ARK633" s="35"/>
      <c r="ARL633" s="35"/>
      <c r="ARM633" s="35"/>
      <c r="ARN633" s="35"/>
      <c r="ARO633" s="35"/>
      <c r="ARP633" s="35"/>
      <c r="ARQ633" s="35"/>
      <c r="ARR633" s="35"/>
      <c r="ARS633" s="35"/>
      <c r="ART633" s="35"/>
      <c r="ARU633" s="35"/>
      <c r="ARV633" s="35"/>
      <c r="ARW633" s="35"/>
      <c r="ARX633" s="35"/>
      <c r="ARY633" s="35"/>
      <c r="ARZ633" s="35"/>
      <c r="ASA633" s="35"/>
      <c r="ASB633" s="35"/>
      <c r="ASC633" s="35"/>
      <c r="ASD633" s="35"/>
      <c r="ASE633" s="35"/>
      <c r="ASF633" s="35"/>
      <c r="ASG633" s="35"/>
      <c r="ASH633" s="35"/>
      <c r="ASI633" s="35"/>
      <c r="ASJ633" s="35"/>
      <c r="ASK633" s="35"/>
      <c r="ASL633" s="35"/>
      <c r="ASM633" s="35"/>
      <c r="ASN633" s="35"/>
      <c r="ASO633" s="35"/>
      <c r="ASP633" s="35"/>
      <c r="ASQ633" s="35"/>
      <c r="ASR633" s="35"/>
      <c r="ASS633" s="35"/>
      <c r="AST633" s="35"/>
      <c r="ASU633" s="35"/>
      <c r="ASV633" s="35"/>
      <c r="ASW633" s="35"/>
      <c r="ASX633" s="35"/>
      <c r="ASY633" s="35"/>
      <c r="ASZ633" s="35"/>
      <c r="ATA633" s="35"/>
      <c r="ATB633" s="35"/>
      <c r="ATC633" s="35"/>
      <c r="ATD633" s="35"/>
      <c r="ATE633" s="35"/>
      <c r="ATF633" s="35"/>
      <c r="ATG633" s="35"/>
      <c r="ATH633" s="35"/>
      <c r="ATI633" s="35"/>
      <c r="ATJ633" s="35"/>
      <c r="ATK633" s="35"/>
      <c r="ATL633" s="35"/>
      <c r="ATM633" s="35"/>
      <c r="ATN633" s="35"/>
      <c r="ATO633" s="35"/>
      <c r="ATP633" s="35"/>
      <c r="ATQ633" s="35"/>
      <c r="ATR633" s="35"/>
      <c r="ATS633" s="35"/>
      <c r="ATT633" s="35"/>
      <c r="ATU633" s="35"/>
      <c r="ATV633" s="35"/>
      <c r="ATW633" s="35"/>
      <c r="ATX633" s="35"/>
      <c r="ATY633" s="35"/>
      <c r="ATZ633" s="35"/>
      <c r="AUA633" s="35"/>
      <c r="AUB633" s="35"/>
      <c r="AUC633" s="35"/>
      <c r="AUD633" s="35"/>
      <c r="AUE633" s="35"/>
      <c r="AUF633" s="35"/>
      <c r="AUG633" s="35"/>
      <c r="AUH633" s="35"/>
      <c r="AUI633" s="35"/>
      <c r="AUJ633" s="35"/>
      <c r="AUK633" s="35"/>
      <c r="AUL633" s="35"/>
      <c r="AUM633" s="35"/>
      <c r="AUN633" s="35"/>
      <c r="AUO633" s="35"/>
      <c r="AUP633" s="35"/>
      <c r="AUQ633" s="35"/>
      <c r="AUR633" s="35"/>
      <c r="AUS633" s="35"/>
      <c r="AUT633" s="35"/>
      <c r="AUU633" s="35"/>
      <c r="AUV633" s="35"/>
      <c r="AUW633" s="35"/>
      <c r="AUX633" s="35"/>
      <c r="AUY633" s="35"/>
      <c r="AUZ633" s="35"/>
      <c r="AVA633" s="35"/>
      <c r="AVB633" s="35"/>
      <c r="AVC633" s="35"/>
      <c r="AVD633" s="35"/>
      <c r="AVE633" s="35"/>
      <c r="AVF633" s="35"/>
      <c r="AVG633" s="35"/>
      <c r="AVH633" s="35"/>
      <c r="AVI633" s="35"/>
      <c r="AVJ633" s="35"/>
      <c r="AVK633" s="35"/>
      <c r="AVL633" s="35"/>
      <c r="AVM633" s="35"/>
      <c r="AVN633" s="35"/>
      <c r="AVO633" s="35"/>
      <c r="AVP633" s="35"/>
      <c r="AVQ633" s="35"/>
      <c r="AVR633" s="35"/>
      <c r="AVS633" s="35"/>
      <c r="AVT633" s="35"/>
      <c r="AVU633" s="35"/>
      <c r="AVV633" s="35"/>
      <c r="AVW633" s="35"/>
      <c r="AVX633" s="35"/>
      <c r="AVY633" s="35"/>
      <c r="AVZ633" s="35"/>
      <c r="AWA633" s="35"/>
      <c r="AWB633" s="35"/>
      <c r="AWC633" s="35"/>
      <c r="AWD633" s="35"/>
      <c r="AWE633" s="35"/>
      <c r="AWF633" s="35"/>
      <c r="AWG633" s="35"/>
      <c r="AWH633" s="35"/>
      <c r="AWI633" s="35"/>
      <c r="AWJ633" s="35"/>
      <c r="AWK633" s="35"/>
      <c r="AWL633" s="35"/>
      <c r="AWM633" s="35"/>
      <c r="AWN633" s="35"/>
      <c r="AWO633" s="35"/>
      <c r="AWP633" s="35"/>
      <c r="AWQ633" s="35"/>
      <c r="AWR633" s="35"/>
      <c r="AWS633" s="35"/>
      <c r="AWT633" s="35"/>
      <c r="AWU633" s="35"/>
      <c r="AWV633" s="35"/>
      <c r="AWW633" s="35"/>
      <c r="AWX633" s="35"/>
      <c r="AWY633" s="35"/>
      <c r="AWZ633" s="35"/>
      <c r="AXA633" s="35"/>
      <c r="AXB633" s="35"/>
      <c r="AXC633" s="35"/>
      <c r="AXD633" s="35"/>
      <c r="AXE633" s="35"/>
      <c r="AXF633" s="35"/>
      <c r="AXG633" s="35"/>
      <c r="AXH633" s="35"/>
      <c r="AXI633" s="35"/>
      <c r="AXJ633" s="35"/>
      <c r="AXK633" s="35"/>
      <c r="AXL633" s="35"/>
      <c r="AXM633" s="35"/>
      <c r="AXN633" s="35"/>
      <c r="AXO633" s="35"/>
      <c r="AXP633" s="35"/>
      <c r="AXQ633" s="35"/>
      <c r="AXR633" s="35"/>
      <c r="AXS633" s="35"/>
      <c r="AXT633" s="35"/>
      <c r="AXU633" s="35"/>
      <c r="AXV633" s="35"/>
      <c r="AXW633" s="35"/>
      <c r="AXX633" s="35"/>
      <c r="AXY633" s="35"/>
      <c r="AXZ633" s="35"/>
      <c r="AYA633" s="35"/>
      <c r="AYB633" s="35"/>
      <c r="AYC633" s="35"/>
      <c r="AYD633" s="35"/>
      <c r="AYE633" s="35"/>
      <c r="AYF633" s="35"/>
      <c r="AYG633" s="35"/>
      <c r="AYH633" s="35"/>
      <c r="AYI633" s="35"/>
      <c r="AYJ633" s="35"/>
      <c r="AYK633" s="35"/>
      <c r="AYL633" s="35"/>
      <c r="AYM633" s="35"/>
      <c r="AYN633" s="35"/>
      <c r="AYO633" s="35"/>
      <c r="AYP633" s="35"/>
      <c r="AYQ633" s="35"/>
      <c r="AYR633" s="35"/>
      <c r="AYS633" s="35"/>
      <c r="AYT633" s="35"/>
      <c r="AYU633" s="35"/>
      <c r="AYV633" s="35"/>
      <c r="AYW633" s="35"/>
      <c r="AYX633" s="35"/>
      <c r="AYY633" s="35"/>
      <c r="AYZ633" s="35"/>
      <c r="AZA633" s="35"/>
      <c r="AZB633" s="35"/>
      <c r="AZC633" s="35"/>
      <c r="AZD633" s="35"/>
      <c r="AZE633" s="35"/>
      <c r="AZF633" s="35"/>
      <c r="AZG633" s="35"/>
      <c r="AZH633" s="35"/>
      <c r="AZI633" s="35"/>
      <c r="AZJ633" s="35"/>
      <c r="AZK633" s="35"/>
      <c r="AZL633" s="35"/>
      <c r="AZM633" s="35"/>
      <c r="AZN633" s="35"/>
      <c r="AZO633" s="35"/>
      <c r="AZP633" s="35"/>
      <c r="AZQ633" s="35"/>
      <c r="AZR633" s="35"/>
      <c r="AZS633" s="35"/>
      <c r="AZT633" s="35"/>
      <c r="AZU633" s="35"/>
      <c r="AZV633" s="35"/>
      <c r="AZW633" s="35"/>
      <c r="AZX633" s="35"/>
      <c r="AZY633" s="35"/>
      <c r="AZZ633" s="35"/>
      <c r="BAA633" s="35"/>
      <c r="BAB633" s="35"/>
      <c r="BAC633" s="35"/>
      <c r="BAD633" s="35"/>
      <c r="BAE633" s="35"/>
      <c r="BAF633" s="35"/>
      <c r="BAG633" s="35"/>
      <c r="BAH633" s="35"/>
      <c r="BAI633" s="35"/>
      <c r="BAJ633" s="35"/>
      <c r="BAK633" s="35"/>
      <c r="BAL633" s="35"/>
      <c r="BAM633" s="35"/>
      <c r="BAN633" s="35"/>
      <c r="BAO633" s="35"/>
      <c r="BAP633" s="35"/>
      <c r="BAQ633" s="35"/>
      <c r="BAR633" s="35"/>
      <c r="BAS633" s="35"/>
      <c r="BAT633" s="35"/>
      <c r="BAU633" s="35"/>
      <c r="BAV633" s="35"/>
      <c r="BAW633" s="35"/>
      <c r="BAX633" s="35"/>
      <c r="BAY633" s="35"/>
      <c r="BAZ633" s="35"/>
      <c r="BBA633" s="35"/>
      <c r="BBB633" s="35"/>
      <c r="BBC633" s="35"/>
      <c r="BBD633" s="35"/>
      <c r="BBE633" s="35"/>
      <c r="BBF633" s="35"/>
      <c r="BBG633" s="35"/>
      <c r="BBH633" s="35"/>
      <c r="BBI633" s="35"/>
      <c r="BBJ633" s="35"/>
      <c r="BBK633" s="35"/>
      <c r="BBL633" s="35"/>
      <c r="BBM633" s="35"/>
      <c r="BBN633" s="35"/>
      <c r="BBO633" s="35"/>
      <c r="BBP633" s="35"/>
      <c r="BBQ633" s="35"/>
      <c r="BBR633" s="35"/>
      <c r="BBS633" s="35"/>
      <c r="BBT633" s="35"/>
      <c r="BBU633" s="35"/>
      <c r="BBV633" s="35"/>
      <c r="BBW633" s="35"/>
      <c r="BBX633" s="35"/>
      <c r="BBY633" s="35"/>
      <c r="BBZ633" s="35"/>
      <c r="BCA633" s="35"/>
      <c r="BCB633" s="35"/>
      <c r="BCC633" s="35"/>
      <c r="BCD633" s="35"/>
      <c r="BCE633" s="35"/>
      <c r="BCF633" s="35"/>
      <c r="BCG633" s="35"/>
      <c r="BCH633" s="35"/>
      <c r="BCI633" s="35"/>
      <c r="BCJ633" s="35"/>
      <c r="BCK633" s="35"/>
      <c r="BCL633" s="35"/>
      <c r="BCM633" s="35"/>
      <c r="BCN633" s="35"/>
      <c r="BCO633" s="35"/>
      <c r="BCP633" s="35"/>
      <c r="BCQ633" s="35"/>
      <c r="BCR633" s="35"/>
      <c r="BCS633" s="35"/>
      <c r="BCT633" s="35"/>
      <c r="BCU633" s="35"/>
      <c r="BCV633" s="35"/>
      <c r="BCW633" s="35"/>
      <c r="BCX633" s="35"/>
      <c r="BCY633" s="35"/>
      <c r="BCZ633" s="35"/>
      <c r="BDA633" s="35"/>
      <c r="BDB633" s="35"/>
      <c r="BDC633" s="35"/>
      <c r="BDD633" s="35"/>
      <c r="BDE633" s="35"/>
      <c r="BDF633" s="35"/>
      <c r="BDG633" s="35"/>
      <c r="BDH633" s="35"/>
      <c r="BDI633" s="35"/>
      <c r="BDJ633" s="35"/>
      <c r="BDK633" s="35"/>
      <c r="BDL633" s="35"/>
      <c r="BDM633" s="35"/>
      <c r="BDN633" s="35"/>
      <c r="BDO633" s="35"/>
      <c r="BDP633" s="35"/>
      <c r="BDQ633" s="35"/>
      <c r="BDR633" s="35"/>
      <c r="BDS633" s="35"/>
      <c r="BDT633" s="35"/>
      <c r="BDU633" s="35"/>
      <c r="BDV633" s="35"/>
      <c r="BDW633" s="35"/>
      <c r="BDX633" s="35"/>
      <c r="BDY633" s="35"/>
      <c r="BDZ633" s="35"/>
      <c r="BEA633" s="35"/>
      <c r="BEB633" s="35"/>
      <c r="BEC633" s="35"/>
      <c r="BED633" s="35"/>
      <c r="BEE633" s="35"/>
      <c r="BEF633" s="35"/>
      <c r="BEG633" s="35"/>
      <c r="BEH633" s="35"/>
      <c r="BEI633" s="35"/>
      <c r="BEJ633" s="35"/>
      <c r="BEK633" s="35"/>
      <c r="BEL633" s="35"/>
      <c r="BEM633" s="35"/>
      <c r="BEN633" s="35"/>
      <c r="BEO633" s="35"/>
      <c r="BEP633" s="35"/>
      <c r="BEQ633" s="35"/>
      <c r="BER633" s="35"/>
      <c r="BES633" s="35"/>
      <c r="BET633" s="35"/>
      <c r="BEU633" s="35"/>
      <c r="BEV633" s="35"/>
      <c r="BEW633" s="35"/>
      <c r="BEX633" s="35"/>
      <c r="BEY633" s="35"/>
      <c r="BEZ633" s="35"/>
      <c r="BFA633" s="35"/>
      <c r="BFB633" s="35"/>
      <c r="BFC633" s="35"/>
      <c r="BFD633" s="35"/>
      <c r="BFE633" s="35"/>
      <c r="BFF633" s="35"/>
      <c r="BFG633" s="35"/>
      <c r="BFH633" s="35"/>
      <c r="BFI633" s="35"/>
      <c r="BFJ633" s="35"/>
      <c r="BFK633" s="35"/>
      <c r="BFL633" s="35"/>
      <c r="BFM633" s="35"/>
      <c r="BFN633" s="35"/>
      <c r="BFO633" s="35"/>
      <c r="BFP633" s="35"/>
      <c r="BFQ633" s="35"/>
      <c r="BFR633" s="35"/>
      <c r="BFS633" s="35"/>
      <c r="BFT633" s="35"/>
      <c r="BFU633" s="35"/>
      <c r="BFV633" s="35"/>
      <c r="BFW633" s="35"/>
      <c r="BFX633" s="35"/>
      <c r="BFY633" s="35"/>
      <c r="BFZ633" s="35"/>
      <c r="BGA633" s="35"/>
      <c r="BGB633" s="35"/>
      <c r="BGC633" s="35"/>
      <c r="BGD633" s="35"/>
      <c r="BGE633" s="35"/>
      <c r="BGF633" s="35"/>
      <c r="BGG633" s="35"/>
      <c r="BGH633" s="35"/>
      <c r="BGI633" s="35"/>
      <c r="BGJ633" s="35"/>
      <c r="BGK633" s="35"/>
      <c r="BGL633" s="35"/>
      <c r="BGM633" s="35"/>
      <c r="BGN633" s="35"/>
      <c r="BGO633" s="35"/>
      <c r="BGP633" s="35"/>
      <c r="BGQ633" s="35"/>
      <c r="BGR633" s="35"/>
      <c r="BGS633" s="35"/>
      <c r="BGT633" s="35"/>
      <c r="BGU633" s="35"/>
      <c r="BGV633" s="35"/>
      <c r="BGW633" s="35"/>
      <c r="BGX633" s="35"/>
      <c r="BGY633" s="35"/>
      <c r="BGZ633" s="35"/>
      <c r="BHA633" s="35"/>
      <c r="BHB633" s="35"/>
      <c r="BHC633" s="35"/>
      <c r="BHD633" s="35"/>
      <c r="BHE633" s="35"/>
      <c r="BHF633" s="35"/>
      <c r="BHG633" s="35"/>
      <c r="BHH633" s="35"/>
      <c r="BHI633" s="35"/>
      <c r="BHJ633" s="35"/>
      <c r="BHK633" s="35"/>
      <c r="BHL633" s="35"/>
      <c r="BHM633" s="35"/>
      <c r="BHN633" s="35"/>
      <c r="BHO633" s="35"/>
      <c r="BHP633" s="35"/>
      <c r="BHQ633" s="35"/>
      <c r="BHR633" s="35"/>
      <c r="BHS633" s="35"/>
      <c r="BHT633" s="35"/>
      <c r="BHU633" s="35"/>
      <c r="BHV633" s="35"/>
      <c r="BHW633" s="35"/>
      <c r="BHX633" s="35"/>
      <c r="BHY633" s="35"/>
      <c r="BHZ633" s="35"/>
      <c r="BIA633" s="35"/>
      <c r="BIB633" s="35"/>
      <c r="BIC633" s="35"/>
      <c r="BID633" s="35"/>
      <c r="BIE633" s="35"/>
      <c r="BIF633" s="35"/>
      <c r="BIG633" s="35"/>
      <c r="BIH633" s="35"/>
      <c r="BII633" s="35"/>
      <c r="BIJ633" s="35"/>
      <c r="BIK633" s="35"/>
      <c r="BIL633" s="35"/>
      <c r="BIM633" s="35"/>
      <c r="BIN633" s="35"/>
      <c r="BIO633" s="35"/>
      <c r="BIP633" s="35"/>
      <c r="BIQ633" s="35"/>
      <c r="BIR633" s="35"/>
      <c r="BIS633" s="35"/>
      <c r="BIT633" s="35"/>
      <c r="BIU633" s="35"/>
      <c r="BIV633" s="35"/>
      <c r="BIW633" s="35"/>
      <c r="BIX633" s="35"/>
      <c r="BIY633" s="35"/>
      <c r="BIZ633" s="35"/>
      <c r="BJA633" s="35"/>
      <c r="BJB633" s="35"/>
      <c r="BJC633" s="35"/>
      <c r="BJD633" s="35"/>
      <c r="BJE633" s="35"/>
      <c r="BJF633" s="35"/>
      <c r="BJG633" s="35"/>
      <c r="BJH633" s="35"/>
      <c r="BJI633" s="35"/>
      <c r="BJJ633" s="35"/>
      <c r="BJK633" s="35"/>
      <c r="BJL633" s="35"/>
      <c r="BJM633" s="35"/>
      <c r="BJN633" s="35"/>
      <c r="BJO633" s="35"/>
      <c r="BJP633" s="35"/>
      <c r="BJQ633" s="35"/>
      <c r="BJR633" s="35"/>
      <c r="BJS633" s="35"/>
      <c r="BJT633" s="35"/>
      <c r="BJU633" s="35"/>
      <c r="BJV633" s="35"/>
      <c r="BJW633" s="35"/>
      <c r="BJX633" s="35"/>
      <c r="BJY633" s="35"/>
      <c r="BJZ633" s="35"/>
      <c r="BKA633" s="35"/>
      <c r="BKB633" s="35"/>
      <c r="BKC633" s="35"/>
      <c r="BKD633" s="35"/>
      <c r="BKE633" s="35"/>
      <c r="BKF633" s="35"/>
      <c r="BKG633" s="35"/>
      <c r="BKH633" s="35"/>
      <c r="BKI633" s="35"/>
      <c r="BKJ633" s="35"/>
      <c r="BKK633" s="35"/>
      <c r="BKL633" s="35"/>
      <c r="BKM633" s="35"/>
      <c r="BKN633" s="35"/>
      <c r="BKO633" s="35"/>
      <c r="BKP633" s="35"/>
      <c r="BKQ633" s="35"/>
      <c r="BKR633" s="35"/>
      <c r="BKS633" s="35"/>
      <c r="BKT633" s="35"/>
      <c r="BKU633" s="35"/>
      <c r="BKV633" s="35"/>
      <c r="BKW633" s="35"/>
      <c r="BKX633" s="35"/>
      <c r="BKY633" s="35"/>
      <c r="BKZ633" s="35"/>
      <c r="BLA633" s="35"/>
      <c r="BLB633" s="35"/>
      <c r="BLC633" s="35"/>
      <c r="BLD633" s="35"/>
      <c r="BLE633" s="35"/>
      <c r="BLF633" s="35"/>
      <c r="BLG633" s="35"/>
      <c r="BLH633" s="35"/>
      <c r="BLI633" s="35"/>
      <c r="BLJ633" s="35"/>
      <c r="BLK633" s="35"/>
      <c r="BLL633" s="35"/>
      <c r="BLM633" s="35"/>
      <c r="BLN633" s="35"/>
      <c r="BLO633" s="35"/>
      <c r="BLP633" s="35"/>
      <c r="BLQ633" s="35"/>
      <c r="BLR633" s="35"/>
      <c r="BLS633" s="35"/>
      <c r="BLT633" s="35"/>
      <c r="BLU633" s="35"/>
      <c r="BLV633" s="35"/>
      <c r="BLW633" s="35"/>
      <c r="BLX633" s="35"/>
      <c r="BLY633" s="35"/>
      <c r="BLZ633" s="35"/>
      <c r="BMA633" s="35"/>
      <c r="BMB633" s="35"/>
      <c r="BMC633" s="35"/>
      <c r="BMD633" s="35"/>
      <c r="BME633" s="35"/>
      <c r="BMF633" s="35"/>
      <c r="BMG633" s="35"/>
      <c r="BMH633" s="35"/>
      <c r="BMI633" s="35"/>
      <c r="BMJ633" s="35"/>
      <c r="BMK633" s="35"/>
      <c r="BML633" s="35"/>
      <c r="BMM633" s="35"/>
      <c r="BMN633" s="35"/>
      <c r="BMO633" s="35"/>
      <c r="BMP633" s="35"/>
      <c r="BMQ633" s="35"/>
      <c r="BMR633" s="35"/>
      <c r="BMS633" s="35"/>
      <c r="BMT633" s="35"/>
      <c r="BMU633" s="35"/>
      <c r="BMV633" s="35"/>
      <c r="BMW633" s="35"/>
      <c r="BMX633" s="35"/>
      <c r="BMY633" s="35"/>
      <c r="BMZ633" s="35"/>
      <c r="BNA633" s="35"/>
      <c r="BNB633" s="35"/>
      <c r="BNC633" s="35"/>
      <c r="BND633" s="35"/>
      <c r="BNE633" s="35"/>
      <c r="BNF633" s="35"/>
      <c r="BNG633" s="35"/>
      <c r="BNH633" s="35"/>
      <c r="BNI633" s="35"/>
      <c r="BNJ633" s="35"/>
      <c r="BNK633" s="35"/>
      <c r="BNL633" s="35"/>
      <c r="BNM633" s="35"/>
      <c r="BNN633" s="35"/>
      <c r="BNO633" s="35"/>
      <c r="BNP633" s="35"/>
      <c r="BNQ633" s="35"/>
      <c r="BNR633" s="35"/>
      <c r="BNS633" s="35"/>
      <c r="BNT633" s="35"/>
      <c r="BNU633" s="35"/>
      <c r="BNV633" s="35"/>
      <c r="BNW633" s="35"/>
      <c r="BNX633" s="35"/>
      <c r="BNY633" s="35"/>
      <c r="BNZ633" s="35"/>
      <c r="BOA633" s="35"/>
      <c r="BOB633" s="35"/>
      <c r="BOC633" s="35"/>
      <c r="BOD633" s="35"/>
      <c r="BOE633" s="35"/>
      <c r="BOF633" s="35"/>
      <c r="BOG633" s="35"/>
      <c r="BOH633" s="35"/>
      <c r="BOI633" s="35"/>
      <c r="BOJ633" s="35"/>
      <c r="BOK633" s="35"/>
      <c r="BOL633" s="35"/>
      <c r="BOM633" s="35"/>
      <c r="BON633" s="35"/>
      <c r="BOO633" s="35"/>
      <c r="BOP633" s="35"/>
      <c r="BOQ633" s="35"/>
      <c r="BOR633" s="35"/>
      <c r="BOS633" s="35"/>
      <c r="BOT633" s="35"/>
      <c r="BOU633" s="35"/>
      <c r="BOV633" s="35"/>
      <c r="BOW633" s="35"/>
      <c r="BOX633" s="35"/>
      <c r="BOY633" s="35"/>
      <c r="BOZ633" s="35"/>
      <c r="BPA633" s="35"/>
      <c r="BPB633" s="35"/>
      <c r="BPC633" s="35"/>
      <c r="BPD633" s="35"/>
      <c r="BPE633" s="35"/>
      <c r="BPF633" s="35"/>
      <c r="BPG633" s="35"/>
      <c r="BPH633" s="35"/>
      <c r="BPI633" s="35"/>
      <c r="BPJ633" s="35"/>
      <c r="BPK633" s="35"/>
      <c r="BPL633" s="35"/>
      <c r="BPM633" s="35"/>
      <c r="BPN633" s="35"/>
      <c r="BPO633" s="35"/>
      <c r="BPP633" s="35"/>
      <c r="BPQ633" s="35"/>
      <c r="BPR633" s="35"/>
      <c r="BPS633" s="35"/>
      <c r="BPT633" s="35"/>
      <c r="BPU633" s="35"/>
      <c r="BPV633" s="35"/>
      <c r="BPW633" s="35"/>
      <c r="BPX633" s="35"/>
      <c r="BPY633" s="35"/>
      <c r="BPZ633" s="35"/>
      <c r="BQA633" s="35"/>
      <c r="BQB633" s="35"/>
      <c r="BQC633" s="35"/>
      <c r="BQD633" s="35"/>
      <c r="BQE633" s="35"/>
      <c r="BQF633" s="35"/>
      <c r="BQG633" s="35"/>
      <c r="BQH633" s="35"/>
      <c r="BQI633" s="35"/>
      <c r="BQJ633" s="35"/>
      <c r="BQK633" s="35"/>
      <c r="BQL633" s="35"/>
      <c r="BQM633" s="35"/>
      <c r="BQN633" s="35"/>
      <c r="BQO633" s="35"/>
      <c r="BQP633" s="35"/>
      <c r="BQQ633" s="35"/>
      <c r="BQR633" s="35"/>
      <c r="BQS633" s="35"/>
      <c r="BQT633" s="35"/>
      <c r="BQU633" s="35"/>
      <c r="BQV633" s="35"/>
      <c r="BQW633" s="35"/>
      <c r="BQX633" s="35"/>
      <c r="BQY633" s="35"/>
      <c r="BQZ633" s="35"/>
      <c r="BRA633" s="35"/>
      <c r="BRB633" s="35"/>
      <c r="BRC633" s="35"/>
      <c r="BRD633" s="35"/>
      <c r="BRE633" s="35"/>
      <c r="BRF633" s="35"/>
      <c r="BRG633" s="35"/>
      <c r="BRH633" s="35"/>
      <c r="BRI633" s="35"/>
      <c r="BRJ633" s="35"/>
      <c r="BRK633" s="35"/>
      <c r="BRL633" s="35"/>
      <c r="BRM633" s="35"/>
      <c r="BRN633" s="35"/>
      <c r="BRO633" s="35"/>
      <c r="BRP633" s="35"/>
      <c r="BRQ633" s="35"/>
      <c r="BRR633" s="35"/>
      <c r="BRS633" s="35"/>
      <c r="BRT633" s="35"/>
      <c r="BRU633" s="35"/>
      <c r="BRV633" s="35"/>
      <c r="BRW633" s="35"/>
      <c r="BRX633" s="35"/>
      <c r="BRY633" s="35"/>
      <c r="BRZ633" s="35"/>
      <c r="BSA633" s="35"/>
      <c r="BSB633" s="35"/>
      <c r="BSC633" s="35"/>
      <c r="BSD633" s="35"/>
      <c r="BSE633" s="35"/>
      <c r="BSF633" s="35"/>
      <c r="BSG633" s="35"/>
      <c r="BSH633" s="35"/>
      <c r="BSI633" s="35"/>
      <c r="BSJ633" s="35"/>
      <c r="BSK633" s="35"/>
      <c r="BSL633" s="35"/>
      <c r="BSM633" s="35"/>
      <c r="BSN633" s="35"/>
      <c r="BSO633" s="35"/>
      <c r="BSP633" s="35"/>
      <c r="BSQ633" s="35"/>
      <c r="BSR633" s="35"/>
      <c r="BSS633" s="35"/>
      <c r="BST633" s="35"/>
      <c r="BSU633" s="35"/>
      <c r="BSV633" s="35"/>
      <c r="BSW633" s="35"/>
      <c r="BSX633" s="35"/>
      <c r="BSY633" s="35"/>
      <c r="BSZ633" s="35"/>
      <c r="BTA633" s="35"/>
      <c r="BTB633" s="35"/>
      <c r="BTC633" s="35"/>
      <c r="BTD633" s="35"/>
      <c r="BTE633" s="35"/>
      <c r="BTF633" s="35"/>
      <c r="BTG633" s="35"/>
      <c r="BTH633" s="35"/>
      <c r="BTI633" s="35"/>
      <c r="BTJ633" s="35"/>
      <c r="BTK633" s="35"/>
      <c r="BTL633" s="35"/>
      <c r="BTM633" s="35"/>
      <c r="BTN633" s="35"/>
      <c r="BTO633" s="35"/>
      <c r="BTP633" s="35"/>
      <c r="BTQ633" s="35"/>
      <c r="BTR633" s="35"/>
      <c r="BTS633" s="35"/>
      <c r="BTT633" s="35"/>
      <c r="BTU633" s="35"/>
      <c r="BTV633" s="35"/>
      <c r="BTW633" s="35"/>
      <c r="BTX633" s="35"/>
      <c r="BTY633" s="35"/>
      <c r="BTZ633" s="35"/>
      <c r="BUA633" s="35"/>
      <c r="BUB633" s="35"/>
      <c r="BUC633" s="35"/>
      <c r="BUD633" s="35"/>
      <c r="BUE633" s="35"/>
      <c r="BUF633" s="35"/>
      <c r="BUG633" s="35"/>
      <c r="BUH633" s="35"/>
      <c r="BUI633" s="35"/>
      <c r="BUJ633" s="35"/>
      <c r="BUK633" s="35"/>
      <c r="BUL633" s="35"/>
      <c r="BUM633" s="35"/>
      <c r="BUN633" s="35"/>
      <c r="BUO633" s="35"/>
      <c r="BUP633" s="35"/>
      <c r="BUQ633" s="35"/>
      <c r="BUR633" s="35"/>
      <c r="BUS633" s="35"/>
      <c r="BUT633" s="35"/>
      <c r="BUU633" s="35"/>
      <c r="BUV633" s="35"/>
      <c r="BUW633" s="35"/>
      <c r="BUX633" s="35"/>
      <c r="BUY633" s="35"/>
      <c r="BUZ633" s="35"/>
      <c r="BVA633" s="35"/>
      <c r="BVB633" s="35"/>
      <c r="BVC633" s="35"/>
      <c r="BVD633" s="35"/>
      <c r="BVE633" s="35"/>
      <c r="BVF633" s="35"/>
      <c r="BVG633" s="35"/>
      <c r="BVH633" s="35"/>
      <c r="BVI633" s="35"/>
      <c r="BVJ633" s="35"/>
      <c r="BVK633" s="35"/>
      <c r="BVL633" s="35"/>
      <c r="BVM633" s="35"/>
      <c r="BVN633" s="35"/>
      <c r="BVO633" s="35"/>
      <c r="BVP633" s="35"/>
      <c r="BVQ633" s="35"/>
      <c r="BVR633" s="35"/>
      <c r="BVS633" s="35"/>
      <c r="BVT633" s="35"/>
      <c r="BVU633" s="35"/>
      <c r="BVV633" s="35"/>
      <c r="BVW633" s="35"/>
      <c r="BVX633" s="35"/>
      <c r="BVY633" s="35"/>
      <c r="BVZ633" s="35"/>
      <c r="BWA633" s="35"/>
      <c r="BWB633" s="35"/>
      <c r="BWC633" s="35"/>
      <c r="BWD633" s="35"/>
      <c r="BWE633" s="35"/>
      <c r="BWF633" s="35"/>
      <c r="BWG633" s="35"/>
      <c r="BWH633" s="35"/>
      <c r="BWI633" s="35"/>
      <c r="BWJ633" s="35"/>
      <c r="BWK633" s="35"/>
      <c r="BWL633" s="35"/>
      <c r="BWM633" s="35"/>
      <c r="BWN633" s="35"/>
      <c r="BWO633" s="35"/>
      <c r="BWP633" s="35"/>
      <c r="BWQ633" s="35"/>
      <c r="BWR633" s="35"/>
      <c r="BWS633" s="35"/>
      <c r="BWT633" s="35"/>
      <c r="BWU633" s="35"/>
      <c r="BWV633" s="35"/>
      <c r="BWW633" s="35"/>
      <c r="BWX633" s="35"/>
      <c r="BWY633" s="35"/>
      <c r="BWZ633" s="35"/>
      <c r="BXA633" s="35"/>
      <c r="BXB633" s="35"/>
      <c r="BXC633" s="35"/>
      <c r="BXD633" s="35"/>
      <c r="BXE633" s="35"/>
      <c r="BXF633" s="35"/>
      <c r="BXG633" s="35"/>
      <c r="BXH633" s="35"/>
      <c r="BXI633" s="35"/>
      <c r="BXJ633" s="35"/>
      <c r="BXK633" s="35"/>
      <c r="BXL633" s="35"/>
      <c r="BXM633" s="35"/>
      <c r="BXN633" s="35"/>
      <c r="BXO633" s="35"/>
      <c r="BXP633" s="35"/>
      <c r="BXQ633" s="35"/>
      <c r="BXR633" s="35"/>
      <c r="BXS633" s="35"/>
      <c r="BXT633" s="35"/>
      <c r="BXU633" s="35"/>
      <c r="BXV633" s="35"/>
      <c r="BXW633" s="35"/>
      <c r="BXX633" s="35"/>
      <c r="BXY633" s="35"/>
      <c r="BXZ633" s="35"/>
      <c r="BYA633" s="35"/>
      <c r="BYB633" s="35"/>
      <c r="BYC633" s="35"/>
      <c r="BYD633" s="35"/>
      <c r="BYE633" s="35"/>
      <c r="BYF633" s="35"/>
      <c r="BYG633" s="35"/>
      <c r="BYH633" s="35"/>
      <c r="BYI633" s="35"/>
      <c r="BYJ633" s="35"/>
      <c r="BYK633" s="35"/>
      <c r="BYL633" s="35"/>
      <c r="BYM633" s="35"/>
      <c r="BYN633" s="35"/>
      <c r="BYO633" s="35"/>
      <c r="BYP633" s="35"/>
      <c r="BYQ633" s="35"/>
      <c r="BYR633" s="35"/>
      <c r="BYS633" s="35"/>
      <c r="BYT633" s="35"/>
      <c r="BYU633" s="35"/>
      <c r="BYV633" s="35"/>
      <c r="BYW633" s="35"/>
      <c r="BYX633" s="35"/>
      <c r="BYY633" s="35"/>
      <c r="BYZ633" s="35"/>
      <c r="BZA633" s="35"/>
      <c r="BZB633" s="35"/>
      <c r="BZC633" s="35"/>
      <c r="BZD633" s="35"/>
      <c r="BZE633" s="35"/>
      <c r="BZF633" s="35"/>
      <c r="BZG633" s="35"/>
      <c r="BZH633" s="35"/>
      <c r="BZI633" s="35"/>
      <c r="BZJ633" s="35"/>
      <c r="BZK633" s="35"/>
      <c r="BZL633" s="35"/>
      <c r="BZM633" s="35"/>
      <c r="BZN633" s="35"/>
      <c r="BZO633" s="35"/>
      <c r="BZP633" s="35"/>
      <c r="BZQ633" s="35"/>
      <c r="BZR633" s="35"/>
      <c r="BZS633" s="35"/>
      <c r="BZT633" s="35"/>
      <c r="BZU633" s="35"/>
      <c r="BZV633" s="35"/>
      <c r="BZW633" s="35"/>
      <c r="BZX633" s="35"/>
      <c r="BZY633" s="35"/>
      <c r="BZZ633" s="35"/>
      <c r="CAA633" s="35"/>
      <c r="CAB633" s="35"/>
      <c r="CAC633" s="35"/>
      <c r="CAD633" s="35"/>
      <c r="CAE633" s="35"/>
      <c r="CAF633" s="35"/>
      <c r="CAG633" s="35"/>
      <c r="CAH633" s="35"/>
      <c r="CAI633" s="35"/>
      <c r="CAJ633" s="35"/>
      <c r="CAK633" s="35"/>
      <c r="CAL633" s="35"/>
      <c r="CAM633" s="35"/>
      <c r="CAN633" s="35"/>
      <c r="CAO633" s="35"/>
      <c r="CAP633" s="35"/>
      <c r="CAQ633" s="35"/>
      <c r="CAR633" s="35"/>
      <c r="CAS633" s="35"/>
      <c r="CAT633" s="35"/>
      <c r="CAU633" s="35"/>
      <c r="CAV633" s="35"/>
      <c r="CAW633" s="35"/>
      <c r="CAX633" s="35"/>
      <c r="CAY633" s="35"/>
      <c r="CAZ633" s="35"/>
      <c r="CBA633" s="35"/>
      <c r="CBB633" s="35"/>
      <c r="CBC633" s="35"/>
      <c r="CBD633" s="35"/>
      <c r="CBE633" s="35"/>
      <c r="CBF633" s="35"/>
      <c r="CBG633" s="35"/>
      <c r="CBH633" s="35"/>
      <c r="CBI633" s="35"/>
      <c r="CBJ633" s="35"/>
      <c r="CBK633" s="35"/>
      <c r="CBL633" s="35"/>
      <c r="CBM633" s="35"/>
      <c r="CBN633" s="35"/>
      <c r="CBO633" s="35"/>
      <c r="CBP633" s="35"/>
      <c r="CBQ633" s="35"/>
      <c r="CBR633" s="35"/>
      <c r="CBS633" s="35"/>
      <c r="CBT633" s="35"/>
      <c r="CBU633" s="35"/>
      <c r="CBV633" s="35"/>
      <c r="CBW633" s="35"/>
      <c r="CBX633" s="35"/>
      <c r="CBY633" s="35"/>
      <c r="CBZ633" s="35"/>
      <c r="CCA633" s="35"/>
      <c r="CCB633" s="35"/>
      <c r="CCC633" s="35"/>
      <c r="CCD633" s="35"/>
      <c r="CCE633" s="35"/>
      <c r="CCF633" s="35"/>
      <c r="CCG633" s="35"/>
      <c r="CCH633" s="35"/>
      <c r="CCI633" s="35"/>
      <c r="CCJ633" s="35"/>
      <c r="CCK633" s="35"/>
      <c r="CCL633" s="35"/>
      <c r="CCM633" s="35"/>
      <c r="CCN633" s="35"/>
      <c r="CCO633" s="35"/>
      <c r="CCP633" s="35"/>
      <c r="CCQ633" s="35"/>
      <c r="CCR633" s="35"/>
      <c r="CCS633" s="35"/>
      <c r="CCT633" s="35"/>
      <c r="CCU633" s="35"/>
      <c r="CCV633" s="35"/>
      <c r="CCW633" s="35"/>
      <c r="CCX633" s="35"/>
      <c r="CCY633" s="35"/>
      <c r="CCZ633" s="35"/>
      <c r="CDA633" s="35"/>
      <c r="CDB633" s="35"/>
      <c r="CDC633" s="35"/>
      <c r="CDD633" s="35"/>
      <c r="CDE633" s="35"/>
      <c r="CDF633" s="35"/>
      <c r="CDG633" s="35"/>
      <c r="CDH633" s="35"/>
      <c r="CDI633" s="35"/>
      <c r="CDJ633" s="35"/>
      <c r="CDK633" s="35"/>
      <c r="CDL633" s="35"/>
      <c r="CDM633" s="35"/>
      <c r="CDN633" s="35"/>
      <c r="CDO633" s="35"/>
      <c r="CDP633" s="35"/>
      <c r="CDQ633" s="35"/>
      <c r="CDR633" s="35"/>
      <c r="CDS633" s="35"/>
      <c r="CDT633" s="35"/>
      <c r="CDU633" s="35"/>
      <c r="CDV633" s="35"/>
      <c r="CDW633" s="35"/>
      <c r="CDX633" s="35"/>
      <c r="CDY633" s="35"/>
      <c r="CDZ633" s="35"/>
      <c r="CEA633" s="35"/>
      <c r="CEB633" s="35"/>
      <c r="CEC633" s="35"/>
      <c r="CED633" s="35"/>
      <c r="CEE633" s="35"/>
      <c r="CEF633" s="35"/>
      <c r="CEG633" s="35"/>
      <c r="CEH633" s="35"/>
      <c r="CEI633" s="35"/>
      <c r="CEJ633" s="35"/>
      <c r="CEK633" s="35"/>
      <c r="CEL633" s="35"/>
      <c r="CEM633" s="35"/>
      <c r="CEN633" s="35"/>
      <c r="CEO633" s="35"/>
      <c r="CEP633" s="35"/>
      <c r="CEQ633" s="35"/>
      <c r="CER633" s="35"/>
      <c r="CES633" s="35"/>
      <c r="CET633" s="35"/>
      <c r="CEU633" s="35"/>
      <c r="CEV633" s="35"/>
      <c r="CEW633" s="35"/>
      <c r="CEX633" s="35"/>
      <c r="CEY633" s="35"/>
      <c r="CEZ633" s="35"/>
      <c r="CFA633" s="35"/>
      <c r="CFB633" s="35"/>
      <c r="CFC633" s="35"/>
      <c r="CFD633" s="35"/>
      <c r="CFE633" s="35"/>
      <c r="CFF633" s="35"/>
      <c r="CFG633" s="35"/>
      <c r="CFH633" s="35"/>
      <c r="CFI633" s="35"/>
      <c r="CFJ633" s="35"/>
      <c r="CFK633" s="35"/>
      <c r="CFL633" s="35"/>
      <c r="CFM633" s="35"/>
      <c r="CFN633" s="35"/>
      <c r="CFO633" s="35"/>
      <c r="CFP633" s="35"/>
      <c r="CFQ633" s="35"/>
      <c r="CFR633" s="35"/>
      <c r="CFS633" s="35"/>
      <c r="CFT633" s="35"/>
      <c r="CFU633" s="35"/>
      <c r="CFV633" s="35"/>
      <c r="CFW633" s="35"/>
      <c r="CFX633" s="35"/>
      <c r="CFY633" s="35"/>
      <c r="CFZ633" s="35"/>
      <c r="CGA633" s="35"/>
      <c r="CGB633" s="35"/>
      <c r="CGC633" s="35"/>
      <c r="CGD633" s="35"/>
      <c r="CGE633" s="35"/>
      <c r="CGF633" s="35"/>
      <c r="CGG633" s="35"/>
      <c r="CGH633" s="35"/>
      <c r="CGI633" s="35"/>
      <c r="CGJ633" s="35"/>
      <c r="CGK633" s="35"/>
      <c r="CGL633" s="35"/>
      <c r="CGM633" s="35"/>
      <c r="CGN633" s="35"/>
      <c r="CGO633" s="35"/>
      <c r="CGP633" s="35"/>
      <c r="CGQ633" s="35"/>
      <c r="CGR633" s="35"/>
      <c r="CGS633" s="35"/>
      <c r="CGT633" s="35"/>
      <c r="CGU633" s="35"/>
      <c r="CGV633" s="35"/>
      <c r="CGW633" s="35"/>
      <c r="CGX633" s="35"/>
      <c r="CGY633" s="35"/>
      <c r="CGZ633" s="35"/>
      <c r="CHA633" s="35"/>
      <c r="CHB633" s="35"/>
      <c r="CHC633" s="35"/>
      <c r="CHD633" s="35"/>
      <c r="CHE633" s="35"/>
      <c r="CHF633" s="35"/>
      <c r="CHG633" s="35"/>
      <c r="CHH633" s="35"/>
      <c r="CHI633" s="35"/>
      <c r="CHJ633" s="35"/>
      <c r="CHK633" s="35"/>
      <c r="CHL633" s="35"/>
      <c r="CHM633" s="35"/>
      <c r="CHN633" s="35"/>
      <c r="CHO633" s="35"/>
      <c r="CHP633" s="35"/>
      <c r="CHQ633" s="35"/>
      <c r="CHR633" s="35"/>
      <c r="CHS633" s="35"/>
      <c r="CHT633" s="35"/>
      <c r="CHU633" s="35"/>
      <c r="CHV633" s="35"/>
      <c r="CHW633" s="35"/>
      <c r="CHX633" s="35"/>
      <c r="CHY633" s="35"/>
      <c r="CHZ633" s="35"/>
      <c r="CIA633" s="35"/>
      <c r="CIB633" s="35"/>
      <c r="CIC633" s="35"/>
      <c r="CID633" s="35"/>
      <c r="CIE633" s="35"/>
      <c r="CIF633" s="35"/>
      <c r="CIG633" s="35"/>
      <c r="CIH633" s="35"/>
      <c r="CII633" s="35"/>
      <c r="CIJ633" s="35"/>
      <c r="CIK633" s="35"/>
      <c r="CIL633" s="35"/>
      <c r="CIM633" s="35"/>
      <c r="CIN633" s="35"/>
      <c r="CIO633" s="35"/>
      <c r="CIP633" s="35"/>
      <c r="CIQ633" s="35"/>
      <c r="CIR633" s="35"/>
      <c r="CIS633" s="35"/>
      <c r="CIT633" s="35"/>
      <c r="CIU633" s="35"/>
      <c r="CIV633" s="35"/>
      <c r="CIW633" s="35"/>
      <c r="CIX633" s="35"/>
      <c r="CIY633" s="35"/>
      <c r="CIZ633" s="35"/>
      <c r="CJA633" s="35"/>
      <c r="CJB633" s="35"/>
      <c r="CJC633" s="35"/>
      <c r="CJD633" s="35"/>
      <c r="CJE633" s="35"/>
      <c r="CJF633" s="35"/>
      <c r="CJG633" s="35"/>
      <c r="CJH633" s="35"/>
      <c r="CJI633" s="35"/>
      <c r="CJJ633" s="35"/>
      <c r="CJK633" s="35"/>
      <c r="CJL633" s="35"/>
      <c r="CJM633" s="35"/>
      <c r="CJN633" s="35"/>
      <c r="CJO633" s="35"/>
      <c r="CJP633" s="35"/>
      <c r="CJQ633" s="35"/>
      <c r="CJR633" s="35"/>
      <c r="CJS633" s="35"/>
      <c r="CJT633" s="35"/>
      <c r="CJU633" s="35"/>
      <c r="CJV633" s="35"/>
      <c r="CJW633" s="35"/>
      <c r="CJX633" s="35"/>
      <c r="CJY633" s="35"/>
      <c r="CJZ633" s="35"/>
      <c r="CKA633" s="35"/>
      <c r="CKB633" s="35"/>
      <c r="CKC633" s="35"/>
      <c r="CKD633" s="35"/>
      <c r="CKE633" s="35"/>
      <c r="CKF633" s="35"/>
      <c r="CKG633" s="35"/>
      <c r="CKH633" s="35"/>
      <c r="CKI633" s="35"/>
      <c r="CKJ633" s="35"/>
      <c r="CKK633" s="35"/>
      <c r="CKL633" s="35"/>
      <c r="CKM633" s="35"/>
      <c r="CKN633" s="35"/>
      <c r="CKO633" s="35"/>
      <c r="CKP633" s="35"/>
      <c r="CKQ633" s="35"/>
      <c r="CKR633" s="35"/>
      <c r="CKS633" s="35"/>
      <c r="CKT633" s="35"/>
      <c r="CKU633" s="35"/>
      <c r="CKV633" s="35"/>
      <c r="CKW633" s="35"/>
      <c r="CKX633" s="35"/>
      <c r="CKY633" s="35"/>
      <c r="CKZ633" s="35"/>
      <c r="CLA633" s="35"/>
      <c r="CLB633" s="35"/>
      <c r="CLC633" s="35"/>
      <c r="CLD633" s="35"/>
      <c r="CLE633" s="35"/>
      <c r="CLF633" s="35"/>
      <c r="CLG633" s="35"/>
      <c r="CLH633" s="35"/>
      <c r="CLI633" s="35"/>
      <c r="CLJ633" s="35"/>
      <c r="CLK633" s="35"/>
      <c r="CLL633" s="35"/>
      <c r="CLM633" s="35"/>
      <c r="CLN633" s="35"/>
      <c r="CLO633" s="35"/>
      <c r="CLP633" s="35"/>
      <c r="CLQ633" s="35"/>
      <c r="CLR633" s="35"/>
      <c r="CLS633" s="35"/>
      <c r="CLT633" s="35"/>
      <c r="CLU633" s="35"/>
      <c r="CLV633" s="35"/>
      <c r="CLW633" s="35"/>
      <c r="CLX633" s="35"/>
      <c r="CLY633" s="35"/>
      <c r="CLZ633" s="35"/>
      <c r="CMA633" s="35"/>
      <c r="CMB633" s="35"/>
      <c r="CMC633" s="35"/>
      <c r="CMD633" s="35"/>
      <c r="CME633" s="35"/>
      <c r="CMF633" s="35"/>
      <c r="CMG633" s="35"/>
      <c r="CMH633" s="35"/>
      <c r="CMI633" s="35"/>
      <c r="CMJ633" s="35"/>
      <c r="CMK633" s="35"/>
      <c r="CML633" s="35"/>
      <c r="CMM633" s="35"/>
      <c r="CMN633" s="35"/>
      <c r="CMO633" s="35"/>
      <c r="CMP633" s="35"/>
      <c r="CMQ633" s="35"/>
      <c r="CMR633" s="35"/>
      <c r="CMS633" s="35"/>
      <c r="CMT633" s="35"/>
      <c r="CMU633" s="35"/>
      <c r="CMV633" s="35"/>
      <c r="CMW633" s="35"/>
      <c r="CMX633" s="35"/>
      <c r="CMY633" s="35"/>
      <c r="CMZ633" s="35"/>
      <c r="CNA633" s="35"/>
      <c r="CNB633" s="35"/>
      <c r="CNC633" s="35"/>
      <c r="CND633" s="35"/>
      <c r="CNE633" s="35"/>
      <c r="CNF633" s="35"/>
      <c r="CNG633" s="35"/>
      <c r="CNH633" s="35"/>
      <c r="CNI633" s="35"/>
      <c r="CNJ633" s="35"/>
      <c r="CNK633" s="35"/>
      <c r="CNL633" s="35"/>
      <c r="CNM633" s="35"/>
      <c r="CNN633" s="35"/>
      <c r="CNO633" s="35"/>
      <c r="CNP633" s="35"/>
      <c r="CNQ633" s="35"/>
      <c r="CNR633" s="35"/>
      <c r="CNS633" s="35"/>
      <c r="CNT633" s="35"/>
      <c r="CNU633" s="35"/>
      <c r="CNV633" s="35"/>
      <c r="CNW633" s="35"/>
      <c r="CNX633" s="35"/>
      <c r="CNY633" s="35"/>
      <c r="CNZ633" s="35"/>
      <c r="COA633" s="35"/>
      <c r="COB633" s="35"/>
      <c r="COC633" s="35"/>
      <c r="COD633" s="35"/>
      <c r="COE633" s="35"/>
      <c r="COF633" s="35"/>
      <c r="COG633" s="35"/>
      <c r="COH633" s="35"/>
      <c r="COI633" s="35"/>
      <c r="COJ633" s="35"/>
      <c r="COK633" s="35"/>
      <c r="COL633" s="35"/>
      <c r="COM633" s="35"/>
      <c r="CON633" s="35"/>
      <c r="COO633" s="35"/>
      <c r="COP633" s="35"/>
      <c r="COQ633" s="35"/>
      <c r="COR633" s="35"/>
      <c r="COS633" s="35"/>
      <c r="COT633" s="35"/>
      <c r="COU633" s="35"/>
      <c r="COV633" s="35"/>
      <c r="COW633" s="35"/>
      <c r="COX633" s="35"/>
      <c r="COY633" s="35"/>
      <c r="COZ633" s="35"/>
      <c r="CPA633" s="35"/>
      <c r="CPB633" s="35"/>
      <c r="CPC633" s="35"/>
      <c r="CPD633" s="35"/>
      <c r="CPE633" s="35"/>
      <c r="CPF633" s="35"/>
      <c r="CPG633" s="35"/>
      <c r="CPH633" s="35"/>
      <c r="CPI633" s="35"/>
      <c r="CPJ633" s="35"/>
      <c r="CPK633" s="35"/>
      <c r="CPL633" s="35"/>
      <c r="CPM633" s="35"/>
      <c r="CPN633" s="35"/>
      <c r="CPO633" s="35"/>
      <c r="CPP633" s="35"/>
      <c r="CPQ633" s="35"/>
      <c r="CPR633" s="35"/>
      <c r="CPS633" s="35"/>
      <c r="CPT633" s="35"/>
      <c r="CPU633" s="35"/>
      <c r="CPV633" s="35"/>
      <c r="CPW633" s="35"/>
      <c r="CPX633" s="35"/>
      <c r="CPY633" s="35"/>
      <c r="CPZ633" s="35"/>
      <c r="CQA633" s="35"/>
      <c r="CQB633" s="35"/>
      <c r="CQC633" s="35"/>
      <c r="CQD633" s="35"/>
      <c r="CQE633" s="35"/>
      <c r="CQF633" s="35"/>
      <c r="CQG633" s="35"/>
      <c r="CQH633" s="35"/>
      <c r="CQI633" s="35"/>
      <c r="CQJ633" s="35"/>
      <c r="CQK633" s="35"/>
      <c r="CQL633" s="35"/>
      <c r="CQM633" s="35"/>
      <c r="CQN633" s="35"/>
      <c r="CQO633" s="35"/>
      <c r="CQP633" s="35"/>
      <c r="CQQ633" s="35"/>
      <c r="CQR633" s="35"/>
      <c r="CQS633" s="35"/>
      <c r="CQT633" s="35"/>
      <c r="CQU633" s="35"/>
      <c r="CQV633" s="35"/>
      <c r="CQW633" s="35"/>
      <c r="CQX633" s="35"/>
      <c r="CQY633" s="35"/>
      <c r="CQZ633" s="35"/>
      <c r="CRA633" s="35"/>
      <c r="CRB633" s="35"/>
      <c r="CRC633" s="35"/>
      <c r="CRD633" s="35"/>
      <c r="CRE633" s="35"/>
      <c r="CRF633" s="35"/>
      <c r="CRG633" s="35"/>
      <c r="CRH633" s="35"/>
      <c r="CRI633" s="35"/>
      <c r="CRJ633" s="35"/>
      <c r="CRK633" s="35"/>
      <c r="CRL633" s="35"/>
      <c r="CRM633" s="35"/>
      <c r="CRN633" s="35"/>
      <c r="CRO633" s="35"/>
      <c r="CRP633" s="35"/>
      <c r="CRQ633" s="35"/>
      <c r="CRR633" s="35"/>
      <c r="CRS633" s="35"/>
      <c r="CRT633" s="35"/>
      <c r="CRU633" s="35"/>
      <c r="CRV633" s="35"/>
      <c r="CRW633" s="35"/>
      <c r="CRX633" s="35"/>
      <c r="CRY633" s="35"/>
      <c r="CRZ633" s="35"/>
      <c r="CSA633" s="35"/>
      <c r="CSB633" s="35"/>
      <c r="CSC633" s="35"/>
      <c r="CSD633" s="35"/>
      <c r="CSE633" s="35"/>
      <c r="CSF633" s="35"/>
      <c r="CSG633" s="35"/>
      <c r="CSH633" s="35"/>
      <c r="CSI633" s="35"/>
      <c r="CSJ633" s="35"/>
      <c r="CSK633" s="35"/>
      <c r="CSL633" s="35"/>
      <c r="CSM633" s="35"/>
      <c r="CSN633" s="35"/>
      <c r="CSO633" s="35"/>
      <c r="CSP633" s="35"/>
      <c r="CSQ633" s="35"/>
      <c r="CSR633" s="35"/>
      <c r="CSS633" s="35"/>
      <c r="CST633" s="35"/>
      <c r="CSU633" s="35"/>
      <c r="CSV633" s="35"/>
      <c r="CSW633" s="35"/>
      <c r="CSX633" s="35"/>
      <c r="CSY633" s="35"/>
      <c r="CSZ633" s="35"/>
      <c r="CTA633" s="35"/>
      <c r="CTB633" s="35"/>
      <c r="CTC633" s="35"/>
      <c r="CTD633" s="35"/>
      <c r="CTE633" s="35"/>
      <c r="CTF633" s="35"/>
      <c r="CTG633" s="35"/>
      <c r="CTH633" s="35"/>
      <c r="CTI633" s="35"/>
      <c r="CTJ633" s="35"/>
      <c r="CTK633" s="35"/>
      <c r="CTL633" s="35"/>
      <c r="CTM633" s="35"/>
      <c r="CTN633" s="35"/>
      <c r="CTO633" s="35"/>
      <c r="CTP633" s="35"/>
      <c r="CTQ633" s="35"/>
      <c r="CTR633" s="35"/>
      <c r="CTS633" s="35"/>
      <c r="CTT633" s="35"/>
      <c r="CTU633" s="35"/>
      <c r="CTV633" s="35"/>
      <c r="CTW633" s="35"/>
      <c r="CTX633" s="35"/>
      <c r="CTY633" s="35"/>
      <c r="CTZ633" s="35"/>
      <c r="CUA633" s="35"/>
      <c r="CUB633" s="35"/>
      <c r="CUC633" s="35"/>
      <c r="CUD633" s="35"/>
      <c r="CUE633" s="35"/>
      <c r="CUF633" s="35"/>
      <c r="CUG633" s="35"/>
      <c r="CUH633" s="35"/>
      <c r="CUI633" s="35"/>
      <c r="CUJ633" s="35"/>
      <c r="CUK633" s="35"/>
      <c r="CUL633" s="35"/>
      <c r="CUM633" s="35"/>
      <c r="CUN633" s="35"/>
      <c r="CUO633" s="35"/>
      <c r="CUP633" s="35"/>
      <c r="CUQ633" s="35"/>
      <c r="CUR633" s="35"/>
      <c r="CUS633" s="35"/>
      <c r="CUT633" s="35"/>
      <c r="CUU633" s="35"/>
      <c r="CUV633" s="35"/>
      <c r="CUW633" s="35"/>
      <c r="CUX633" s="35"/>
      <c r="CUY633" s="35"/>
      <c r="CUZ633" s="35"/>
      <c r="CVA633" s="35"/>
      <c r="CVB633" s="35"/>
      <c r="CVC633" s="35"/>
      <c r="CVD633" s="35"/>
      <c r="CVE633" s="35"/>
      <c r="CVF633" s="35"/>
      <c r="CVG633" s="35"/>
      <c r="CVH633" s="35"/>
      <c r="CVI633" s="35"/>
      <c r="CVJ633" s="35"/>
      <c r="CVK633" s="35"/>
      <c r="CVL633" s="35"/>
      <c r="CVM633" s="35"/>
      <c r="CVN633" s="35"/>
      <c r="CVO633" s="35"/>
      <c r="CVP633" s="35"/>
      <c r="CVQ633" s="35"/>
      <c r="CVR633" s="35"/>
      <c r="CVS633" s="35"/>
      <c r="CVT633" s="35"/>
      <c r="CVU633" s="35"/>
      <c r="CVV633" s="35"/>
      <c r="CVW633" s="35"/>
      <c r="CVX633" s="35"/>
      <c r="CVY633" s="35"/>
      <c r="CVZ633" s="35"/>
      <c r="CWA633" s="35"/>
      <c r="CWB633" s="35"/>
      <c r="CWC633" s="35"/>
      <c r="CWD633" s="35"/>
      <c r="CWE633" s="35"/>
      <c r="CWF633" s="35"/>
      <c r="CWG633" s="35"/>
      <c r="CWH633" s="35"/>
      <c r="CWI633" s="35"/>
      <c r="CWJ633" s="35"/>
      <c r="CWK633" s="35"/>
      <c r="CWL633" s="35"/>
      <c r="CWM633" s="35"/>
      <c r="CWN633" s="35"/>
      <c r="CWO633" s="35"/>
      <c r="CWP633" s="35"/>
      <c r="CWQ633" s="35"/>
      <c r="CWR633" s="35"/>
      <c r="CWS633" s="35"/>
      <c r="CWT633" s="35"/>
      <c r="CWU633" s="35"/>
      <c r="CWV633" s="35"/>
      <c r="CWW633" s="35"/>
      <c r="CWX633" s="35"/>
      <c r="CWY633" s="35"/>
      <c r="CWZ633" s="35"/>
      <c r="CXA633" s="35"/>
      <c r="CXB633" s="35"/>
      <c r="CXC633" s="35"/>
      <c r="CXD633" s="35"/>
      <c r="CXE633" s="35"/>
      <c r="CXF633" s="35"/>
      <c r="CXG633" s="35"/>
      <c r="CXH633" s="35"/>
      <c r="CXI633" s="35"/>
      <c r="CXJ633" s="35"/>
      <c r="CXK633" s="35"/>
      <c r="CXL633" s="35"/>
      <c r="CXM633" s="35"/>
      <c r="CXN633" s="35"/>
      <c r="CXO633" s="35"/>
      <c r="CXP633" s="35"/>
      <c r="CXQ633" s="35"/>
      <c r="CXR633" s="35"/>
      <c r="CXS633" s="35"/>
      <c r="CXT633" s="35"/>
      <c r="CXU633" s="35"/>
      <c r="CXV633" s="35"/>
      <c r="CXW633" s="35"/>
      <c r="CXX633" s="35"/>
      <c r="CXY633" s="35"/>
      <c r="CXZ633" s="35"/>
      <c r="CYA633" s="35"/>
      <c r="CYB633" s="35"/>
      <c r="CYC633" s="35"/>
      <c r="CYD633" s="35"/>
      <c r="CYE633" s="35"/>
      <c r="CYF633" s="35"/>
      <c r="CYG633" s="35"/>
      <c r="CYH633" s="35"/>
      <c r="CYI633" s="35"/>
      <c r="CYJ633" s="35"/>
      <c r="CYK633" s="35"/>
      <c r="CYL633" s="35"/>
      <c r="CYM633" s="35"/>
      <c r="CYN633" s="35"/>
      <c r="CYO633" s="35"/>
      <c r="CYP633" s="35"/>
      <c r="CYQ633" s="35"/>
      <c r="CYR633" s="35"/>
      <c r="CYS633" s="35"/>
      <c r="CYT633" s="35"/>
      <c r="CYU633" s="35"/>
      <c r="CYV633" s="35"/>
      <c r="CYW633" s="35"/>
      <c r="CYX633" s="35"/>
      <c r="CYY633" s="35"/>
      <c r="CYZ633" s="35"/>
      <c r="CZA633" s="35"/>
      <c r="CZB633" s="35"/>
      <c r="CZC633" s="35"/>
      <c r="CZD633" s="35"/>
      <c r="CZE633" s="35"/>
      <c r="CZF633" s="35"/>
      <c r="CZG633" s="35"/>
      <c r="CZH633" s="35"/>
      <c r="CZI633" s="35"/>
      <c r="CZJ633" s="35"/>
      <c r="CZK633" s="35"/>
      <c r="CZL633" s="35"/>
      <c r="CZM633" s="35"/>
      <c r="CZN633" s="35"/>
      <c r="CZO633" s="35"/>
      <c r="CZP633" s="35"/>
      <c r="CZQ633" s="35"/>
      <c r="CZR633" s="35"/>
      <c r="CZS633" s="35"/>
      <c r="CZT633" s="35"/>
      <c r="CZU633" s="35"/>
      <c r="CZV633" s="35"/>
      <c r="CZW633" s="35"/>
      <c r="CZX633" s="35"/>
      <c r="CZY633" s="35"/>
      <c r="CZZ633" s="35"/>
      <c r="DAA633" s="35"/>
      <c r="DAB633" s="35"/>
      <c r="DAC633" s="35"/>
      <c r="DAD633" s="35"/>
      <c r="DAE633" s="35"/>
      <c r="DAF633" s="35"/>
      <c r="DAG633" s="35"/>
      <c r="DAH633" s="35"/>
      <c r="DAI633" s="35"/>
      <c r="DAJ633" s="35"/>
      <c r="DAK633" s="35"/>
      <c r="DAL633" s="35"/>
      <c r="DAM633" s="35"/>
      <c r="DAN633" s="35"/>
      <c r="DAO633" s="35"/>
      <c r="DAP633" s="35"/>
      <c r="DAQ633" s="35"/>
      <c r="DAR633" s="35"/>
      <c r="DAS633" s="35"/>
      <c r="DAT633" s="35"/>
      <c r="DAU633" s="35"/>
      <c r="DAV633" s="35"/>
      <c r="DAW633" s="35"/>
      <c r="DAX633" s="35"/>
      <c r="DAY633" s="35"/>
      <c r="DAZ633" s="35"/>
      <c r="DBA633" s="35"/>
      <c r="DBB633" s="35"/>
      <c r="DBC633" s="35"/>
      <c r="DBD633" s="35"/>
      <c r="DBE633" s="35"/>
      <c r="DBF633" s="35"/>
      <c r="DBG633" s="35"/>
      <c r="DBH633" s="35"/>
      <c r="DBI633" s="35"/>
      <c r="DBJ633" s="35"/>
      <c r="DBK633" s="35"/>
      <c r="DBL633" s="35"/>
      <c r="DBM633" s="35"/>
      <c r="DBN633" s="35"/>
      <c r="DBO633" s="35"/>
      <c r="DBP633" s="35"/>
      <c r="DBQ633" s="35"/>
      <c r="DBR633" s="35"/>
      <c r="DBS633" s="35"/>
      <c r="DBT633" s="35"/>
      <c r="DBU633" s="35"/>
      <c r="DBV633" s="35"/>
      <c r="DBW633" s="35"/>
      <c r="DBX633" s="35"/>
      <c r="DBY633" s="35"/>
      <c r="DBZ633" s="35"/>
      <c r="DCA633" s="35"/>
      <c r="DCB633" s="35"/>
      <c r="DCC633" s="35"/>
      <c r="DCD633" s="35"/>
      <c r="DCE633" s="35"/>
      <c r="DCF633" s="35"/>
      <c r="DCG633" s="35"/>
      <c r="DCH633" s="35"/>
      <c r="DCI633" s="35"/>
      <c r="DCJ633" s="35"/>
      <c r="DCK633" s="35"/>
      <c r="DCL633" s="35"/>
      <c r="DCM633" s="35"/>
      <c r="DCN633" s="35"/>
      <c r="DCO633" s="35"/>
      <c r="DCP633" s="35"/>
      <c r="DCQ633" s="35"/>
      <c r="DCR633" s="35"/>
      <c r="DCS633" s="35"/>
      <c r="DCT633" s="35"/>
      <c r="DCU633" s="35"/>
      <c r="DCV633" s="35"/>
      <c r="DCW633" s="35"/>
      <c r="DCX633" s="35"/>
      <c r="DCY633" s="35"/>
      <c r="DCZ633" s="35"/>
      <c r="DDA633" s="35"/>
      <c r="DDB633" s="35"/>
      <c r="DDC633" s="35"/>
      <c r="DDD633" s="35"/>
      <c r="DDE633" s="35"/>
      <c r="DDF633" s="35"/>
      <c r="DDG633" s="35"/>
      <c r="DDH633" s="35"/>
      <c r="DDI633" s="35"/>
      <c r="DDJ633" s="35"/>
      <c r="DDK633" s="35"/>
      <c r="DDL633" s="35"/>
      <c r="DDM633" s="35"/>
      <c r="DDN633" s="35"/>
      <c r="DDO633" s="35"/>
      <c r="DDP633" s="35"/>
      <c r="DDQ633" s="35"/>
      <c r="DDR633" s="35"/>
      <c r="DDS633" s="35"/>
      <c r="DDT633" s="35"/>
      <c r="DDU633" s="35"/>
      <c r="DDV633" s="35"/>
      <c r="DDW633" s="35"/>
      <c r="DDX633" s="35"/>
      <c r="DDY633" s="35"/>
      <c r="DDZ633" s="35"/>
      <c r="DEA633" s="35"/>
      <c r="DEB633" s="35"/>
      <c r="DEC633" s="35"/>
      <c r="DED633" s="35"/>
      <c r="DEE633" s="35"/>
      <c r="DEF633" s="35"/>
      <c r="DEG633" s="35"/>
      <c r="DEH633" s="35"/>
      <c r="DEI633" s="35"/>
      <c r="DEJ633" s="35"/>
      <c r="DEK633" s="35"/>
      <c r="DEL633" s="35"/>
      <c r="DEM633" s="35"/>
      <c r="DEN633" s="35"/>
      <c r="DEO633" s="35"/>
      <c r="DEP633" s="35"/>
      <c r="DEQ633" s="35"/>
      <c r="DER633" s="35"/>
      <c r="DES633" s="35"/>
      <c r="DET633" s="35"/>
      <c r="DEU633" s="35"/>
      <c r="DEV633" s="35"/>
      <c r="DEW633" s="35"/>
      <c r="DEX633" s="35"/>
      <c r="DEY633" s="35"/>
      <c r="DEZ633" s="35"/>
      <c r="DFA633" s="35"/>
      <c r="DFB633" s="35"/>
      <c r="DFC633" s="35"/>
      <c r="DFD633" s="35"/>
      <c r="DFE633" s="35"/>
      <c r="DFF633" s="35"/>
      <c r="DFG633" s="35"/>
      <c r="DFH633" s="35"/>
      <c r="DFI633" s="35"/>
      <c r="DFJ633" s="35"/>
      <c r="DFK633" s="35"/>
      <c r="DFL633" s="35"/>
      <c r="DFM633" s="35"/>
      <c r="DFN633" s="35"/>
      <c r="DFO633" s="35"/>
      <c r="DFP633" s="35"/>
      <c r="DFQ633" s="35"/>
      <c r="DFR633" s="35"/>
      <c r="DFS633" s="35"/>
      <c r="DFT633" s="35"/>
      <c r="DFU633" s="35"/>
      <c r="DFV633" s="35"/>
      <c r="DFW633" s="35"/>
      <c r="DFX633" s="35"/>
      <c r="DFY633" s="35"/>
      <c r="DFZ633" s="35"/>
      <c r="DGA633" s="35"/>
      <c r="DGB633" s="35"/>
      <c r="DGC633" s="35"/>
      <c r="DGD633" s="35"/>
      <c r="DGE633" s="35"/>
      <c r="DGF633" s="35"/>
      <c r="DGG633" s="35"/>
      <c r="DGH633" s="35"/>
      <c r="DGI633" s="35"/>
      <c r="DGJ633" s="35"/>
      <c r="DGK633" s="35"/>
      <c r="DGL633" s="35"/>
      <c r="DGM633" s="35"/>
      <c r="DGN633" s="35"/>
      <c r="DGO633" s="35"/>
      <c r="DGP633" s="35"/>
      <c r="DGQ633" s="35"/>
      <c r="DGR633" s="35"/>
      <c r="DGS633" s="35"/>
      <c r="DGT633" s="35"/>
      <c r="DGU633" s="35"/>
      <c r="DGV633" s="35"/>
      <c r="DGW633" s="35"/>
      <c r="DGX633" s="35"/>
      <c r="DGY633" s="35"/>
      <c r="DGZ633" s="35"/>
      <c r="DHA633" s="35"/>
      <c r="DHB633" s="35"/>
      <c r="DHC633" s="35"/>
      <c r="DHD633" s="35"/>
      <c r="DHE633" s="35"/>
      <c r="DHF633" s="35"/>
      <c r="DHG633" s="35"/>
      <c r="DHH633" s="35"/>
      <c r="DHI633" s="35"/>
      <c r="DHJ633" s="35"/>
      <c r="DHK633" s="35"/>
      <c r="DHL633" s="35"/>
      <c r="DHM633" s="35"/>
      <c r="DHN633" s="35"/>
      <c r="DHO633" s="35"/>
      <c r="DHP633" s="35"/>
      <c r="DHQ633" s="35"/>
      <c r="DHR633" s="35"/>
      <c r="DHS633" s="35"/>
      <c r="DHT633" s="35"/>
      <c r="DHU633" s="35"/>
      <c r="DHV633" s="35"/>
      <c r="DHW633" s="35"/>
      <c r="DHX633" s="35"/>
      <c r="DHY633" s="35"/>
      <c r="DHZ633" s="35"/>
      <c r="DIA633" s="35"/>
      <c r="DIB633" s="35"/>
      <c r="DIC633" s="35"/>
      <c r="DID633" s="35"/>
      <c r="DIE633" s="35"/>
      <c r="DIF633" s="35"/>
      <c r="DIG633" s="35"/>
      <c r="DIH633" s="35"/>
      <c r="DII633" s="35"/>
      <c r="DIJ633" s="35"/>
      <c r="DIK633" s="35"/>
      <c r="DIL633" s="35"/>
      <c r="DIM633" s="35"/>
      <c r="DIN633" s="35"/>
      <c r="DIO633" s="35"/>
      <c r="DIP633" s="35"/>
      <c r="DIQ633" s="35"/>
      <c r="DIR633" s="35"/>
      <c r="DIS633" s="35"/>
      <c r="DIT633" s="35"/>
      <c r="DIU633" s="35"/>
      <c r="DIV633" s="35"/>
      <c r="DIW633" s="35"/>
      <c r="DIX633" s="35"/>
      <c r="DIY633" s="35"/>
      <c r="DIZ633" s="35"/>
      <c r="DJA633" s="35"/>
      <c r="DJB633" s="35"/>
      <c r="DJC633" s="35"/>
      <c r="DJD633" s="35"/>
      <c r="DJE633" s="35"/>
      <c r="DJF633" s="35"/>
      <c r="DJG633" s="35"/>
      <c r="DJH633" s="35"/>
      <c r="DJI633" s="35"/>
      <c r="DJJ633" s="35"/>
      <c r="DJK633" s="35"/>
      <c r="DJL633" s="35"/>
      <c r="DJM633" s="35"/>
      <c r="DJN633" s="35"/>
      <c r="DJO633" s="35"/>
      <c r="DJP633" s="35"/>
      <c r="DJQ633" s="35"/>
      <c r="DJR633" s="35"/>
      <c r="DJS633" s="35"/>
      <c r="DJT633" s="35"/>
      <c r="DJU633" s="35"/>
      <c r="DJV633" s="35"/>
      <c r="DJW633" s="35"/>
      <c r="DJX633" s="35"/>
      <c r="DJY633" s="35"/>
      <c r="DJZ633" s="35"/>
      <c r="DKA633" s="35"/>
      <c r="DKB633" s="35"/>
      <c r="DKC633" s="35"/>
      <c r="DKD633" s="35"/>
      <c r="DKE633" s="35"/>
      <c r="DKF633" s="35"/>
      <c r="DKG633" s="35"/>
      <c r="DKH633" s="35"/>
      <c r="DKI633" s="35"/>
      <c r="DKJ633" s="35"/>
      <c r="DKK633" s="35"/>
      <c r="DKL633" s="35"/>
      <c r="DKM633" s="35"/>
      <c r="DKN633" s="35"/>
      <c r="DKO633" s="35"/>
      <c r="DKP633" s="35"/>
      <c r="DKQ633" s="35"/>
      <c r="DKR633" s="35"/>
      <c r="DKS633" s="35"/>
      <c r="DKT633" s="35"/>
      <c r="DKU633" s="35"/>
      <c r="DKV633" s="35"/>
      <c r="DKW633" s="35"/>
      <c r="DKX633" s="35"/>
      <c r="DKY633" s="35"/>
      <c r="DKZ633" s="35"/>
      <c r="DLA633" s="35"/>
      <c r="DLB633" s="35"/>
      <c r="DLC633" s="35"/>
      <c r="DLD633" s="35"/>
      <c r="DLE633" s="35"/>
      <c r="DLF633" s="35"/>
      <c r="DLG633" s="35"/>
      <c r="DLH633" s="35"/>
      <c r="DLI633" s="35"/>
      <c r="DLJ633" s="35"/>
      <c r="DLK633" s="35"/>
      <c r="DLL633" s="35"/>
      <c r="DLM633" s="35"/>
      <c r="DLN633" s="35"/>
      <c r="DLO633" s="35"/>
      <c r="DLP633" s="35"/>
      <c r="DLQ633" s="35"/>
      <c r="DLR633" s="35"/>
      <c r="DLS633" s="35"/>
      <c r="DLT633" s="35"/>
      <c r="DLU633" s="35"/>
      <c r="DLV633" s="35"/>
      <c r="DLW633" s="35"/>
      <c r="DLX633" s="35"/>
      <c r="DLY633" s="35"/>
      <c r="DLZ633" s="35"/>
      <c r="DMA633" s="35"/>
      <c r="DMB633" s="35"/>
      <c r="DMC633" s="35"/>
      <c r="DMD633" s="35"/>
      <c r="DME633" s="35"/>
      <c r="DMF633" s="35"/>
      <c r="DMG633" s="35"/>
      <c r="DMH633" s="35"/>
      <c r="DMI633" s="35"/>
      <c r="DMJ633" s="35"/>
      <c r="DMK633" s="35"/>
      <c r="DML633" s="35"/>
      <c r="DMM633" s="35"/>
      <c r="DMN633" s="35"/>
      <c r="DMO633" s="35"/>
      <c r="DMP633" s="35"/>
      <c r="DMQ633" s="35"/>
      <c r="DMR633" s="35"/>
      <c r="DMS633" s="35"/>
      <c r="DMT633" s="35"/>
      <c r="DMU633" s="35"/>
      <c r="DMV633" s="35"/>
      <c r="DMW633" s="35"/>
      <c r="DMX633" s="35"/>
      <c r="DMY633" s="35"/>
      <c r="DMZ633" s="35"/>
      <c r="DNA633" s="35"/>
      <c r="DNB633" s="35"/>
      <c r="DNC633" s="35"/>
      <c r="DND633" s="35"/>
      <c r="DNE633" s="35"/>
      <c r="DNF633" s="35"/>
      <c r="DNG633" s="35"/>
      <c r="DNH633" s="35"/>
      <c r="DNI633" s="35"/>
      <c r="DNJ633" s="35"/>
      <c r="DNK633" s="35"/>
      <c r="DNL633" s="35"/>
      <c r="DNM633" s="35"/>
      <c r="DNN633" s="35"/>
      <c r="DNO633" s="35"/>
      <c r="DNP633" s="35"/>
      <c r="DNQ633" s="35"/>
      <c r="DNR633" s="35"/>
      <c r="DNS633" s="35"/>
      <c r="DNT633" s="35"/>
      <c r="DNU633" s="35"/>
      <c r="DNV633" s="35"/>
      <c r="DNW633" s="35"/>
      <c r="DNX633" s="35"/>
      <c r="DNY633" s="35"/>
      <c r="DNZ633" s="35"/>
      <c r="DOA633" s="35"/>
      <c r="DOB633" s="35"/>
      <c r="DOC633" s="35"/>
      <c r="DOD633" s="35"/>
      <c r="DOE633" s="35"/>
      <c r="DOF633" s="35"/>
      <c r="DOG633" s="35"/>
      <c r="DOH633" s="35"/>
      <c r="DOI633" s="35"/>
      <c r="DOJ633" s="35"/>
      <c r="DOK633" s="35"/>
      <c r="DOL633" s="35"/>
      <c r="DOM633" s="35"/>
      <c r="DON633" s="35"/>
      <c r="DOO633" s="35"/>
      <c r="DOP633" s="35"/>
      <c r="DOQ633" s="35"/>
      <c r="DOR633" s="35"/>
      <c r="DOS633" s="35"/>
      <c r="DOT633" s="35"/>
      <c r="DOU633" s="35"/>
      <c r="DOV633" s="35"/>
      <c r="DOW633" s="35"/>
      <c r="DOX633" s="35"/>
      <c r="DOY633" s="35"/>
      <c r="DOZ633" s="35"/>
      <c r="DPA633" s="35"/>
      <c r="DPB633" s="35"/>
      <c r="DPC633" s="35"/>
      <c r="DPD633" s="35"/>
      <c r="DPE633" s="35"/>
      <c r="DPF633" s="35"/>
      <c r="DPG633" s="35"/>
      <c r="DPH633" s="35"/>
      <c r="DPI633" s="35"/>
      <c r="DPJ633" s="35"/>
      <c r="DPK633" s="35"/>
      <c r="DPL633" s="35"/>
      <c r="DPM633" s="35"/>
      <c r="DPN633" s="35"/>
      <c r="DPO633" s="35"/>
      <c r="DPP633" s="35"/>
      <c r="DPQ633" s="35"/>
      <c r="DPR633" s="35"/>
      <c r="DPS633" s="35"/>
      <c r="DPT633" s="35"/>
      <c r="DPU633" s="35"/>
      <c r="DPV633" s="35"/>
      <c r="DPW633" s="35"/>
      <c r="DPX633" s="35"/>
      <c r="DPY633" s="35"/>
      <c r="DPZ633" s="35"/>
      <c r="DQA633" s="35"/>
      <c r="DQB633" s="35"/>
      <c r="DQC633" s="35"/>
      <c r="DQD633" s="35"/>
      <c r="DQE633" s="35"/>
      <c r="DQF633" s="35"/>
      <c r="DQG633" s="35"/>
      <c r="DQH633" s="35"/>
      <c r="DQI633" s="35"/>
      <c r="DQJ633" s="35"/>
      <c r="DQK633" s="35"/>
      <c r="DQL633" s="35"/>
      <c r="DQM633" s="35"/>
      <c r="DQN633" s="35"/>
      <c r="DQO633" s="35"/>
      <c r="DQP633" s="35"/>
      <c r="DQQ633" s="35"/>
      <c r="DQR633" s="35"/>
      <c r="DQS633" s="35"/>
      <c r="DQT633" s="35"/>
      <c r="DQU633" s="35"/>
      <c r="DQV633" s="35"/>
      <c r="DQW633" s="35"/>
      <c r="DQX633" s="35"/>
      <c r="DQY633" s="35"/>
      <c r="DQZ633" s="35"/>
      <c r="DRA633" s="35"/>
      <c r="DRB633" s="35"/>
      <c r="DRC633" s="35"/>
      <c r="DRD633" s="35"/>
      <c r="DRE633" s="35"/>
      <c r="DRF633" s="35"/>
      <c r="DRG633" s="35"/>
      <c r="DRH633" s="35"/>
      <c r="DRI633" s="35"/>
      <c r="DRJ633" s="35"/>
      <c r="DRK633" s="35"/>
      <c r="DRL633" s="35"/>
      <c r="DRM633" s="35"/>
      <c r="DRN633" s="35"/>
      <c r="DRO633" s="35"/>
      <c r="DRP633" s="35"/>
      <c r="DRQ633" s="35"/>
      <c r="DRR633" s="35"/>
      <c r="DRS633" s="35"/>
      <c r="DRT633" s="35"/>
      <c r="DRU633" s="35"/>
      <c r="DRV633" s="35"/>
      <c r="DRW633" s="35"/>
      <c r="DRX633" s="35"/>
      <c r="DRY633" s="35"/>
      <c r="DRZ633" s="35"/>
      <c r="DSA633" s="35"/>
      <c r="DSB633" s="35"/>
      <c r="DSC633" s="35"/>
      <c r="DSD633" s="35"/>
      <c r="DSE633" s="35"/>
      <c r="DSF633" s="35"/>
      <c r="DSG633" s="35"/>
      <c r="DSH633" s="35"/>
      <c r="DSI633" s="35"/>
      <c r="DSJ633" s="35"/>
      <c r="DSK633" s="35"/>
      <c r="DSL633" s="35"/>
      <c r="DSM633" s="35"/>
      <c r="DSN633" s="35"/>
      <c r="DSO633" s="35"/>
      <c r="DSP633" s="35"/>
      <c r="DSQ633" s="35"/>
      <c r="DSR633" s="35"/>
      <c r="DSS633" s="35"/>
      <c r="DST633" s="35"/>
      <c r="DSU633" s="35"/>
      <c r="DSV633" s="35"/>
      <c r="DSW633" s="35"/>
      <c r="DSX633" s="35"/>
      <c r="DSY633" s="35"/>
      <c r="DSZ633" s="35"/>
      <c r="DTA633" s="35"/>
      <c r="DTB633" s="35"/>
      <c r="DTC633" s="35"/>
      <c r="DTD633" s="35"/>
      <c r="DTE633" s="35"/>
      <c r="DTF633" s="35"/>
      <c r="DTG633" s="35"/>
      <c r="DTH633" s="35"/>
      <c r="DTI633" s="35"/>
      <c r="DTJ633" s="35"/>
      <c r="DTK633" s="35"/>
      <c r="DTL633" s="35"/>
      <c r="DTM633" s="35"/>
      <c r="DTN633" s="35"/>
      <c r="DTO633" s="35"/>
      <c r="DTP633" s="35"/>
      <c r="DTQ633" s="35"/>
      <c r="DTR633" s="35"/>
      <c r="DTS633" s="35"/>
      <c r="DTT633" s="35"/>
      <c r="DTU633" s="35"/>
      <c r="DTV633" s="35"/>
      <c r="DTW633" s="35"/>
      <c r="DTX633" s="35"/>
      <c r="DTY633" s="35"/>
      <c r="DTZ633" s="35"/>
      <c r="DUA633" s="35"/>
      <c r="DUB633" s="35"/>
      <c r="DUC633" s="35"/>
      <c r="DUD633" s="35"/>
      <c r="DUE633" s="35"/>
      <c r="DUF633" s="35"/>
      <c r="DUG633" s="35"/>
      <c r="DUH633" s="35"/>
      <c r="DUI633" s="35"/>
      <c r="DUJ633" s="35"/>
      <c r="DUK633" s="35"/>
      <c r="DUL633" s="35"/>
      <c r="DUM633" s="35"/>
      <c r="DUN633" s="35"/>
      <c r="DUO633" s="35"/>
      <c r="DUP633" s="35"/>
      <c r="DUQ633" s="35"/>
      <c r="DUR633" s="35"/>
      <c r="DUS633" s="35"/>
      <c r="DUT633" s="35"/>
      <c r="DUU633" s="35"/>
      <c r="DUV633" s="35"/>
      <c r="DUW633" s="35"/>
      <c r="DUX633" s="35"/>
      <c r="DUY633" s="35"/>
      <c r="DUZ633" s="35"/>
      <c r="DVA633" s="35"/>
      <c r="DVB633" s="35"/>
      <c r="DVC633" s="35"/>
      <c r="DVD633" s="35"/>
      <c r="DVE633" s="35"/>
      <c r="DVF633" s="35"/>
      <c r="DVG633" s="35"/>
      <c r="DVH633" s="35"/>
      <c r="DVI633" s="35"/>
      <c r="DVJ633" s="35"/>
      <c r="DVK633" s="35"/>
      <c r="DVL633" s="35"/>
      <c r="DVM633" s="35"/>
      <c r="DVN633" s="35"/>
      <c r="DVO633" s="35"/>
      <c r="DVP633" s="35"/>
      <c r="DVQ633" s="35"/>
      <c r="DVR633" s="35"/>
      <c r="DVS633" s="35"/>
      <c r="DVT633" s="35"/>
      <c r="DVU633" s="35"/>
      <c r="DVV633" s="35"/>
      <c r="DVW633" s="35"/>
      <c r="DVX633" s="35"/>
      <c r="DVY633" s="35"/>
      <c r="DVZ633" s="35"/>
      <c r="DWA633" s="35"/>
      <c r="DWB633" s="35"/>
      <c r="DWC633" s="35"/>
      <c r="DWD633" s="35"/>
      <c r="DWE633" s="35"/>
      <c r="DWF633" s="35"/>
      <c r="DWG633" s="35"/>
      <c r="DWH633" s="35"/>
      <c r="DWI633" s="35"/>
      <c r="DWJ633" s="35"/>
      <c r="DWK633" s="35"/>
      <c r="DWL633" s="35"/>
      <c r="DWM633" s="35"/>
      <c r="DWN633" s="35"/>
      <c r="DWO633" s="35"/>
      <c r="DWP633" s="35"/>
      <c r="DWQ633" s="35"/>
      <c r="DWR633" s="35"/>
      <c r="DWS633" s="35"/>
      <c r="DWT633" s="35"/>
      <c r="DWU633" s="35"/>
      <c r="DWV633" s="35"/>
      <c r="DWW633" s="35"/>
      <c r="DWX633" s="35"/>
      <c r="DWY633" s="35"/>
      <c r="DWZ633" s="35"/>
      <c r="DXA633" s="35"/>
      <c r="DXB633" s="35"/>
      <c r="DXC633" s="35"/>
      <c r="DXD633" s="35"/>
      <c r="DXE633" s="35"/>
      <c r="DXF633" s="35"/>
      <c r="DXG633" s="35"/>
      <c r="DXH633" s="35"/>
      <c r="DXI633" s="35"/>
      <c r="DXJ633" s="35"/>
      <c r="DXK633" s="35"/>
      <c r="DXL633" s="35"/>
      <c r="DXM633" s="35"/>
      <c r="DXN633" s="35"/>
      <c r="DXO633" s="35"/>
      <c r="DXP633" s="35"/>
      <c r="DXQ633" s="35"/>
      <c r="DXR633" s="35"/>
      <c r="DXS633" s="35"/>
      <c r="DXT633" s="35"/>
      <c r="DXU633" s="35"/>
      <c r="DXV633" s="35"/>
      <c r="DXW633" s="35"/>
      <c r="DXX633" s="35"/>
      <c r="DXY633" s="35"/>
      <c r="DXZ633" s="35"/>
      <c r="DYA633" s="35"/>
      <c r="DYB633" s="35"/>
      <c r="DYC633" s="35"/>
      <c r="DYD633" s="35"/>
      <c r="DYE633" s="35"/>
      <c r="DYF633" s="35"/>
      <c r="DYG633" s="35"/>
      <c r="DYH633" s="35"/>
      <c r="DYI633" s="35"/>
      <c r="DYJ633" s="35"/>
      <c r="DYK633" s="35"/>
      <c r="DYL633" s="35"/>
      <c r="DYM633" s="35"/>
      <c r="DYN633" s="35"/>
      <c r="DYO633" s="35"/>
      <c r="DYP633" s="35"/>
      <c r="DYQ633" s="35"/>
      <c r="DYR633" s="35"/>
      <c r="DYS633" s="35"/>
      <c r="DYT633" s="35"/>
      <c r="DYU633" s="35"/>
      <c r="DYV633" s="35"/>
      <c r="DYW633" s="35"/>
      <c r="DYX633" s="35"/>
      <c r="DYY633" s="35"/>
      <c r="DYZ633" s="35"/>
      <c r="DZA633" s="35"/>
      <c r="DZB633" s="35"/>
      <c r="DZC633" s="35"/>
      <c r="DZD633" s="35"/>
      <c r="DZE633" s="35"/>
      <c r="DZF633" s="35"/>
      <c r="DZG633" s="35"/>
      <c r="DZH633" s="35"/>
      <c r="DZI633" s="35"/>
      <c r="DZJ633" s="35"/>
      <c r="DZK633" s="35"/>
      <c r="DZL633" s="35"/>
      <c r="DZM633" s="35"/>
      <c r="DZN633" s="35"/>
      <c r="DZO633" s="35"/>
      <c r="DZP633" s="35"/>
      <c r="DZQ633" s="35"/>
      <c r="DZR633" s="35"/>
      <c r="DZS633" s="35"/>
      <c r="DZT633" s="35"/>
      <c r="DZU633" s="35"/>
      <c r="DZV633" s="35"/>
      <c r="DZW633" s="35"/>
      <c r="DZX633" s="35"/>
      <c r="DZY633" s="35"/>
      <c r="DZZ633" s="35"/>
      <c r="EAA633" s="35"/>
      <c r="EAB633" s="35"/>
      <c r="EAC633" s="35"/>
      <c r="EAD633" s="35"/>
      <c r="EAE633" s="35"/>
      <c r="EAF633" s="35"/>
      <c r="EAG633" s="35"/>
      <c r="EAH633" s="35"/>
      <c r="EAI633" s="35"/>
      <c r="EAJ633" s="35"/>
      <c r="EAK633" s="35"/>
      <c r="EAL633" s="35"/>
      <c r="EAM633" s="35"/>
      <c r="EAN633" s="35"/>
      <c r="EAO633" s="35"/>
      <c r="EAP633" s="35"/>
      <c r="EAQ633" s="35"/>
      <c r="EAR633" s="35"/>
      <c r="EAS633" s="35"/>
      <c r="EAT633" s="35"/>
      <c r="EAU633" s="35"/>
      <c r="EAV633" s="35"/>
      <c r="EAW633" s="35"/>
      <c r="EAX633" s="35"/>
      <c r="EAY633" s="35"/>
      <c r="EAZ633" s="35"/>
      <c r="EBA633" s="35"/>
      <c r="EBB633" s="35"/>
      <c r="EBC633" s="35"/>
      <c r="EBD633" s="35"/>
      <c r="EBE633" s="35"/>
      <c r="EBF633" s="35"/>
      <c r="EBG633" s="35"/>
      <c r="EBH633" s="35"/>
      <c r="EBI633" s="35"/>
      <c r="EBJ633" s="35"/>
      <c r="EBK633" s="35"/>
      <c r="EBL633" s="35"/>
      <c r="EBM633" s="35"/>
      <c r="EBN633" s="35"/>
      <c r="EBO633" s="35"/>
      <c r="EBP633" s="35"/>
      <c r="EBQ633" s="35"/>
      <c r="EBR633" s="35"/>
      <c r="EBS633" s="35"/>
      <c r="EBT633" s="35"/>
      <c r="EBU633" s="35"/>
      <c r="EBV633" s="35"/>
      <c r="EBW633" s="35"/>
      <c r="EBX633" s="35"/>
      <c r="EBY633" s="35"/>
      <c r="EBZ633" s="35"/>
      <c r="ECA633" s="35"/>
      <c r="ECB633" s="35"/>
      <c r="ECC633" s="35"/>
      <c r="ECD633" s="35"/>
      <c r="ECE633" s="35"/>
      <c r="ECF633" s="35"/>
      <c r="ECG633" s="35"/>
      <c r="ECH633" s="35"/>
      <c r="ECI633" s="35"/>
      <c r="ECJ633" s="35"/>
      <c r="ECK633" s="35"/>
      <c r="ECL633" s="35"/>
      <c r="ECM633" s="35"/>
      <c r="ECN633" s="35"/>
      <c r="ECO633" s="35"/>
      <c r="ECP633" s="35"/>
      <c r="ECQ633" s="35"/>
      <c r="ECR633" s="35"/>
      <c r="ECS633" s="35"/>
      <c r="ECT633" s="35"/>
      <c r="ECU633" s="35"/>
      <c r="ECV633" s="35"/>
      <c r="ECW633" s="35"/>
      <c r="ECX633" s="35"/>
      <c r="ECY633" s="35"/>
      <c r="ECZ633" s="35"/>
      <c r="EDA633" s="35"/>
      <c r="EDB633" s="35"/>
      <c r="EDC633" s="35"/>
      <c r="EDD633" s="35"/>
      <c r="EDE633" s="35"/>
      <c r="EDF633" s="35"/>
      <c r="EDG633" s="35"/>
      <c r="EDH633" s="35"/>
      <c r="EDI633" s="35"/>
      <c r="EDJ633" s="35"/>
      <c r="EDK633" s="35"/>
      <c r="EDL633" s="35"/>
      <c r="EDM633" s="35"/>
      <c r="EDN633" s="35"/>
      <c r="EDO633" s="35"/>
      <c r="EDP633" s="35"/>
      <c r="EDQ633" s="35"/>
      <c r="EDR633" s="35"/>
      <c r="EDS633" s="35"/>
      <c r="EDT633" s="35"/>
      <c r="EDU633" s="35"/>
      <c r="EDV633" s="35"/>
      <c r="EDW633" s="35"/>
      <c r="EDX633" s="35"/>
      <c r="EDY633" s="35"/>
      <c r="EDZ633" s="35"/>
      <c r="EEA633" s="35"/>
      <c r="EEB633" s="35"/>
      <c r="EEC633" s="35"/>
      <c r="EED633" s="35"/>
      <c r="EEE633" s="35"/>
      <c r="EEF633" s="35"/>
      <c r="EEG633" s="35"/>
      <c r="EEH633" s="35"/>
      <c r="EEI633" s="35"/>
      <c r="EEJ633" s="35"/>
      <c r="EEK633" s="35"/>
      <c r="EEL633" s="35"/>
      <c r="EEM633" s="35"/>
      <c r="EEN633" s="35"/>
      <c r="EEO633" s="35"/>
      <c r="EEP633" s="35"/>
      <c r="EEQ633" s="35"/>
      <c r="EER633" s="35"/>
      <c r="EES633" s="35"/>
      <c r="EET633" s="35"/>
      <c r="EEU633" s="35"/>
      <c r="EEV633" s="35"/>
      <c r="EEW633" s="35"/>
      <c r="EEX633" s="35"/>
      <c r="EEY633" s="35"/>
      <c r="EEZ633" s="35"/>
      <c r="EFA633" s="35"/>
      <c r="EFB633" s="35"/>
      <c r="EFC633" s="35"/>
      <c r="EFD633" s="35"/>
      <c r="EFE633" s="35"/>
      <c r="EFF633" s="35"/>
      <c r="EFG633" s="35"/>
      <c r="EFH633" s="35"/>
      <c r="EFI633" s="35"/>
      <c r="EFJ633" s="35"/>
      <c r="EFK633" s="35"/>
      <c r="EFL633" s="35"/>
      <c r="EFM633" s="35"/>
      <c r="EFN633" s="35"/>
      <c r="EFO633" s="35"/>
      <c r="EFP633" s="35"/>
      <c r="EFQ633" s="35"/>
      <c r="EFR633" s="35"/>
      <c r="EFS633" s="35"/>
      <c r="EFT633" s="35"/>
      <c r="EFU633" s="35"/>
      <c r="EFV633" s="35"/>
      <c r="EFW633" s="35"/>
      <c r="EFX633" s="35"/>
      <c r="EFY633" s="35"/>
      <c r="EFZ633" s="35"/>
      <c r="EGA633" s="35"/>
      <c r="EGB633" s="35"/>
      <c r="EGC633" s="35"/>
      <c r="EGD633" s="35"/>
      <c r="EGE633" s="35"/>
      <c r="EGF633" s="35"/>
      <c r="EGG633" s="35"/>
      <c r="EGH633" s="35"/>
      <c r="EGI633" s="35"/>
      <c r="EGJ633" s="35"/>
      <c r="EGK633" s="35"/>
      <c r="EGL633" s="35"/>
      <c r="EGM633" s="35"/>
      <c r="EGN633" s="35"/>
      <c r="EGO633" s="35"/>
      <c r="EGP633" s="35"/>
      <c r="EGQ633" s="35"/>
      <c r="EGR633" s="35"/>
      <c r="EGS633" s="35"/>
      <c r="EGT633" s="35"/>
      <c r="EGU633" s="35"/>
      <c r="EGV633" s="35"/>
      <c r="EGW633" s="35"/>
      <c r="EGX633" s="35"/>
      <c r="EGY633" s="35"/>
      <c r="EGZ633" s="35"/>
      <c r="EHA633" s="35"/>
      <c r="EHB633" s="35"/>
      <c r="EHC633" s="35"/>
      <c r="EHD633" s="35"/>
      <c r="EHE633" s="35"/>
      <c r="EHF633" s="35"/>
      <c r="EHG633" s="35"/>
      <c r="EHH633" s="35"/>
      <c r="EHI633" s="35"/>
      <c r="EHJ633" s="35"/>
      <c r="EHK633" s="35"/>
      <c r="EHL633" s="35"/>
      <c r="EHM633" s="35"/>
      <c r="EHN633" s="35"/>
      <c r="EHO633" s="35"/>
      <c r="EHP633" s="35"/>
      <c r="EHQ633" s="35"/>
      <c r="EHR633" s="35"/>
      <c r="EHS633" s="35"/>
      <c r="EHT633" s="35"/>
      <c r="EHU633" s="35"/>
      <c r="EHV633" s="35"/>
      <c r="EHW633" s="35"/>
      <c r="EHX633" s="35"/>
      <c r="EHY633" s="35"/>
      <c r="EHZ633" s="35"/>
      <c r="EIA633" s="35"/>
      <c r="EIB633" s="35"/>
      <c r="EIC633" s="35"/>
      <c r="EID633" s="35"/>
      <c r="EIE633" s="35"/>
      <c r="EIF633" s="35"/>
      <c r="EIG633" s="35"/>
      <c r="EIH633" s="35"/>
      <c r="EII633" s="35"/>
      <c r="EIJ633" s="35"/>
      <c r="EIK633" s="35"/>
      <c r="EIL633" s="35"/>
      <c r="EIM633" s="35"/>
      <c r="EIN633" s="35"/>
      <c r="EIO633" s="35"/>
      <c r="EIP633" s="35"/>
      <c r="EIQ633" s="35"/>
      <c r="EIR633" s="35"/>
      <c r="EIS633" s="35"/>
      <c r="EIT633" s="35"/>
      <c r="EIU633" s="35"/>
      <c r="EIV633" s="35"/>
      <c r="EIW633" s="35"/>
      <c r="EIX633" s="35"/>
      <c r="EIY633" s="35"/>
      <c r="EIZ633" s="35"/>
      <c r="EJA633" s="35"/>
      <c r="EJB633" s="35"/>
      <c r="EJC633" s="35"/>
      <c r="EJD633" s="35"/>
      <c r="EJE633" s="35"/>
      <c r="EJF633" s="35"/>
      <c r="EJG633" s="35"/>
      <c r="EJH633" s="35"/>
      <c r="EJI633" s="35"/>
      <c r="EJJ633" s="35"/>
      <c r="EJK633" s="35"/>
      <c r="EJL633" s="35"/>
      <c r="EJM633" s="35"/>
      <c r="EJN633" s="35"/>
      <c r="EJO633" s="35"/>
      <c r="EJP633" s="35"/>
      <c r="EJQ633" s="35"/>
      <c r="EJR633" s="35"/>
      <c r="EJS633" s="35"/>
      <c r="EJT633" s="35"/>
      <c r="EJU633" s="35"/>
      <c r="EJV633" s="35"/>
      <c r="EJW633" s="35"/>
      <c r="EJX633" s="35"/>
      <c r="EJY633" s="35"/>
      <c r="EJZ633" s="35"/>
      <c r="EKA633" s="35"/>
      <c r="EKB633" s="35"/>
      <c r="EKC633" s="35"/>
      <c r="EKD633" s="35"/>
      <c r="EKE633" s="35"/>
      <c r="EKF633" s="35"/>
      <c r="EKG633" s="35"/>
      <c r="EKH633" s="35"/>
      <c r="EKI633" s="35"/>
      <c r="EKJ633" s="35"/>
      <c r="EKK633" s="35"/>
      <c r="EKL633" s="35"/>
      <c r="EKM633" s="35"/>
      <c r="EKN633" s="35"/>
      <c r="EKO633" s="35"/>
      <c r="EKP633" s="35"/>
      <c r="EKQ633" s="35"/>
      <c r="EKR633" s="35"/>
      <c r="EKS633" s="35"/>
      <c r="EKT633" s="35"/>
      <c r="EKU633" s="35"/>
      <c r="EKV633" s="35"/>
      <c r="EKW633" s="35"/>
      <c r="EKX633" s="35"/>
      <c r="EKY633" s="35"/>
      <c r="EKZ633" s="35"/>
      <c r="ELA633" s="35"/>
      <c r="ELB633" s="35"/>
      <c r="ELC633" s="35"/>
      <c r="ELD633" s="35"/>
      <c r="ELE633" s="35"/>
      <c r="ELF633" s="35"/>
      <c r="ELG633" s="35"/>
      <c r="ELH633" s="35"/>
      <c r="ELI633" s="35"/>
      <c r="ELJ633" s="35"/>
      <c r="ELK633" s="35"/>
      <c r="ELL633" s="35"/>
      <c r="ELM633" s="35"/>
      <c r="ELN633" s="35"/>
      <c r="ELO633" s="35"/>
      <c r="ELP633" s="35"/>
      <c r="ELQ633" s="35"/>
      <c r="ELR633" s="35"/>
      <c r="ELS633" s="35"/>
      <c r="ELT633" s="35"/>
      <c r="ELU633" s="35"/>
      <c r="ELV633" s="35"/>
      <c r="ELW633" s="35"/>
      <c r="ELX633" s="35"/>
      <c r="ELY633" s="35"/>
      <c r="ELZ633" s="35"/>
      <c r="EMA633" s="35"/>
      <c r="EMB633" s="35"/>
      <c r="EMC633" s="35"/>
      <c r="EMD633" s="35"/>
      <c r="EME633" s="35"/>
      <c r="EMF633" s="35"/>
      <c r="EMG633" s="35"/>
      <c r="EMH633" s="35"/>
      <c r="EMI633" s="35"/>
      <c r="EMJ633" s="35"/>
      <c r="EMK633" s="35"/>
      <c r="EML633" s="35"/>
      <c r="EMM633" s="35"/>
      <c r="EMN633" s="35"/>
      <c r="EMO633" s="35"/>
      <c r="EMP633" s="35"/>
      <c r="EMQ633" s="35"/>
      <c r="EMR633" s="35"/>
      <c r="EMS633" s="35"/>
      <c r="EMT633" s="35"/>
      <c r="EMU633" s="35"/>
      <c r="EMV633" s="35"/>
      <c r="EMW633" s="35"/>
      <c r="EMX633" s="35"/>
      <c r="EMY633" s="35"/>
      <c r="EMZ633" s="35"/>
      <c r="ENA633" s="35"/>
      <c r="ENB633" s="35"/>
      <c r="ENC633" s="35"/>
      <c r="END633" s="35"/>
      <c r="ENE633" s="35"/>
      <c r="ENF633" s="35"/>
      <c r="ENG633" s="35"/>
      <c r="ENH633" s="35"/>
      <c r="ENI633" s="35"/>
      <c r="ENJ633" s="35"/>
      <c r="ENK633" s="35"/>
      <c r="ENL633" s="35"/>
      <c r="ENM633" s="35"/>
      <c r="ENN633" s="35"/>
      <c r="ENO633" s="35"/>
      <c r="ENP633" s="35"/>
      <c r="ENQ633" s="35"/>
      <c r="ENR633" s="35"/>
      <c r="ENS633" s="35"/>
      <c r="ENT633" s="35"/>
      <c r="ENU633" s="35"/>
      <c r="ENV633" s="35"/>
      <c r="ENW633" s="35"/>
      <c r="ENX633" s="35"/>
      <c r="ENY633" s="35"/>
      <c r="ENZ633" s="35"/>
      <c r="EOA633" s="35"/>
      <c r="EOB633" s="35"/>
      <c r="EOC633" s="35"/>
      <c r="EOD633" s="35"/>
      <c r="EOE633" s="35"/>
      <c r="EOF633" s="35"/>
      <c r="EOG633" s="35"/>
      <c r="EOH633" s="35"/>
      <c r="EOI633" s="35"/>
      <c r="EOJ633" s="35"/>
      <c r="EOK633" s="35"/>
      <c r="EOL633" s="35"/>
      <c r="EOM633" s="35"/>
      <c r="EON633" s="35"/>
      <c r="EOO633" s="35"/>
      <c r="EOP633" s="35"/>
      <c r="EOQ633" s="35"/>
      <c r="EOR633" s="35"/>
      <c r="EOS633" s="35"/>
      <c r="EOT633" s="35"/>
      <c r="EOU633" s="35"/>
      <c r="EOV633" s="35"/>
      <c r="EOW633" s="35"/>
      <c r="EOX633" s="35"/>
      <c r="EOY633" s="35"/>
      <c r="EOZ633" s="35"/>
      <c r="EPA633" s="35"/>
      <c r="EPB633" s="35"/>
      <c r="EPC633" s="35"/>
      <c r="EPD633" s="35"/>
      <c r="EPE633" s="35"/>
      <c r="EPF633" s="35"/>
      <c r="EPG633" s="35"/>
      <c r="EPH633" s="35"/>
      <c r="EPI633" s="35"/>
      <c r="EPJ633" s="35"/>
      <c r="EPK633" s="35"/>
      <c r="EPL633" s="35"/>
      <c r="EPM633" s="35"/>
      <c r="EPN633" s="35"/>
      <c r="EPO633" s="35"/>
      <c r="EPP633" s="35"/>
      <c r="EPQ633" s="35"/>
      <c r="EPR633" s="35"/>
      <c r="EPS633" s="35"/>
      <c r="EPT633" s="35"/>
      <c r="EPU633" s="35"/>
      <c r="EPV633" s="35"/>
      <c r="EPW633" s="35"/>
      <c r="EPX633" s="35"/>
      <c r="EPY633" s="35"/>
      <c r="EPZ633" s="35"/>
      <c r="EQA633" s="35"/>
      <c r="EQB633" s="35"/>
      <c r="EQC633" s="35"/>
      <c r="EQD633" s="35"/>
      <c r="EQE633" s="35"/>
      <c r="EQF633" s="35"/>
      <c r="EQG633" s="35"/>
      <c r="EQH633" s="35"/>
      <c r="EQI633" s="35"/>
      <c r="EQJ633" s="35"/>
      <c r="EQK633" s="35"/>
      <c r="EQL633" s="35"/>
      <c r="EQM633" s="35"/>
      <c r="EQN633" s="35"/>
      <c r="EQO633" s="35"/>
      <c r="EQP633" s="35"/>
      <c r="EQQ633" s="35"/>
      <c r="EQR633" s="35"/>
      <c r="EQS633" s="35"/>
      <c r="EQT633" s="35"/>
      <c r="EQU633" s="35"/>
      <c r="EQV633" s="35"/>
      <c r="EQW633" s="35"/>
      <c r="EQX633" s="35"/>
      <c r="EQY633" s="35"/>
      <c r="EQZ633" s="35"/>
      <c r="ERA633" s="35"/>
      <c r="ERB633" s="35"/>
      <c r="ERC633" s="35"/>
      <c r="ERD633" s="35"/>
      <c r="ERE633" s="35"/>
      <c r="ERF633" s="35"/>
      <c r="ERG633" s="35"/>
      <c r="ERH633" s="35"/>
      <c r="ERI633" s="35"/>
      <c r="ERJ633" s="35"/>
      <c r="ERK633" s="35"/>
      <c r="ERL633" s="35"/>
      <c r="ERM633" s="35"/>
      <c r="ERN633" s="35"/>
      <c r="ERO633" s="35"/>
      <c r="ERP633" s="35"/>
      <c r="ERQ633" s="35"/>
      <c r="ERR633" s="35"/>
      <c r="ERS633" s="35"/>
      <c r="ERT633" s="35"/>
      <c r="ERU633" s="35"/>
      <c r="ERV633" s="35"/>
      <c r="ERW633" s="35"/>
      <c r="ERX633" s="35"/>
      <c r="ERY633" s="35"/>
      <c r="ERZ633" s="35"/>
      <c r="ESA633" s="35"/>
      <c r="ESB633" s="35"/>
      <c r="ESC633" s="35"/>
      <c r="ESD633" s="35"/>
      <c r="ESE633" s="35"/>
      <c r="ESF633" s="35"/>
      <c r="ESG633" s="35"/>
      <c r="ESH633" s="35"/>
      <c r="ESI633" s="35"/>
      <c r="ESJ633" s="35"/>
      <c r="ESK633" s="35"/>
      <c r="ESL633" s="35"/>
      <c r="ESM633" s="35"/>
      <c r="ESN633" s="35"/>
      <c r="ESO633" s="35"/>
      <c r="ESP633" s="35"/>
      <c r="ESQ633" s="35"/>
      <c r="ESR633" s="35"/>
      <c r="ESS633" s="35"/>
      <c r="EST633" s="35"/>
      <c r="ESU633" s="35"/>
      <c r="ESV633" s="35"/>
      <c r="ESW633" s="35"/>
      <c r="ESX633" s="35"/>
      <c r="ESY633" s="35"/>
      <c r="ESZ633" s="35"/>
      <c r="ETA633" s="35"/>
      <c r="ETB633" s="35"/>
      <c r="ETC633" s="35"/>
      <c r="ETD633" s="35"/>
      <c r="ETE633" s="35"/>
      <c r="ETF633" s="35"/>
      <c r="ETG633" s="35"/>
      <c r="ETH633" s="35"/>
      <c r="ETI633" s="35"/>
      <c r="ETJ633" s="35"/>
      <c r="ETK633" s="35"/>
      <c r="ETL633" s="35"/>
      <c r="ETM633" s="35"/>
      <c r="ETN633" s="35"/>
      <c r="ETO633" s="35"/>
      <c r="ETP633" s="35"/>
      <c r="ETQ633" s="35"/>
      <c r="ETR633" s="35"/>
      <c r="ETS633" s="35"/>
      <c r="ETT633" s="35"/>
      <c r="ETU633" s="35"/>
      <c r="ETV633" s="35"/>
      <c r="ETW633" s="35"/>
      <c r="ETX633" s="35"/>
      <c r="ETY633" s="35"/>
      <c r="ETZ633" s="35"/>
      <c r="EUA633" s="35"/>
      <c r="EUB633" s="35"/>
      <c r="EUC633" s="35"/>
      <c r="EUD633" s="35"/>
      <c r="EUE633" s="35"/>
      <c r="EUF633" s="35"/>
      <c r="EUG633" s="35"/>
      <c r="EUH633" s="35"/>
      <c r="EUI633" s="35"/>
      <c r="EUJ633" s="35"/>
      <c r="EUK633" s="35"/>
      <c r="EUL633" s="35"/>
      <c r="EUM633" s="35"/>
      <c r="EUN633" s="35"/>
      <c r="EUO633" s="35"/>
      <c r="EUP633" s="35"/>
      <c r="EUQ633" s="35"/>
      <c r="EUR633" s="35"/>
      <c r="EUS633" s="35"/>
      <c r="EUT633" s="35"/>
      <c r="EUU633" s="35"/>
      <c r="EUV633" s="35"/>
      <c r="EUW633" s="35"/>
      <c r="EUX633" s="35"/>
      <c r="EUY633" s="35"/>
      <c r="EUZ633" s="35"/>
      <c r="EVA633" s="35"/>
      <c r="EVB633" s="35"/>
      <c r="EVC633" s="35"/>
      <c r="EVD633" s="35"/>
      <c r="EVE633" s="35"/>
      <c r="EVF633" s="35"/>
      <c r="EVG633" s="35"/>
      <c r="EVH633" s="35"/>
      <c r="EVI633" s="35"/>
      <c r="EVJ633" s="35"/>
      <c r="EVK633" s="35"/>
      <c r="EVL633" s="35"/>
      <c r="EVM633" s="35"/>
      <c r="EVN633" s="35"/>
      <c r="EVO633" s="35"/>
      <c r="EVP633" s="35"/>
      <c r="EVQ633" s="35"/>
      <c r="EVR633" s="35"/>
      <c r="EVS633" s="35"/>
      <c r="EVT633" s="35"/>
      <c r="EVU633" s="35"/>
      <c r="EVV633" s="35"/>
      <c r="EVW633" s="35"/>
      <c r="EVX633" s="35"/>
      <c r="EVY633" s="35"/>
      <c r="EVZ633" s="35"/>
      <c r="EWA633" s="35"/>
      <c r="EWB633" s="35"/>
      <c r="EWC633" s="35"/>
      <c r="EWD633" s="35"/>
      <c r="EWE633" s="35"/>
      <c r="EWF633" s="35"/>
      <c r="EWG633" s="35"/>
      <c r="EWH633" s="35"/>
      <c r="EWI633" s="35"/>
      <c r="EWJ633" s="35"/>
      <c r="EWK633" s="35"/>
      <c r="EWL633" s="35"/>
      <c r="EWM633" s="35"/>
      <c r="EWN633" s="35"/>
      <c r="EWO633" s="35"/>
      <c r="EWP633" s="35"/>
      <c r="EWQ633" s="35"/>
      <c r="EWR633" s="35"/>
      <c r="EWS633" s="35"/>
      <c r="EWT633" s="35"/>
      <c r="EWU633" s="35"/>
      <c r="EWV633" s="35"/>
      <c r="EWW633" s="35"/>
      <c r="EWX633" s="35"/>
      <c r="EWY633" s="35"/>
      <c r="EWZ633" s="35"/>
      <c r="EXA633" s="35"/>
      <c r="EXB633" s="35"/>
      <c r="EXC633" s="35"/>
      <c r="EXD633" s="35"/>
      <c r="EXE633" s="35"/>
      <c r="EXF633" s="35"/>
      <c r="EXG633" s="35"/>
      <c r="EXH633" s="35"/>
      <c r="EXI633" s="35"/>
      <c r="EXJ633" s="35"/>
      <c r="EXK633" s="35"/>
      <c r="EXL633" s="35"/>
      <c r="EXM633" s="35"/>
      <c r="EXN633" s="35"/>
      <c r="EXO633" s="35"/>
      <c r="EXP633" s="35"/>
      <c r="EXQ633" s="35"/>
      <c r="EXR633" s="35"/>
      <c r="EXS633" s="35"/>
      <c r="EXT633" s="35"/>
      <c r="EXU633" s="35"/>
      <c r="EXV633" s="35"/>
      <c r="EXW633" s="35"/>
      <c r="EXX633" s="35"/>
      <c r="EXY633" s="35"/>
      <c r="EXZ633" s="35"/>
      <c r="EYA633" s="35"/>
      <c r="EYB633" s="35"/>
      <c r="EYC633" s="35"/>
      <c r="EYD633" s="35"/>
      <c r="EYE633" s="35"/>
      <c r="EYF633" s="35"/>
      <c r="EYG633" s="35"/>
      <c r="EYH633" s="35"/>
      <c r="EYI633" s="35"/>
      <c r="EYJ633" s="35"/>
      <c r="EYK633" s="35"/>
      <c r="EYL633" s="35"/>
      <c r="EYM633" s="35"/>
      <c r="EYN633" s="35"/>
      <c r="EYO633" s="35"/>
      <c r="EYP633" s="35"/>
      <c r="EYQ633" s="35"/>
      <c r="EYR633" s="35"/>
      <c r="EYS633" s="35"/>
      <c r="EYT633" s="35"/>
      <c r="EYU633" s="35"/>
      <c r="EYV633" s="35"/>
      <c r="EYW633" s="35"/>
      <c r="EYX633" s="35"/>
      <c r="EYY633" s="35"/>
      <c r="EYZ633" s="35"/>
      <c r="EZA633" s="35"/>
      <c r="EZB633" s="35"/>
      <c r="EZC633" s="35"/>
      <c r="EZD633" s="35"/>
      <c r="EZE633" s="35"/>
      <c r="EZF633" s="35"/>
      <c r="EZG633" s="35"/>
      <c r="EZH633" s="35"/>
      <c r="EZI633" s="35"/>
      <c r="EZJ633" s="35"/>
      <c r="EZK633" s="35"/>
      <c r="EZL633" s="35"/>
      <c r="EZM633" s="35"/>
      <c r="EZN633" s="35"/>
      <c r="EZO633" s="35"/>
      <c r="EZP633" s="35"/>
      <c r="EZQ633" s="35"/>
      <c r="EZR633" s="35"/>
      <c r="EZS633" s="35"/>
      <c r="EZT633" s="35"/>
      <c r="EZU633" s="35"/>
      <c r="EZV633" s="35"/>
      <c r="EZW633" s="35"/>
      <c r="EZX633" s="35"/>
      <c r="EZY633" s="35"/>
      <c r="EZZ633" s="35"/>
      <c r="FAA633" s="35"/>
      <c r="FAB633" s="35"/>
      <c r="FAC633" s="35"/>
      <c r="FAD633" s="35"/>
      <c r="FAE633" s="35"/>
      <c r="FAF633" s="35"/>
      <c r="FAG633" s="35"/>
      <c r="FAH633" s="35"/>
      <c r="FAI633" s="35"/>
      <c r="FAJ633" s="35"/>
      <c r="FAK633" s="35"/>
      <c r="FAL633" s="35"/>
      <c r="FAM633" s="35"/>
      <c r="FAN633" s="35"/>
      <c r="FAO633" s="35"/>
      <c r="FAP633" s="35"/>
      <c r="FAQ633" s="35"/>
      <c r="FAR633" s="35"/>
      <c r="FAS633" s="35"/>
      <c r="FAT633" s="35"/>
      <c r="FAU633" s="35"/>
      <c r="FAV633" s="35"/>
      <c r="FAW633" s="35"/>
      <c r="FAX633" s="35"/>
      <c r="FAY633" s="35"/>
      <c r="FAZ633" s="35"/>
      <c r="FBA633" s="35"/>
      <c r="FBB633" s="35"/>
      <c r="FBC633" s="35"/>
      <c r="FBD633" s="35"/>
      <c r="FBE633" s="35"/>
      <c r="FBF633" s="35"/>
      <c r="FBG633" s="35"/>
      <c r="FBH633" s="35"/>
      <c r="FBI633" s="35"/>
      <c r="FBJ633" s="35"/>
      <c r="FBK633" s="35"/>
      <c r="FBL633" s="35"/>
      <c r="FBM633" s="35"/>
      <c r="FBN633" s="35"/>
      <c r="FBO633" s="35"/>
      <c r="FBP633" s="35"/>
      <c r="FBQ633" s="35"/>
      <c r="FBR633" s="35"/>
      <c r="FBS633" s="35"/>
      <c r="FBT633" s="35"/>
      <c r="FBU633" s="35"/>
      <c r="FBV633" s="35"/>
      <c r="FBW633" s="35"/>
      <c r="FBX633" s="35"/>
      <c r="FBY633" s="35"/>
      <c r="FBZ633" s="35"/>
      <c r="FCA633" s="35"/>
      <c r="FCB633" s="35"/>
      <c r="FCC633" s="35"/>
      <c r="FCD633" s="35"/>
      <c r="FCE633" s="35"/>
      <c r="FCF633" s="35"/>
      <c r="FCG633" s="35"/>
      <c r="FCH633" s="35"/>
      <c r="FCI633" s="35"/>
      <c r="FCJ633" s="35"/>
      <c r="FCK633" s="35"/>
      <c r="FCL633" s="35"/>
      <c r="FCM633" s="35"/>
      <c r="FCN633" s="35"/>
      <c r="FCO633" s="35"/>
      <c r="FCP633" s="35"/>
      <c r="FCQ633" s="35"/>
      <c r="FCR633" s="35"/>
      <c r="FCS633" s="35"/>
      <c r="FCT633" s="35"/>
      <c r="FCU633" s="35"/>
      <c r="FCV633" s="35"/>
      <c r="FCW633" s="35"/>
      <c r="FCX633" s="35"/>
      <c r="FCY633" s="35"/>
      <c r="FCZ633" s="35"/>
      <c r="FDA633" s="35"/>
      <c r="FDB633" s="35"/>
      <c r="FDC633" s="35"/>
      <c r="FDD633" s="35"/>
      <c r="FDE633" s="35"/>
      <c r="FDF633" s="35"/>
      <c r="FDG633" s="35"/>
      <c r="FDH633" s="35"/>
      <c r="FDI633" s="35"/>
      <c r="FDJ633" s="35"/>
      <c r="FDK633" s="35"/>
      <c r="FDL633" s="35"/>
      <c r="FDM633" s="35"/>
      <c r="FDN633" s="35"/>
      <c r="FDO633" s="35"/>
      <c r="FDP633" s="35"/>
      <c r="FDQ633" s="35"/>
      <c r="FDR633" s="35"/>
      <c r="FDS633" s="35"/>
      <c r="FDT633" s="35"/>
      <c r="FDU633" s="35"/>
      <c r="FDV633" s="35"/>
      <c r="FDW633" s="35"/>
      <c r="FDX633" s="35"/>
      <c r="FDY633" s="35"/>
      <c r="FDZ633" s="35"/>
      <c r="FEA633" s="35"/>
      <c r="FEB633" s="35"/>
      <c r="FEC633" s="35"/>
      <c r="FED633" s="35"/>
      <c r="FEE633" s="35"/>
      <c r="FEF633" s="35"/>
      <c r="FEG633" s="35"/>
      <c r="FEH633" s="35"/>
      <c r="FEI633" s="35"/>
      <c r="FEJ633" s="35"/>
      <c r="FEK633" s="35"/>
      <c r="FEL633" s="35"/>
      <c r="FEM633" s="35"/>
      <c r="FEN633" s="35"/>
      <c r="FEO633" s="35"/>
      <c r="FEP633" s="35"/>
      <c r="FEQ633" s="35"/>
      <c r="FER633" s="35"/>
      <c r="FES633" s="35"/>
      <c r="FET633" s="35"/>
      <c r="FEU633" s="35"/>
      <c r="FEV633" s="35"/>
      <c r="FEW633" s="35"/>
      <c r="FEX633" s="35"/>
      <c r="FEY633" s="35"/>
      <c r="FEZ633" s="35"/>
      <c r="FFA633" s="35"/>
      <c r="FFB633" s="35"/>
      <c r="FFC633" s="35"/>
      <c r="FFD633" s="35"/>
      <c r="FFE633" s="35"/>
      <c r="FFF633" s="35"/>
      <c r="FFG633" s="35"/>
      <c r="FFH633" s="35"/>
      <c r="FFI633" s="35"/>
      <c r="FFJ633" s="35"/>
      <c r="FFK633" s="35"/>
      <c r="FFL633" s="35"/>
      <c r="FFM633" s="35"/>
      <c r="FFN633" s="35"/>
      <c r="FFO633" s="35"/>
      <c r="FFP633" s="35"/>
      <c r="FFQ633" s="35"/>
      <c r="FFR633" s="35"/>
      <c r="FFS633" s="35"/>
      <c r="FFT633" s="35"/>
      <c r="FFU633" s="35"/>
      <c r="FFV633" s="35"/>
      <c r="FFW633" s="35"/>
      <c r="FFX633" s="35"/>
      <c r="FFY633" s="35"/>
      <c r="FFZ633" s="35"/>
      <c r="FGA633" s="35"/>
      <c r="FGB633" s="35"/>
      <c r="FGC633" s="35"/>
      <c r="FGD633" s="35"/>
      <c r="FGE633" s="35"/>
      <c r="FGF633" s="35"/>
      <c r="FGG633" s="35"/>
      <c r="FGH633" s="35"/>
      <c r="FGI633" s="35"/>
      <c r="FGJ633" s="35"/>
      <c r="FGK633" s="35"/>
      <c r="FGL633" s="35"/>
      <c r="FGM633" s="35"/>
      <c r="FGN633" s="35"/>
      <c r="FGO633" s="35"/>
      <c r="FGP633" s="35"/>
      <c r="FGQ633" s="35"/>
      <c r="FGR633" s="35"/>
      <c r="FGS633" s="35"/>
      <c r="FGT633" s="35"/>
      <c r="FGU633" s="35"/>
      <c r="FGV633" s="35"/>
      <c r="FGW633" s="35"/>
      <c r="FGX633" s="35"/>
      <c r="FGY633" s="35"/>
      <c r="FGZ633" s="35"/>
      <c r="FHA633" s="35"/>
      <c r="FHB633" s="35"/>
      <c r="FHC633" s="35"/>
      <c r="FHD633" s="35"/>
      <c r="FHE633" s="35"/>
      <c r="FHF633" s="35"/>
      <c r="FHG633" s="35"/>
      <c r="FHH633" s="35"/>
      <c r="FHI633" s="35"/>
      <c r="FHJ633" s="35"/>
      <c r="FHK633" s="35"/>
      <c r="FHL633" s="35"/>
      <c r="FHM633" s="35"/>
      <c r="FHN633" s="35"/>
      <c r="FHO633" s="35"/>
      <c r="FHP633" s="35"/>
      <c r="FHQ633" s="35"/>
      <c r="FHR633" s="35"/>
      <c r="FHS633" s="35"/>
      <c r="FHT633" s="35"/>
      <c r="FHU633" s="35"/>
      <c r="FHV633" s="35"/>
      <c r="FHW633" s="35"/>
      <c r="FHX633" s="35"/>
      <c r="FHY633" s="35"/>
      <c r="FHZ633" s="35"/>
      <c r="FIA633" s="35"/>
      <c r="FIB633" s="35"/>
      <c r="FIC633" s="35"/>
      <c r="FID633" s="35"/>
      <c r="FIE633" s="35"/>
      <c r="FIF633" s="35"/>
      <c r="FIG633" s="35"/>
      <c r="FIH633" s="35"/>
      <c r="FII633" s="35"/>
      <c r="FIJ633" s="35"/>
      <c r="FIK633" s="35"/>
      <c r="FIL633" s="35"/>
      <c r="FIM633" s="35"/>
      <c r="FIN633" s="35"/>
      <c r="FIO633" s="35"/>
      <c r="FIP633" s="35"/>
      <c r="FIQ633" s="35"/>
      <c r="FIR633" s="35"/>
      <c r="FIS633" s="35"/>
      <c r="FIT633" s="35"/>
      <c r="FIU633" s="35"/>
      <c r="FIV633" s="35"/>
      <c r="FIW633" s="35"/>
      <c r="FIX633" s="35"/>
      <c r="FIY633" s="35"/>
      <c r="FIZ633" s="35"/>
      <c r="FJA633" s="35"/>
      <c r="FJB633" s="35"/>
      <c r="FJC633" s="35"/>
      <c r="FJD633" s="35"/>
      <c r="FJE633" s="35"/>
      <c r="FJF633" s="35"/>
      <c r="FJG633" s="35"/>
      <c r="FJH633" s="35"/>
      <c r="FJI633" s="35"/>
      <c r="FJJ633" s="35"/>
      <c r="FJK633" s="35"/>
      <c r="FJL633" s="35"/>
      <c r="FJM633" s="35"/>
      <c r="FJN633" s="35"/>
      <c r="FJO633" s="35"/>
      <c r="FJP633" s="35"/>
      <c r="FJQ633" s="35"/>
      <c r="FJR633" s="35"/>
      <c r="FJS633" s="35"/>
      <c r="FJT633" s="35"/>
      <c r="FJU633" s="35"/>
      <c r="FJV633" s="35"/>
      <c r="FJW633" s="35"/>
      <c r="FJX633" s="35"/>
      <c r="FJY633" s="35"/>
      <c r="FJZ633" s="35"/>
      <c r="FKA633" s="35"/>
      <c r="FKB633" s="35"/>
      <c r="FKC633" s="35"/>
      <c r="FKD633" s="35"/>
      <c r="FKE633" s="35"/>
      <c r="FKF633" s="35"/>
      <c r="FKG633" s="35"/>
      <c r="FKH633" s="35"/>
      <c r="FKI633" s="35"/>
      <c r="FKJ633" s="35"/>
      <c r="FKK633" s="35"/>
      <c r="FKL633" s="35"/>
      <c r="FKM633" s="35"/>
      <c r="FKN633" s="35"/>
      <c r="FKO633" s="35"/>
      <c r="FKP633" s="35"/>
      <c r="FKQ633" s="35"/>
      <c r="FKR633" s="35"/>
      <c r="FKS633" s="35"/>
      <c r="FKT633" s="35"/>
      <c r="FKU633" s="35"/>
      <c r="FKV633" s="35"/>
      <c r="FKW633" s="35"/>
      <c r="FKX633" s="35"/>
      <c r="FKY633" s="35"/>
      <c r="FKZ633" s="35"/>
      <c r="FLA633" s="35"/>
      <c r="FLB633" s="35"/>
      <c r="FLC633" s="35"/>
      <c r="FLD633" s="35"/>
      <c r="FLE633" s="35"/>
      <c r="FLF633" s="35"/>
      <c r="FLG633" s="35"/>
      <c r="FLH633" s="35"/>
      <c r="FLI633" s="35"/>
      <c r="FLJ633" s="35"/>
      <c r="FLK633" s="35"/>
      <c r="FLL633" s="35"/>
      <c r="FLM633" s="35"/>
      <c r="FLN633" s="35"/>
      <c r="FLO633" s="35"/>
      <c r="FLP633" s="35"/>
      <c r="FLQ633" s="35"/>
      <c r="FLR633" s="35"/>
      <c r="FLS633" s="35"/>
      <c r="FLT633" s="35"/>
      <c r="FLU633" s="35"/>
      <c r="FLV633" s="35"/>
      <c r="FLW633" s="35"/>
      <c r="FLX633" s="35"/>
      <c r="FLY633" s="35"/>
      <c r="FLZ633" s="35"/>
      <c r="FMA633" s="35"/>
      <c r="FMB633" s="35"/>
      <c r="FMC633" s="35"/>
      <c r="FMD633" s="35"/>
      <c r="FME633" s="35"/>
      <c r="FMF633" s="35"/>
      <c r="FMG633" s="35"/>
      <c r="FMH633" s="35"/>
      <c r="FMI633" s="35"/>
      <c r="FMJ633" s="35"/>
      <c r="FMK633" s="35"/>
      <c r="FML633" s="35"/>
      <c r="FMM633" s="35"/>
      <c r="FMN633" s="35"/>
      <c r="FMO633" s="35"/>
      <c r="FMP633" s="35"/>
      <c r="FMQ633" s="35"/>
      <c r="FMR633" s="35"/>
      <c r="FMS633" s="35"/>
      <c r="FMT633" s="35"/>
      <c r="FMU633" s="35"/>
      <c r="FMV633" s="35"/>
      <c r="FMW633" s="35"/>
      <c r="FMX633" s="35"/>
      <c r="FMY633" s="35"/>
      <c r="FMZ633" s="35"/>
      <c r="FNA633" s="35"/>
      <c r="FNB633" s="35"/>
      <c r="FNC633" s="35"/>
      <c r="FND633" s="35"/>
      <c r="FNE633" s="35"/>
      <c r="FNF633" s="35"/>
      <c r="FNG633" s="35"/>
      <c r="FNH633" s="35"/>
      <c r="FNI633" s="35"/>
      <c r="FNJ633" s="35"/>
      <c r="FNK633" s="35"/>
      <c r="FNL633" s="35"/>
      <c r="FNM633" s="35"/>
      <c r="FNN633" s="35"/>
      <c r="FNO633" s="35"/>
      <c r="FNP633" s="35"/>
      <c r="FNQ633" s="35"/>
      <c r="FNR633" s="35"/>
      <c r="FNS633" s="35"/>
      <c r="FNT633" s="35"/>
      <c r="FNU633" s="35"/>
      <c r="FNV633" s="35"/>
      <c r="FNW633" s="35"/>
      <c r="FNX633" s="35"/>
      <c r="FNY633" s="35"/>
      <c r="FNZ633" s="35"/>
      <c r="FOA633" s="35"/>
      <c r="FOB633" s="35"/>
      <c r="FOC633" s="35"/>
      <c r="FOD633" s="35"/>
      <c r="FOE633" s="35"/>
      <c r="FOF633" s="35"/>
      <c r="FOG633" s="35"/>
      <c r="FOH633" s="35"/>
      <c r="FOI633" s="35"/>
      <c r="FOJ633" s="35"/>
      <c r="FOK633" s="35"/>
      <c r="FOL633" s="35"/>
      <c r="FOM633" s="35"/>
      <c r="FON633" s="35"/>
      <c r="FOO633" s="35"/>
      <c r="FOP633" s="35"/>
      <c r="FOQ633" s="35"/>
      <c r="FOR633" s="35"/>
      <c r="FOS633" s="35"/>
      <c r="FOT633" s="35"/>
      <c r="FOU633" s="35"/>
      <c r="FOV633" s="35"/>
      <c r="FOW633" s="35"/>
      <c r="FOX633" s="35"/>
      <c r="FOY633" s="35"/>
      <c r="FOZ633" s="35"/>
      <c r="FPA633" s="35"/>
      <c r="FPB633" s="35"/>
      <c r="FPC633" s="35"/>
      <c r="FPD633" s="35"/>
      <c r="FPE633" s="35"/>
      <c r="FPF633" s="35"/>
      <c r="FPG633" s="35"/>
      <c r="FPH633" s="35"/>
      <c r="FPI633" s="35"/>
      <c r="FPJ633" s="35"/>
      <c r="FPK633" s="35"/>
      <c r="FPL633" s="35"/>
      <c r="FPM633" s="35"/>
      <c r="FPN633" s="35"/>
      <c r="FPO633" s="35"/>
      <c r="FPP633" s="35"/>
      <c r="FPQ633" s="35"/>
      <c r="FPR633" s="35"/>
      <c r="FPS633" s="35"/>
      <c r="FPT633" s="35"/>
      <c r="FPU633" s="35"/>
      <c r="FPV633" s="35"/>
      <c r="FPW633" s="35"/>
      <c r="FPX633" s="35"/>
      <c r="FPY633" s="35"/>
      <c r="FPZ633" s="35"/>
      <c r="FQA633" s="35"/>
      <c r="FQB633" s="35"/>
      <c r="FQC633" s="35"/>
      <c r="FQD633" s="35"/>
      <c r="FQE633" s="35"/>
      <c r="FQF633" s="35"/>
      <c r="FQG633" s="35"/>
      <c r="FQH633" s="35"/>
      <c r="FQI633" s="35"/>
      <c r="FQJ633" s="35"/>
      <c r="FQK633" s="35"/>
      <c r="FQL633" s="35"/>
      <c r="FQM633" s="35"/>
      <c r="FQN633" s="35"/>
      <c r="FQO633" s="35"/>
      <c r="FQP633" s="35"/>
      <c r="FQQ633" s="35"/>
      <c r="FQR633" s="35"/>
      <c r="FQS633" s="35"/>
      <c r="FQT633" s="35"/>
      <c r="FQU633" s="35"/>
      <c r="FQV633" s="35"/>
      <c r="FQW633" s="35"/>
      <c r="FQX633" s="35"/>
      <c r="FQY633" s="35"/>
      <c r="FQZ633" s="35"/>
      <c r="FRA633" s="35"/>
      <c r="FRB633" s="35"/>
      <c r="FRC633" s="35"/>
      <c r="FRD633" s="35"/>
      <c r="FRE633" s="35"/>
      <c r="FRF633" s="35"/>
      <c r="FRG633" s="35"/>
      <c r="FRH633" s="35"/>
      <c r="FRI633" s="35"/>
      <c r="FRJ633" s="35"/>
      <c r="FRK633" s="35"/>
      <c r="FRL633" s="35"/>
      <c r="FRM633" s="35"/>
      <c r="FRN633" s="35"/>
      <c r="FRO633" s="35"/>
      <c r="FRP633" s="35"/>
      <c r="FRQ633" s="35"/>
      <c r="FRR633" s="35"/>
      <c r="FRS633" s="35"/>
      <c r="FRT633" s="35"/>
      <c r="FRU633" s="35"/>
      <c r="FRV633" s="35"/>
      <c r="FRW633" s="35"/>
      <c r="FRX633" s="35"/>
      <c r="FRY633" s="35"/>
      <c r="FRZ633" s="35"/>
      <c r="FSA633" s="35"/>
      <c r="FSB633" s="35"/>
      <c r="FSC633" s="35"/>
      <c r="FSD633" s="35"/>
      <c r="FSE633" s="35"/>
      <c r="FSF633" s="35"/>
      <c r="FSG633" s="35"/>
      <c r="FSH633" s="35"/>
      <c r="FSI633" s="35"/>
      <c r="FSJ633" s="35"/>
      <c r="FSK633" s="35"/>
      <c r="FSL633" s="35"/>
      <c r="FSM633" s="35"/>
      <c r="FSN633" s="35"/>
      <c r="FSO633" s="35"/>
      <c r="FSP633" s="35"/>
      <c r="FSQ633" s="35"/>
      <c r="FSR633" s="35"/>
      <c r="FSS633" s="35"/>
      <c r="FST633" s="35"/>
      <c r="FSU633" s="35"/>
      <c r="FSV633" s="35"/>
      <c r="FSW633" s="35"/>
      <c r="FSX633" s="35"/>
      <c r="FSY633" s="35"/>
      <c r="FSZ633" s="35"/>
      <c r="FTA633" s="35"/>
      <c r="FTB633" s="35"/>
      <c r="FTC633" s="35"/>
      <c r="FTD633" s="35"/>
      <c r="FTE633" s="35"/>
      <c r="FTF633" s="35"/>
      <c r="FTG633" s="35"/>
      <c r="FTH633" s="35"/>
      <c r="FTI633" s="35"/>
      <c r="FTJ633" s="35"/>
      <c r="FTK633" s="35"/>
      <c r="FTL633" s="35"/>
      <c r="FTM633" s="35"/>
      <c r="FTN633" s="35"/>
      <c r="FTO633" s="35"/>
      <c r="FTP633" s="35"/>
      <c r="FTQ633" s="35"/>
      <c r="FTR633" s="35"/>
      <c r="FTS633" s="35"/>
      <c r="FTT633" s="35"/>
      <c r="FTU633" s="35"/>
      <c r="FTV633" s="35"/>
      <c r="FTW633" s="35"/>
      <c r="FTX633" s="35"/>
      <c r="FTY633" s="35"/>
      <c r="FTZ633" s="35"/>
      <c r="FUA633" s="35"/>
      <c r="FUB633" s="35"/>
      <c r="FUC633" s="35"/>
      <c r="FUD633" s="35"/>
      <c r="FUE633" s="35"/>
      <c r="FUF633" s="35"/>
      <c r="FUG633" s="35"/>
      <c r="FUH633" s="35"/>
      <c r="FUI633" s="35"/>
      <c r="FUJ633" s="35"/>
      <c r="FUK633" s="35"/>
      <c r="FUL633" s="35"/>
      <c r="FUM633" s="35"/>
      <c r="FUN633" s="35"/>
      <c r="FUO633" s="35"/>
      <c r="FUP633" s="35"/>
      <c r="FUQ633" s="35"/>
      <c r="FUR633" s="35"/>
      <c r="FUS633" s="35"/>
      <c r="FUT633" s="35"/>
      <c r="FUU633" s="35"/>
      <c r="FUV633" s="35"/>
      <c r="FUW633" s="35"/>
      <c r="FUX633" s="35"/>
      <c r="FUY633" s="35"/>
      <c r="FUZ633" s="35"/>
      <c r="FVA633" s="35"/>
      <c r="FVB633" s="35"/>
      <c r="FVC633" s="35"/>
      <c r="FVD633" s="35"/>
      <c r="FVE633" s="35"/>
      <c r="FVF633" s="35"/>
      <c r="FVG633" s="35"/>
      <c r="FVH633" s="35"/>
      <c r="FVI633" s="35"/>
      <c r="FVJ633" s="35"/>
      <c r="FVK633" s="35"/>
      <c r="FVL633" s="35"/>
      <c r="FVM633" s="35"/>
      <c r="FVN633" s="35"/>
      <c r="FVO633" s="35"/>
      <c r="FVP633" s="35"/>
      <c r="FVQ633" s="35"/>
      <c r="FVR633" s="35"/>
      <c r="FVS633" s="35"/>
      <c r="FVT633" s="35"/>
      <c r="FVU633" s="35"/>
      <c r="FVV633" s="35"/>
      <c r="FVW633" s="35"/>
      <c r="FVX633" s="35"/>
      <c r="FVY633" s="35"/>
      <c r="FVZ633" s="35"/>
      <c r="FWA633" s="35"/>
      <c r="FWB633" s="35"/>
      <c r="FWC633" s="35"/>
      <c r="FWD633" s="35"/>
      <c r="FWE633" s="35"/>
      <c r="FWF633" s="35"/>
      <c r="FWG633" s="35"/>
      <c r="FWH633" s="35"/>
      <c r="FWI633" s="35"/>
      <c r="FWJ633" s="35"/>
      <c r="FWK633" s="35"/>
      <c r="FWL633" s="35"/>
      <c r="FWM633" s="35"/>
      <c r="FWN633" s="35"/>
      <c r="FWO633" s="35"/>
      <c r="FWP633" s="35"/>
      <c r="FWQ633" s="35"/>
      <c r="FWR633" s="35"/>
      <c r="FWS633" s="35"/>
      <c r="FWT633" s="35"/>
      <c r="FWU633" s="35"/>
      <c r="FWV633" s="35"/>
      <c r="FWW633" s="35"/>
      <c r="FWX633" s="35"/>
      <c r="FWY633" s="35"/>
      <c r="FWZ633" s="35"/>
      <c r="FXA633" s="35"/>
      <c r="FXB633" s="35"/>
      <c r="FXC633" s="35"/>
      <c r="FXD633" s="35"/>
      <c r="FXE633" s="35"/>
      <c r="FXF633" s="35"/>
      <c r="FXG633" s="35"/>
      <c r="FXH633" s="35"/>
      <c r="FXI633" s="35"/>
      <c r="FXJ633" s="35"/>
      <c r="FXK633" s="35"/>
      <c r="FXL633" s="35"/>
      <c r="FXM633" s="35"/>
      <c r="FXN633" s="35"/>
      <c r="FXO633" s="35"/>
      <c r="FXP633" s="35"/>
      <c r="FXQ633" s="35"/>
      <c r="FXR633" s="35"/>
      <c r="FXS633" s="35"/>
      <c r="FXT633" s="35"/>
      <c r="FXU633" s="35"/>
      <c r="FXV633" s="35"/>
      <c r="FXW633" s="35"/>
      <c r="FXX633" s="35"/>
      <c r="FXY633" s="35"/>
      <c r="FXZ633" s="35"/>
      <c r="FYA633" s="35"/>
      <c r="FYB633" s="35"/>
      <c r="FYC633" s="35"/>
      <c r="FYD633" s="35"/>
      <c r="FYE633" s="35"/>
      <c r="FYF633" s="35"/>
      <c r="FYG633" s="35"/>
      <c r="FYH633" s="35"/>
      <c r="FYI633" s="35"/>
      <c r="FYJ633" s="35"/>
      <c r="FYK633" s="35"/>
      <c r="FYL633" s="35"/>
      <c r="FYM633" s="35"/>
      <c r="FYN633" s="35"/>
      <c r="FYO633" s="35"/>
      <c r="FYP633" s="35"/>
      <c r="FYQ633" s="35"/>
      <c r="FYR633" s="35"/>
      <c r="FYS633" s="35"/>
      <c r="FYT633" s="35"/>
      <c r="FYU633" s="35"/>
      <c r="FYV633" s="35"/>
      <c r="FYW633" s="35"/>
      <c r="FYX633" s="35"/>
      <c r="FYY633" s="35"/>
      <c r="FYZ633" s="35"/>
      <c r="FZA633" s="35"/>
      <c r="FZB633" s="35"/>
      <c r="FZC633" s="35"/>
      <c r="FZD633" s="35"/>
      <c r="FZE633" s="35"/>
      <c r="FZF633" s="35"/>
      <c r="FZG633" s="35"/>
      <c r="FZH633" s="35"/>
      <c r="FZI633" s="35"/>
      <c r="FZJ633" s="35"/>
      <c r="FZK633" s="35"/>
      <c r="FZL633" s="35"/>
      <c r="FZM633" s="35"/>
      <c r="FZN633" s="35"/>
      <c r="FZO633" s="35"/>
      <c r="FZP633" s="35"/>
      <c r="FZQ633" s="35"/>
      <c r="FZR633" s="35"/>
      <c r="FZS633" s="35"/>
      <c r="FZT633" s="35"/>
      <c r="FZU633" s="35"/>
      <c r="FZV633" s="35"/>
      <c r="FZW633" s="35"/>
      <c r="FZX633" s="35"/>
      <c r="FZY633" s="35"/>
      <c r="FZZ633" s="35"/>
      <c r="GAA633" s="35"/>
      <c r="GAB633" s="35"/>
      <c r="GAC633" s="35"/>
      <c r="GAD633" s="35"/>
      <c r="GAE633" s="35"/>
      <c r="GAF633" s="35"/>
      <c r="GAG633" s="35"/>
      <c r="GAH633" s="35"/>
      <c r="GAI633" s="35"/>
      <c r="GAJ633" s="35"/>
      <c r="GAK633" s="35"/>
      <c r="GAL633" s="35"/>
      <c r="GAM633" s="35"/>
      <c r="GAN633" s="35"/>
      <c r="GAO633" s="35"/>
      <c r="GAP633" s="35"/>
      <c r="GAQ633" s="35"/>
      <c r="GAR633" s="35"/>
      <c r="GAS633" s="35"/>
      <c r="GAT633" s="35"/>
      <c r="GAU633" s="35"/>
      <c r="GAV633" s="35"/>
      <c r="GAW633" s="35"/>
      <c r="GAX633" s="35"/>
      <c r="GAY633" s="35"/>
      <c r="GAZ633" s="35"/>
      <c r="GBA633" s="35"/>
      <c r="GBB633" s="35"/>
      <c r="GBC633" s="35"/>
      <c r="GBD633" s="35"/>
      <c r="GBE633" s="35"/>
      <c r="GBF633" s="35"/>
      <c r="GBG633" s="35"/>
      <c r="GBH633" s="35"/>
      <c r="GBI633" s="35"/>
      <c r="GBJ633" s="35"/>
      <c r="GBK633" s="35"/>
      <c r="GBL633" s="35"/>
      <c r="GBM633" s="35"/>
      <c r="GBN633" s="35"/>
      <c r="GBO633" s="35"/>
      <c r="GBP633" s="35"/>
      <c r="GBQ633" s="35"/>
      <c r="GBR633" s="35"/>
      <c r="GBS633" s="35"/>
      <c r="GBT633" s="35"/>
      <c r="GBU633" s="35"/>
      <c r="GBV633" s="35"/>
      <c r="GBW633" s="35"/>
      <c r="GBX633" s="35"/>
      <c r="GBY633" s="35"/>
      <c r="GBZ633" s="35"/>
      <c r="GCA633" s="35"/>
      <c r="GCB633" s="35"/>
      <c r="GCC633" s="35"/>
      <c r="GCD633" s="35"/>
      <c r="GCE633" s="35"/>
      <c r="GCF633" s="35"/>
      <c r="GCG633" s="35"/>
      <c r="GCH633" s="35"/>
      <c r="GCI633" s="35"/>
      <c r="GCJ633" s="35"/>
      <c r="GCK633" s="35"/>
      <c r="GCL633" s="35"/>
      <c r="GCM633" s="35"/>
      <c r="GCN633" s="35"/>
      <c r="GCO633" s="35"/>
      <c r="GCP633" s="35"/>
      <c r="GCQ633" s="35"/>
      <c r="GCR633" s="35"/>
      <c r="GCS633" s="35"/>
      <c r="GCT633" s="35"/>
      <c r="GCU633" s="35"/>
      <c r="GCV633" s="35"/>
      <c r="GCW633" s="35"/>
      <c r="GCX633" s="35"/>
      <c r="GCY633" s="35"/>
      <c r="GCZ633" s="35"/>
      <c r="GDA633" s="35"/>
      <c r="GDB633" s="35"/>
      <c r="GDC633" s="35"/>
      <c r="GDD633" s="35"/>
      <c r="GDE633" s="35"/>
      <c r="GDF633" s="35"/>
      <c r="GDG633" s="35"/>
      <c r="GDH633" s="35"/>
      <c r="GDI633" s="35"/>
      <c r="GDJ633" s="35"/>
      <c r="GDK633" s="35"/>
      <c r="GDL633" s="35"/>
      <c r="GDM633" s="35"/>
      <c r="GDN633" s="35"/>
      <c r="GDO633" s="35"/>
      <c r="GDP633" s="35"/>
      <c r="GDQ633" s="35"/>
      <c r="GDR633" s="35"/>
      <c r="GDS633" s="35"/>
      <c r="GDT633" s="35"/>
      <c r="GDU633" s="35"/>
      <c r="GDV633" s="35"/>
      <c r="GDW633" s="35"/>
      <c r="GDX633" s="35"/>
      <c r="GDY633" s="35"/>
      <c r="GDZ633" s="35"/>
      <c r="GEA633" s="35"/>
      <c r="GEB633" s="35"/>
      <c r="GEC633" s="35"/>
      <c r="GED633" s="35"/>
      <c r="GEE633" s="35"/>
      <c r="GEF633" s="35"/>
      <c r="GEG633" s="35"/>
      <c r="GEH633" s="35"/>
      <c r="GEI633" s="35"/>
      <c r="GEJ633" s="35"/>
      <c r="GEK633" s="35"/>
      <c r="GEL633" s="35"/>
      <c r="GEM633" s="35"/>
      <c r="GEN633" s="35"/>
      <c r="GEO633" s="35"/>
      <c r="GEP633" s="35"/>
      <c r="GEQ633" s="35"/>
      <c r="GER633" s="35"/>
      <c r="GES633" s="35"/>
      <c r="GET633" s="35"/>
      <c r="GEU633" s="35"/>
      <c r="GEV633" s="35"/>
      <c r="GEW633" s="35"/>
      <c r="GEX633" s="35"/>
      <c r="GEY633" s="35"/>
      <c r="GEZ633" s="35"/>
      <c r="GFA633" s="35"/>
      <c r="GFB633" s="35"/>
      <c r="GFC633" s="35"/>
      <c r="GFD633" s="35"/>
      <c r="GFE633" s="35"/>
      <c r="GFF633" s="35"/>
      <c r="GFG633" s="35"/>
      <c r="GFH633" s="35"/>
      <c r="GFI633" s="35"/>
      <c r="GFJ633" s="35"/>
      <c r="GFK633" s="35"/>
      <c r="GFL633" s="35"/>
      <c r="GFM633" s="35"/>
      <c r="GFN633" s="35"/>
      <c r="GFO633" s="35"/>
      <c r="GFP633" s="35"/>
      <c r="GFQ633" s="35"/>
      <c r="GFR633" s="35"/>
      <c r="GFS633" s="35"/>
      <c r="GFT633" s="35"/>
      <c r="GFU633" s="35"/>
      <c r="GFV633" s="35"/>
      <c r="GFW633" s="35"/>
      <c r="GFX633" s="35"/>
      <c r="GFY633" s="35"/>
      <c r="GFZ633" s="35"/>
      <c r="GGA633" s="35"/>
      <c r="GGB633" s="35"/>
      <c r="GGC633" s="35"/>
      <c r="GGD633" s="35"/>
      <c r="GGE633" s="35"/>
      <c r="GGF633" s="35"/>
      <c r="GGG633" s="35"/>
      <c r="GGH633" s="35"/>
      <c r="GGI633" s="35"/>
      <c r="GGJ633" s="35"/>
      <c r="GGK633" s="35"/>
      <c r="GGL633" s="35"/>
      <c r="GGM633" s="35"/>
      <c r="GGN633" s="35"/>
      <c r="GGO633" s="35"/>
      <c r="GGP633" s="35"/>
      <c r="GGQ633" s="35"/>
      <c r="GGR633" s="35"/>
      <c r="GGS633" s="35"/>
      <c r="GGT633" s="35"/>
      <c r="GGU633" s="35"/>
      <c r="GGV633" s="35"/>
      <c r="GGW633" s="35"/>
      <c r="GGX633" s="35"/>
      <c r="GGY633" s="35"/>
      <c r="GGZ633" s="35"/>
      <c r="GHA633" s="35"/>
      <c r="GHB633" s="35"/>
      <c r="GHC633" s="35"/>
      <c r="GHD633" s="35"/>
      <c r="GHE633" s="35"/>
      <c r="GHF633" s="35"/>
      <c r="GHG633" s="35"/>
      <c r="GHH633" s="35"/>
      <c r="GHI633" s="35"/>
      <c r="GHJ633" s="35"/>
      <c r="GHK633" s="35"/>
      <c r="GHL633" s="35"/>
      <c r="GHM633" s="35"/>
      <c r="GHN633" s="35"/>
      <c r="GHO633" s="35"/>
      <c r="GHP633" s="35"/>
      <c r="GHQ633" s="35"/>
      <c r="GHR633" s="35"/>
      <c r="GHS633" s="35"/>
      <c r="GHT633" s="35"/>
      <c r="GHU633" s="35"/>
      <c r="GHV633" s="35"/>
      <c r="GHW633" s="35"/>
      <c r="GHX633" s="35"/>
      <c r="GHY633" s="35"/>
      <c r="GHZ633" s="35"/>
      <c r="GIA633" s="35"/>
      <c r="GIB633" s="35"/>
      <c r="GIC633" s="35"/>
      <c r="GID633" s="35"/>
      <c r="GIE633" s="35"/>
      <c r="GIF633" s="35"/>
      <c r="GIG633" s="35"/>
      <c r="GIH633" s="35"/>
      <c r="GII633" s="35"/>
      <c r="GIJ633" s="35"/>
      <c r="GIK633" s="35"/>
      <c r="GIL633" s="35"/>
      <c r="GIM633" s="35"/>
      <c r="GIN633" s="35"/>
      <c r="GIO633" s="35"/>
      <c r="GIP633" s="35"/>
      <c r="GIQ633" s="35"/>
      <c r="GIR633" s="35"/>
      <c r="GIS633" s="35"/>
      <c r="GIT633" s="35"/>
      <c r="GIU633" s="35"/>
      <c r="GIV633" s="35"/>
      <c r="GIW633" s="35"/>
      <c r="GIX633" s="35"/>
      <c r="GIY633" s="35"/>
      <c r="GIZ633" s="35"/>
      <c r="GJA633" s="35"/>
      <c r="GJB633" s="35"/>
      <c r="GJC633" s="35"/>
      <c r="GJD633" s="35"/>
      <c r="GJE633" s="35"/>
      <c r="GJF633" s="35"/>
      <c r="GJG633" s="35"/>
      <c r="GJH633" s="35"/>
      <c r="GJI633" s="35"/>
      <c r="GJJ633" s="35"/>
      <c r="GJK633" s="35"/>
      <c r="GJL633" s="35"/>
      <c r="GJM633" s="35"/>
      <c r="GJN633" s="35"/>
      <c r="GJO633" s="35"/>
      <c r="GJP633" s="35"/>
      <c r="GJQ633" s="35"/>
      <c r="GJR633" s="35"/>
      <c r="GJS633" s="35"/>
      <c r="GJT633" s="35"/>
      <c r="GJU633" s="35"/>
      <c r="GJV633" s="35"/>
      <c r="GJW633" s="35"/>
      <c r="GJX633" s="35"/>
      <c r="GJY633" s="35"/>
      <c r="GJZ633" s="35"/>
      <c r="GKA633" s="35"/>
      <c r="GKB633" s="35"/>
      <c r="GKC633" s="35"/>
      <c r="GKD633" s="35"/>
      <c r="GKE633" s="35"/>
      <c r="GKF633" s="35"/>
      <c r="GKG633" s="35"/>
      <c r="GKH633" s="35"/>
      <c r="GKI633" s="35"/>
      <c r="GKJ633" s="35"/>
      <c r="GKK633" s="35"/>
      <c r="GKL633" s="35"/>
      <c r="GKM633" s="35"/>
      <c r="GKN633" s="35"/>
      <c r="GKO633" s="35"/>
      <c r="GKP633" s="35"/>
      <c r="GKQ633" s="35"/>
      <c r="GKR633" s="35"/>
      <c r="GKS633" s="35"/>
      <c r="GKT633" s="35"/>
      <c r="GKU633" s="35"/>
      <c r="GKV633" s="35"/>
      <c r="GKW633" s="35"/>
      <c r="GKX633" s="35"/>
      <c r="GKY633" s="35"/>
      <c r="GKZ633" s="35"/>
      <c r="GLA633" s="35"/>
      <c r="GLB633" s="35"/>
      <c r="GLC633" s="35"/>
      <c r="GLD633" s="35"/>
      <c r="GLE633" s="35"/>
      <c r="GLF633" s="35"/>
      <c r="GLG633" s="35"/>
      <c r="GLH633" s="35"/>
      <c r="GLI633" s="35"/>
      <c r="GLJ633" s="35"/>
      <c r="GLK633" s="35"/>
      <c r="GLL633" s="35"/>
      <c r="GLM633" s="35"/>
      <c r="GLN633" s="35"/>
      <c r="GLO633" s="35"/>
      <c r="GLP633" s="35"/>
      <c r="GLQ633" s="35"/>
      <c r="GLR633" s="35"/>
      <c r="GLS633" s="35"/>
      <c r="GLT633" s="35"/>
      <c r="GLU633" s="35"/>
      <c r="GLV633" s="35"/>
      <c r="GLW633" s="35"/>
      <c r="GLX633" s="35"/>
      <c r="GLY633" s="35"/>
      <c r="GLZ633" s="35"/>
      <c r="GMA633" s="35"/>
      <c r="GMB633" s="35"/>
      <c r="GMC633" s="35"/>
      <c r="GMD633" s="35"/>
      <c r="GME633" s="35"/>
      <c r="GMF633" s="35"/>
      <c r="GMG633" s="35"/>
      <c r="GMH633" s="35"/>
      <c r="GMI633" s="35"/>
      <c r="GMJ633" s="35"/>
      <c r="GMK633" s="35"/>
      <c r="GML633" s="35"/>
      <c r="GMM633" s="35"/>
      <c r="GMN633" s="35"/>
      <c r="GMO633" s="35"/>
      <c r="GMP633" s="35"/>
      <c r="GMQ633" s="35"/>
      <c r="GMR633" s="35"/>
      <c r="GMS633" s="35"/>
      <c r="GMT633" s="35"/>
      <c r="GMU633" s="35"/>
      <c r="GMV633" s="35"/>
      <c r="GMW633" s="35"/>
      <c r="GMX633" s="35"/>
      <c r="GMY633" s="35"/>
      <c r="GMZ633" s="35"/>
      <c r="GNA633" s="35"/>
      <c r="GNB633" s="35"/>
      <c r="GNC633" s="35"/>
      <c r="GND633" s="35"/>
      <c r="GNE633" s="35"/>
      <c r="GNF633" s="35"/>
      <c r="GNG633" s="35"/>
      <c r="GNH633" s="35"/>
      <c r="GNI633" s="35"/>
      <c r="GNJ633" s="35"/>
      <c r="GNK633" s="35"/>
      <c r="GNL633" s="35"/>
      <c r="GNM633" s="35"/>
      <c r="GNN633" s="35"/>
      <c r="GNO633" s="35"/>
      <c r="GNP633" s="35"/>
      <c r="GNQ633" s="35"/>
      <c r="GNR633" s="35"/>
      <c r="GNS633" s="35"/>
      <c r="GNT633" s="35"/>
      <c r="GNU633" s="35"/>
      <c r="GNV633" s="35"/>
      <c r="GNW633" s="35"/>
      <c r="GNX633" s="35"/>
      <c r="GNY633" s="35"/>
      <c r="GNZ633" s="35"/>
      <c r="GOA633" s="35"/>
      <c r="GOB633" s="35"/>
      <c r="GOC633" s="35"/>
      <c r="GOD633" s="35"/>
      <c r="GOE633" s="35"/>
      <c r="GOF633" s="35"/>
      <c r="GOG633" s="35"/>
      <c r="GOH633" s="35"/>
      <c r="GOI633" s="35"/>
      <c r="GOJ633" s="35"/>
      <c r="GOK633" s="35"/>
      <c r="GOL633" s="35"/>
      <c r="GOM633" s="35"/>
      <c r="GON633" s="35"/>
      <c r="GOO633" s="35"/>
      <c r="GOP633" s="35"/>
      <c r="GOQ633" s="35"/>
      <c r="GOR633" s="35"/>
      <c r="GOS633" s="35"/>
      <c r="GOT633" s="35"/>
      <c r="GOU633" s="35"/>
      <c r="GOV633" s="35"/>
      <c r="GOW633" s="35"/>
      <c r="GOX633" s="35"/>
      <c r="GOY633" s="35"/>
      <c r="GOZ633" s="35"/>
      <c r="GPA633" s="35"/>
      <c r="GPB633" s="35"/>
      <c r="GPC633" s="35"/>
      <c r="GPD633" s="35"/>
      <c r="GPE633" s="35"/>
      <c r="GPF633" s="35"/>
      <c r="GPG633" s="35"/>
      <c r="GPH633" s="35"/>
      <c r="GPI633" s="35"/>
      <c r="GPJ633" s="35"/>
      <c r="GPK633" s="35"/>
      <c r="GPL633" s="35"/>
      <c r="GPM633" s="35"/>
      <c r="GPN633" s="35"/>
      <c r="GPO633" s="35"/>
      <c r="GPP633" s="35"/>
      <c r="GPQ633" s="35"/>
      <c r="GPR633" s="35"/>
      <c r="GPS633" s="35"/>
      <c r="GPT633" s="35"/>
      <c r="GPU633" s="35"/>
      <c r="GPV633" s="35"/>
      <c r="GPW633" s="35"/>
      <c r="GPX633" s="35"/>
      <c r="GPY633" s="35"/>
      <c r="GPZ633" s="35"/>
      <c r="GQA633" s="35"/>
      <c r="GQB633" s="35"/>
      <c r="GQC633" s="35"/>
      <c r="GQD633" s="35"/>
      <c r="GQE633" s="35"/>
      <c r="GQF633" s="35"/>
      <c r="GQG633" s="35"/>
      <c r="GQH633" s="35"/>
      <c r="GQI633" s="35"/>
      <c r="GQJ633" s="35"/>
      <c r="GQK633" s="35"/>
      <c r="GQL633" s="35"/>
      <c r="GQM633" s="35"/>
      <c r="GQN633" s="35"/>
      <c r="GQO633" s="35"/>
      <c r="GQP633" s="35"/>
      <c r="GQQ633" s="35"/>
      <c r="GQR633" s="35"/>
      <c r="GQS633" s="35"/>
      <c r="GQT633" s="35"/>
      <c r="GQU633" s="35"/>
      <c r="GQV633" s="35"/>
      <c r="GQW633" s="35"/>
      <c r="GQX633" s="35"/>
      <c r="GQY633" s="35"/>
      <c r="GQZ633" s="35"/>
      <c r="GRA633" s="35"/>
      <c r="GRB633" s="35"/>
      <c r="GRC633" s="35"/>
      <c r="GRD633" s="35"/>
      <c r="GRE633" s="35"/>
      <c r="GRF633" s="35"/>
      <c r="GRG633" s="35"/>
      <c r="GRH633" s="35"/>
      <c r="GRI633" s="35"/>
      <c r="GRJ633" s="35"/>
      <c r="GRK633" s="35"/>
      <c r="GRL633" s="35"/>
      <c r="GRM633" s="35"/>
      <c r="GRN633" s="35"/>
      <c r="GRO633" s="35"/>
      <c r="GRP633" s="35"/>
      <c r="GRQ633" s="35"/>
      <c r="GRR633" s="35"/>
      <c r="GRS633" s="35"/>
      <c r="GRT633" s="35"/>
      <c r="GRU633" s="35"/>
      <c r="GRV633" s="35"/>
      <c r="GRW633" s="35"/>
      <c r="GRX633" s="35"/>
      <c r="GRY633" s="35"/>
      <c r="GRZ633" s="35"/>
      <c r="GSA633" s="35"/>
      <c r="GSB633" s="35"/>
      <c r="GSC633" s="35"/>
      <c r="GSD633" s="35"/>
      <c r="GSE633" s="35"/>
      <c r="GSF633" s="35"/>
      <c r="GSG633" s="35"/>
      <c r="GSH633" s="35"/>
      <c r="GSI633" s="35"/>
      <c r="GSJ633" s="35"/>
      <c r="GSK633" s="35"/>
      <c r="GSL633" s="35"/>
      <c r="GSM633" s="35"/>
      <c r="GSN633" s="35"/>
      <c r="GSO633" s="35"/>
      <c r="GSP633" s="35"/>
      <c r="GSQ633" s="35"/>
      <c r="GSR633" s="35"/>
      <c r="GSS633" s="35"/>
      <c r="GST633" s="35"/>
      <c r="GSU633" s="35"/>
      <c r="GSV633" s="35"/>
      <c r="GSW633" s="35"/>
      <c r="GSX633" s="35"/>
      <c r="GSY633" s="35"/>
      <c r="GSZ633" s="35"/>
      <c r="GTA633" s="35"/>
      <c r="GTB633" s="35"/>
      <c r="GTC633" s="35"/>
      <c r="GTD633" s="35"/>
      <c r="GTE633" s="35"/>
      <c r="GTF633" s="35"/>
      <c r="GTG633" s="35"/>
      <c r="GTH633" s="35"/>
      <c r="GTI633" s="35"/>
      <c r="GTJ633" s="35"/>
      <c r="GTK633" s="35"/>
      <c r="GTL633" s="35"/>
      <c r="GTM633" s="35"/>
      <c r="GTN633" s="35"/>
      <c r="GTO633" s="35"/>
      <c r="GTP633" s="35"/>
      <c r="GTQ633" s="35"/>
      <c r="GTR633" s="35"/>
      <c r="GTS633" s="35"/>
      <c r="GTT633" s="35"/>
      <c r="GTU633" s="35"/>
      <c r="GTV633" s="35"/>
      <c r="GTW633" s="35"/>
      <c r="GTX633" s="35"/>
      <c r="GTY633" s="35"/>
      <c r="GTZ633" s="35"/>
      <c r="GUA633" s="35"/>
      <c r="GUB633" s="35"/>
      <c r="GUC633" s="35"/>
      <c r="GUD633" s="35"/>
      <c r="GUE633" s="35"/>
      <c r="GUF633" s="35"/>
      <c r="GUG633" s="35"/>
      <c r="GUH633" s="35"/>
      <c r="GUI633" s="35"/>
      <c r="GUJ633" s="35"/>
      <c r="GUK633" s="35"/>
      <c r="GUL633" s="35"/>
      <c r="GUM633" s="35"/>
      <c r="GUN633" s="35"/>
      <c r="GUO633" s="35"/>
      <c r="GUP633" s="35"/>
      <c r="GUQ633" s="35"/>
      <c r="GUR633" s="35"/>
      <c r="GUS633" s="35"/>
      <c r="GUT633" s="35"/>
      <c r="GUU633" s="35"/>
      <c r="GUV633" s="35"/>
      <c r="GUW633" s="35"/>
      <c r="GUX633" s="35"/>
      <c r="GUY633" s="35"/>
      <c r="GUZ633" s="35"/>
      <c r="GVA633" s="35"/>
      <c r="GVB633" s="35"/>
      <c r="GVC633" s="35"/>
      <c r="GVD633" s="35"/>
      <c r="GVE633" s="35"/>
      <c r="GVF633" s="35"/>
      <c r="GVG633" s="35"/>
      <c r="GVH633" s="35"/>
      <c r="GVI633" s="35"/>
      <c r="GVJ633" s="35"/>
      <c r="GVK633" s="35"/>
      <c r="GVL633" s="35"/>
      <c r="GVM633" s="35"/>
      <c r="GVN633" s="35"/>
      <c r="GVO633" s="35"/>
      <c r="GVP633" s="35"/>
      <c r="GVQ633" s="35"/>
      <c r="GVR633" s="35"/>
      <c r="GVS633" s="35"/>
      <c r="GVT633" s="35"/>
      <c r="GVU633" s="35"/>
      <c r="GVV633" s="35"/>
      <c r="GVW633" s="35"/>
      <c r="GVX633" s="35"/>
      <c r="GVY633" s="35"/>
      <c r="GVZ633" s="35"/>
      <c r="GWA633" s="35"/>
      <c r="GWB633" s="35"/>
      <c r="GWC633" s="35"/>
      <c r="GWD633" s="35"/>
      <c r="GWE633" s="35"/>
      <c r="GWF633" s="35"/>
      <c r="GWG633" s="35"/>
      <c r="GWH633" s="35"/>
      <c r="GWI633" s="35"/>
      <c r="GWJ633" s="35"/>
      <c r="GWK633" s="35"/>
      <c r="GWL633" s="35"/>
      <c r="GWM633" s="35"/>
      <c r="GWN633" s="35"/>
      <c r="GWO633" s="35"/>
      <c r="GWP633" s="35"/>
      <c r="GWQ633" s="35"/>
      <c r="GWR633" s="35"/>
      <c r="GWS633" s="35"/>
      <c r="GWT633" s="35"/>
      <c r="GWU633" s="35"/>
      <c r="GWV633" s="35"/>
      <c r="GWW633" s="35"/>
      <c r="GWX633" s="35"/>
      <c r="GWY633" s="35"/>
      <c r="GWZ633" s="35"/>
      <c r="GXA633" s="35"/>
      <c r="GXB633" s="35"/>
      <c r="GXC633" s="35"/>
      <c r="GXD633" s="35"/>
      <c r="GXE633" s="35"/>
      <c r="GXF633" s="35"/>
      <c r="GXG633" s="35"/>
      <c r="GXH633" s="35"/>
      <c r="GXI633" s="35"/>
      <c r="GXJ633" s="35"/>
      <c r="GXK633" s="35"/>
      <c r="GXL633" s="35"/>
      <c r="GXM633" s="35"/>
      <c r="GXN633" s="35"/>
      <c r="GXO633" s="35"/>
      <c r="GXP633" s="35"/>
      <c r="GXQ633" s="35"/>
      <c r="GXR633" s="35"/>
      <c r="GXS633" s="35"/>
      <c r="GXT633" s="35"/>
      <c r="GXU633" s="35"/>
      <c r="GXV633" s="35"/>
      <c r="GXW633" s="35"/>
      <c r="GXX633" s="35"/>
      <c r="GXY633" s="35"/>
      <c r="GXZ633" s="35"/>
      <c r="GYA633" s="35"/>
      <c r="GYB633" s="35"/>
      <c r="GYC633" s="35"/>
      <c r="GYD633" s="35"/>
      <c r="GYE633" s="35"/>
      <c r="GYF633" s="35"/>
      <c r="GYG633" s="35"/>
      <c r="GYH633" s="35"/>
      <c r="GYI633" s="35"/>
      <c r="GYJ633" s="35"/>
      <c r="GYK633" s="35"/>
      <c r="GYL633" s="35"/>
      <c r="GYM633" s="35"/>
      <c r="GYN633" s="35"/>
      <c r="GYO633" s="35"/>
      <c r="GYP633" s="35"/>
      <c r="GYQ633" s="35"/>
      <c r="GYR633" s="35"/>
      <c r="GYS633" s="35"/>
      <c r="GYT633" s="35"/>
      <c r="GYU633" s="35"/>
      <c r="GYV633" s="35"/>
      <c r="GYW633" s="35"/>
      <c r="GYX633" s="35"/>
      <c r="GYY633" s="35"/>
      <c r="GYZ633" s="35"/>
      <c r="GZA633" s="35"/>
      <c r="GZB633" s="35"/>
      <c r="GZC633" s="35"/>
      <c r="GZD633" s="35"/>
      <c r="GZE633" s="35"/>
      <c r="GZF633" s="35"/>
      <c r="GZG633" s="35"/>
      <c r="GZH633" s="35"/>
      <c r="GZI633" s="35"/>
      <c r="GZJ633" s="35"/>
      <c r="GZK633" s="35"/>
      <c r="GZL633" s="35"/>
      <c r="GZM633" s="35"/>
      <c r="GZN633" s="35"/>
      <c r="GZO633" s="35"/>
      <c r="GZP633" s="35"/>
      <c r="GZQ633" s="35"/>
      <c r="GZR633" s="35"/>
      <c r="GZS633" s="35"/>
      <c r="GZT633" s="35"/>
      <c r="GZU633" s="35"/>
      <c r="GZV633" s="35"/>
      <c r="GZW633" s="35"/>
      <c r="GZX633" s="35"/>
      <c r="GZY633" s="35"/>
      <c r="GZZ633" s="35"/>
      <c r="HAA633" s="35"/>
      <c r="HAB633" s="35"/>
      <c r="HAC633" s="35"/>
      <c r="HAD633" s="35"/>
      <c r="HAE633" s="35"/>
      <c r="HAF633" s="35"/>
      <c r="HAG633" s="35"/>
      <c r="HAH633" s="35"/>
      <c r="HAI633" s="35"/>
      <c r="HAJ633" s="35"/>
      <c r="HAK633" s="35"/>
      <c r="HAL633" s="35"/>
      <c r="HAM633" s="35"/>
      <c r="HAN633" s="35"/>
      <c r="HAO633" s="35"/>
      <c r="HAP633" s="35"/>
      <c r="HAQ633" s="35"/>
      <c r="HAR633" s="35"/>
      <c r="HAS633" s="35"/>
      <c r="HAT633" s="35"/>
      <c r="HAU633" s="35"/>
      <c r="HAV633" s="35"/>
      <c r="HAW633" s="35"/>
      <c r="HAX633" s="35"/>
      <c r="HAY633" s="35"/>
      <c r="HAZ633" s="35"/>
      <c r="HBA633" s="35"/>
      <c r="HBB633" s="35"/>
      <c r="HBC633" s="35"/>
      <c r="HBD633" s="35"/>
      <c r="HBE633" s="35"/>
      <c r="HBF633" s="35"/>
      <c r="HBG633" s="35"/>
      <c r="HBH633" s="35"/>
      <c r="HBI633" s="35"/>
      <c r="HBJ633" s="35"/>
      <c r="HBK633" s="35"/>
      <c r="HBL633" s="35"/>
      <c r="HBM633" s="35"/>
      <c r="HBN633" s="35"/>
      <c r="HBO633" s="35"/>
      <c r="HBP633" s="35"/>
      <c r="HBQ633" s="35"/>
      <c r="HBR633" s="35"/>
      <c r="HBS633" s="35"/>
      <c r="HBT633" s="35"/>
      <c r="HBU633" s="35"/>
      <c r="HBV633" s="35"/>
      <c r="HBW633" s="35"/>
      <c r="HBX633" s="35"/>
      <c r="HBY633" s="35"/>
      <c r="HBZ633" s="35"/>
      <c r="HCA633" s="35"/>
      <c r="HCB633" s="35"/>
      <c r="HCC633" s="35"/>
      <c r="HCD633" s="35"/>
      <c r="HCE633" s="35"/>
      <c r="HCF633" s="35"/>
      <c r="HCG633" s="35"/>
      <c r="HCH633" s="35"/>
      <c r="HCI633" s="35"/>
      <c r="HCJ633" s="35"/>
      <c r="HCK633" s="35"/>
      <c r="HCL633" s="35"/>
      <c r="HCM633" s="35"/>
      <c r="HCN633" s="35"/>
      <c r="HCO633" s="35"/>
      <c r="HCP633" s="35"/>
      <c r="HCQ633" s="35"/>
      <c r="HCR633" s="35"/>
      <c r="HCS633" s="35"/>
      <c r="HCT633" s="35"/>
      <c r="HCU633" s="35"/>
      <c r="HCV633" s="35"/>
      <c r="HCW633" s="35"/>
      <c r="HCX633" s="35"/>
      <c r="HCY633" s="35"/>
      <c r="HCZ633" s="35"/>
      <c r="HDA633" s="35"/>
      <c r="HDB633" s="35"/>
      <c r="HDC633" s="35"/>
      <c r="HDD633" s="35"/>
      <c r="HDE633" s="35"/>
      <c r="HDF633" s="35"/>
      <c r="HDG633" s="35"/>
      <c r="HDH633" s="35"/>
      <c r="HDI633" s="35"/>
      <c r="HDJ633" s="35"/>
      <c r="HDK633" s="35"/>
      <c r="HDL633" s="35"/>
      <c r="HDM633" s="35"/>
      <c r="HDN633" s="35"/>
      <c r="HDO633" s="35"/>
      <c r="HDP633" s="35"/>
      <c r="HDQ633" s="35"/>
      <c r="HDR633" s="35"/>
      <c r="HDS633" s="35"/>
      <c r="HDT633" s="35"/>
      <c r="HDU633" s="35"/>
      <c r="HDV633" s="35"/>
      <c r="HDW633" s="35"/>
      <c r="HDX633" s="35"/>
      <c r="HDY633" s="35"/>
      <c r="HDZ633" s="35"/>
      <c r="HEA633" s="35"/>
      <c r="HEB633" s="35"/>
      <c r="HEC633" s="35"/>
      <c r="HED633" s="35"/>
      <c r="HEE633" s="35"/>
      <c r="HEF633" s="35"/>
      <c r="HEG633" s="35"/>
      <c r="HEH633" s="35"/>
      <c r="HEI633" s="35"/>
      <c r="HEJ633" s="35"/>
      <c r="HEK633" s="35"/>
      <c r="HEL633" s="35"/>
      <c r="HEM633" s="35"/>
      <c r="HEN633" s="35"/>
      <c r="HEO633" s="35"/>
      <c r="HEP633" s="35"/>
      <c r="HEQ633" s="35"/>
      <c r="HER633" s="35"/>
      <c r="HES633" s="35"/>
      <c r="HET633" s="35"/>
      <c r="HEU633" s="35"/>
      <c r="HEV633" s="35"/>
      <c r="HEW633" s="35"/>
      <c r="HEX633" s="35"/>
      <c r="HEY633" s="35"/>
      <c r="HEZ633" s="35"/>
      <c r="HFA633" s="35"/>
      <c r="HFB633" s="35"/>
      <c r="HFC633" s="35"/>
      <c r="HFD633" s="35"/>
      <c r="HFE633" s="35"/>
      <c r="HFF633" s="35"/>
      <c r="HFG633" s="35"/>
      <c r="HFH633" s="35"/>
      <c r="HFI633" s="35"/>
      <c r="HFJ633" s="35"/>
      <c r="HFK633" s="35"/>
      <c r="HFL633" s="35"/>
      <c r="HFM633" s="35"/>
      <c r="HFN633" s="35"/>
      <c r="HFO633" s="35"/>
      <c r="HFP633" s="35"/>
      <c r="HFQ633" s="35"/>
      <c r="HFR633" s="35"/>
      <c r="HFS633" s="35"/>
      <c r="HFT633" s="35"/>
      <c r="HFU633" s="35"/>
      <c r="HFV633" s="35"/>
      <c r="HFW633" s="35"/>
      <c r="HFX633" s="35"/>
      <c r="HFY633" s="35"/>
      <c r="HFZ633" s="35"/>
      <c r="HGA633" s="35"/>
      <c r="HGB633" s="35"/>
      <c r="HGC633" s="35"/>
      <c r="HGD633" s="35"/>
      <c r="HGE633" s="35"/>
      <c r="HGF633" s="35"/>
      <c r="HGG633" s="35"/>
      <c r="HGH633" s="35"/>
      <c r="HGI633" s="35"/>
      <c r="HGJ633" s="35"/>
      <c r="HGK633" s="35"/>
      <c r="HGL633" s="35"/>
      <c r="HGM633" s="35"/>
      <c r="HGN633" s="35"/>
      <c r="HGO633" s="35"/>
      <c r="HGP633" s="35"/>
      <c r="HGQ633" s="35"/>
      <c r="HGR633" s="35"/>
      <c r="HGS633" s="35"/>
      <c r="HGT633" s="35"/>
      <c r="HGU633" s="35"/>
      <c r="HGV633" s="35"/>
      <c r="HGW633" s="35"/>
      <c r="HGX633" s="35"/>
      <c r="HGY633" s="35"/>
      <c r="HGZ633" s="35"/>
      <c r="HHA633" s="35"/>
      <c r="HHB633" s="35"/>
      <c r="HHC633" s="35"/>
      <c r="HHD633" s="35"/>
      <c r="HHE633" s="35"/>
      <c r="HHF633" s="35"/>
      <c r="HHG633" s="35"/>
      <c r="HHH633" s="35"/>
      <c r="HHI633" s="35"/>
      <c r="HHJ633" s="35"/>
      <c r="HHK633" s="35"/>
      <c r="HHL633" s="35"/>
      <c r="HHM633" s="35"/>
      <c r="HHN633" s="35"/>
      <c r="HHO633" s="35"/>
      <c r="HHP633" s="35"/>
      <c r="HHQ633" s="35"/>
      <c r="HHR633" s="35"/>
      <c r="HHS633" s="35"/>
      <c r="HHT633" s="35"/>
      <c r="HHU633" s="35"/>
      <c r="HHV633" s="35"/>
      <c r="HHW633" s="35"/>
      <c r="HHX633" s="35"/>
      <c r="HHY633" s="35"/>
      <c r="HHZ633" s="35"/>
      <c r="HIA633" s="35"/>
      <c r="HIB633" s="35"/>
      <c r="HIC633" s="35"/>
      <c r="HID633" s="35"/>
      <c r="HIE633" s="35"/>
      <c r="HIF633" s="35"/>
      <c r="HIG633" s="35"/>
      <c r="HIH633" s="35"/>
      <c r="HII633" s="35"/>
      <c r="HIJ633" s="35"/>
      <c r="HIK633" s="35"/>
      <c r="HIL633" s="35"/>
      <c r="HIM633" s="35"/>
      <c r="HIN633" s="35"/>
      <c r="HIO633" s="35"/>
      <c r="HIP633" s="35"/>
      <c r="HIQ633" s="35"/>
      <c r="HIR633" s="35"/>
      <c r="HIS633" s="35"/>
      <c r="HIT633" s="35"/>
      <c r="HIU633" s="35"/>
      <c r="HIV633" s="35"/>
      <c r="HIW633" s="35"/>
      <c r="HIX633" s="35"/>
      <c r="HIY633" s="35"/>
      <c r="HIZ633" s="35"/>
      <c r="HJA633" s="35"/>
      <c r="HJB633" s="35"/>
      <c r="HJC633" s="35"/>
      <c r="HJD633" s="35"/>
      <c r="HJE633" s="35"/>
      <c r="HJF633" s="35"/>
      <c r="HJG633" s="35"/>
      <c r="HJH633" s="35"/>
      <c r="HJI633" s="35"/>
      <c r="HJJ633" s="35"/>
      <c r="HJK633" s="35"/>
      <c r="HJL633" s="35"/>
      <c r="HJM633" s="35"/>
      <c r="HJN633" s="35"/>
      <c r="HJO633" s="35"/>
      <c r="HJP633" s="35"/>
      <c r="HJQ633" s="35"/>
      <c r="HJR633" s="35"/>
      <c r="HJS633" s="35"/>
      <c r="HJT633" s="35"/>
      <c r="HJU633" s="35"/>
      <c r="HJV633" s="35"/>
      <c r="HJW633" s="35"/>
      <c r="HJX633" s="35"/>
      <c r="HJY633" s="35"/>
      <c r="HJZ633" s="35"/>
      <c r="HKA633" s="35"/>
      <c r="HKB633" s="35"/>
      <c r="HKC633" s="35"/>
      <c r="HKD633" s="35"/>
      <c r="HKE633" s="35"/>
      <c r="HKF633" s="35"/>
      <c r="HKG633" s="35"/>
      <c r="HKH633" s="35"/>
      <c r="HKI633" s="35"/>
      <c r="HKJ633" s="35"/>
      <c r="HKK633" s="35"/>
      <c r="HKL633" s="35"/>
      <c r="HKM633" s="35"/>
      <c r="HKN633" s="35"/>
      <c r="HKO633" s="35"/>
      <c r="HKP633" s="35"/>
      <c r="HKQ633" s="35"/>
      <c r="HKR633" s="35"/>
      <c r="HKS633" s="35"/>
      <c r="HKT633" s="35"/>
      <c r="HKU633" s="35"/>
      <c r="HKV633" s="35"/>
      <c r="HKW633" s="35"/>
      <c r="HKX633" s="35"/>
      <c r="HKY633" s="35"/>
      <c r="HKZ633" s="35"/>
      <c r="HLA633" s="35"/>
      <c r="HLB633" s="35"/>
      <c r="HLC633" s="35"/>
      <c r="HLD633" s="35"/>
      <c r="HLE633" s="35"/>
      <c r="HLF633" s="35"/>
      <c r="HLG633" s="35"/>
      <c r="HLH633" s="35"/>
      <c r="HLI633" s="35"/>
      <c r="HLJ633" s="35"/>
      <c r="HLK633" s="35"/>
      <c r="HLL633" s="35"/>
      <c r="HLM633" s="35"/>
      <c r="HLN633" s="35"/>
      <c r="HLO633" s="35"/>
      <c r="HLP633" s="35"/>
      <c r="HLQ633" s="35"/>
      <c r="HLR633" s="35"/>
      <c r="HLS633" s="35"/>
      <c r="HLT633" s="35"/>
      <c r="HLU633" s="35"/>
      <c r="HLV633" s="35"/>
      <c r="HLW633" s="35"/>
      <c r="HLX633" s="35"/>
      <c r="HLY633" s="35"/>
      <c r="HLZ633" s="35"/>
      <c r="HMA633" s="35"/>
      <c r="HMB633" s="35"/>
      <c r="HMC633" s="35"/>
      <c r="HMD633" s="35"/>
      <c r="HME633" s="35"/>
      <c r="HMF633" s="35"/>
      <c r="HMG633" s="35"/>
      <c r="HMH633" s="35"/>
      <c r="HMI633" s="35"/>
      <c r="HMJ633" s="35"/>
      <c r="HMK633" s="35"/>
      <c r="HML633" s="35"/>
      <c r="HMM633" s="35"/>
      <c r="HMN633" s="35"/>
      <c r="HMO633" s="35"/>
      <c r="HMP633" s="35"/>
      <c r="HMQ633" s="35"/>
      <c r="HMR633" s="35"/>
      <c r="HMS633" s="35"/>
      <c r="HMT633" s="35"/>
      <c r="HMU633" s="35"/>
      <c r="HMV633" s="35"/>
      <c r="HMW633" s="35"/>
      <c r="HMX633" s="35"/>
      <c r="HMY633" s="35"/>
      <c r="HMZ633" s="35"/>
      <c r="HNA633" s="35"/>
      <c r="HNB633" s="35"/>
      <c r="HNC633" s="35"/>
      <c r="HND633" s="35"/>
      <c r="HNE633" s="35"/>
      <c r="HNF633" s="35"/>
      <c r="HNG633" s="35"/>
      <c r="HNH633" s="35"/>
      <c r="HNI633" s="35"/>
      <c r="HNJ633" s="35"/>
      <c r="HNK633" s="35"/>
      <c r="HNL633" s="35"/>
      <c r="HNM633" s="35"/>
      <c r="HNN633" s="35"/>
      <c r="HNO633" s="35"/>
      <c r="HNP633" s="35"/>
      <c r="HNQ633" s="35"/>
      <c r="HNR633" s="35"/>
      <c r="HNS633" s="35"/>
      <c r="HNT633" s="35"/>
      <c r="HNU633" s="35"/>
      <c r="HNV633" s="35"/>
      <c r="HNW633" s="35"/>
      <c r="HNX633" s="35"/>
      <c r="HNY633" s="35"/>
      <c r="HNZ633" s="35"/>
      <c r="HOA633" s="35"/>
      <c r="HOB633" s="35"/>
      <c r="HOC633" s="35"/>
      <c r="HOD633" s="35"/>
      <c r="HOE633" s="35"/>
      <c r="HOF633" s="35"/>
      <c r="HOG633" s="35"/>
      <c r="HOH633" s="35"/>
      <c r="HOI633" s="35"/>
      <c r="HOJ633" s="35"/>
      <c r="HOK633" s="35"/>
      <c r="HOL633" s="35"/>
      <c r="HOM633" s="35"/>
      <c r="HON633" s="35"/>
      <c r="HOO633" s="35"/>
      <c r="HOP633" s="35"/>
      <c r="HOQ633" s="35"/>
      <c r="HOR633" s="35"/>
      <c r="HOS633" s="35"/>
      <c r="HOT633" s="35"/>
      <c r="HOU633" s="35"/>
      <c r="HOV633" s="35"/>
      <c r="HOW633" s="35"/>
      <c r="HOX633" s="35"/>
      <c r="HOY633" s="35"/>
      <c r="HOZ633" s="35"/>
      <c r="HPA633" s="35"/>
      <c r="HPB633" s="35"/>
      <c r="HPC633" s="35"/>
      <c r="HPD633" s="35"/>
      <c r="HPE633" s="35"/>
      <c r="HPF633" s="35"/>
      <c r="HPG633" s="35"/>
      <c r="HPH633" s="35"/>
      <c r="HPI633" s="35"/>
      <c r="HPJ633" s="35"/>
      <c r="HPK633" s="35"/>
      <c r="HPL633" s="35"/>
      <c r="HPM633" s="35"/>
      <c r="HPN633" s="35"/>
      <c r="HPO633" s="35"/>
      <c r="HPP633" s="35"/>
      <c r="HPQ633" s="35"/>
      <c r="HPR633" s="35"/>
      <c r="HPS633" s="35"/>
      <c r="HPT633" s="35"/>
      <c r="HPU633" s="35"/>
      <c r="HPV633" s="35"/>
      <c r="HPW633" s="35"/>
      <c r="HPX633" s="35"/>
      <c r="HPY633" s="35"/>
      <c r="HPZ633" s="35"/>
      <c r="HQA633" s="35"/>
      <c r="HQB633" s="35"/>
      <c r="HQC633" s="35"/>
      <c r="HQD633" s="35"/>
      <c r="HQE633" s="35"/>
      <c r="HQF633" s="35"/>
      <c r="HQG633" s="35"/>
      <c r="HQH633" s="35"/>
      <c r="HQI633" s="35"/>
      <c r="HQJ633" s="35"/>
      <c r="HQK633" s="35"/>
      <c r="HQL633" s="35"/>
      <c r="HQM633" s="35"/>
      <c r="HQN633" s="35"/>
      <c r="HQO633" s="35"/>
      <c r="HQP633" s="35"/>
      <c r="HQQ633" s="35"/>
      <c r="HQR633" s="35"/>
      <c r="HQS633" s="35"/>
      <c r="HQT633" s="35"/>
      <c r="HQU633" s="35"/>
      <c r="HQV633" s="35"/>
      <c r="HQW633" s="35"/>
      <c r="HQX633" s="35"/>
      <c r="HQY633" s="35"/>
      <c r="HQZ633" s="35"/>
      <c r="HRA633" s="35"/>
      <c r="HRB633" s="35"/>
      <c r="HRC633" s="35"/>
      <c r="HRD633" s="35"/>
      <c r="HRE633" s="35"/>
      <c r="HRF633" s="35"/>
      <c r="HRG633" s="35"/>
      <c r="HRH633" s="35"/>
      <c r="HRI633" s="35"/>
      <c r="HRJ633" s="35"/>
      <c r="HRK633" s="35"/>
      <c r="HRL633" s="35"/>
      <c r="HRM633" s="35"/>
      <c r="HRN633" s="35"/>
      <c r="HRO633" s="35"/>
      <c r="HRP633" s="35"/>
      <c r="HRQ633" s="35"/>
      <c r="HRR633" s="35"/>
      <c r="HRS633" s="35"/>
      <c r="HRT633" s="35"/>
      <c r="HRU633" s="35"/>
      <c r="HRV633" s="35"/>
      <c r="HRW633" s="35"/>
      <c r="HRX633" s="35"/>
      <c r="HRY633" s="35"/>
      <c r="HRZ633" s="35"/>
      <c r="HSA633" s="35"/>
      <c r="HSB633" s="35"/>
      <c r="HSC633" s="35"/>
      <c r="HSD633" s="35"/>
      <c r="HSE633" s="35"/>
      <c r="HSF633" s="35"/>
      <c r="HSG633" s="35"/>
      <c r="HSH633" s="35"/>
      <c r="HSI633" s="35"/>
      <c r="HSJ633" s="35"/>
      <c r="HSK633" s="35"/>
      <c r="HSL633" s="35"/>
      <c r="HSM633" s="35"/>
      <c r="HSN633" s="35"/>
      <c r="HSO633" s="35"/>
      <c r="HSP633" s="35"/>
      <c r="HSQ633" s="35"/>
      <c r="HSR633" s="35"/>
      <c r="HSS633" s="35"/>
      <c r="HST633" s="35"/>
      <c r="HSU633" s="35"/>
      <c r="HSV633" s="35"/>
      <c r="HSW633" s="35"/>
      <c r="HSX633" s="35"/>
      <c r="HSY633" s="35"/>
      <c r="HSZ633" s="35"/>
      <c r="HTA633" s="35"/>
      <c r="HTB633" s="35"/>
      <c r="HTC633" s="35"/>
      <c r="HTD633" s="35"/>
      <c r="HTE633" s="35"/>
      <c r="HTF633" s="35"/>
      <c r="HTG633" s="35"/>
      <c r="HTH633" s="35"/>
      <c r="HTI633" s="35"/>
      <c r="HTJ633" s="35"/>
      <c r="HTK633" s="35"/>
      <c r="HTL633" s="35"/>
      <c r="HTM633" s="35"/>
      <c r="HTN633" s="35"/>
      <c r="HTO633" s="35"/>
      <c r="HTP633" s="35"/>
      <c r="HTQ633" s="35"/>
      <c r="HTR633" s="35"/>
      <c r="HTS633" s="35"/>
      <c r="HTT633" s="35"/>
      <c r="HTU633" s="35"/>
      <c r="HTV633" s="35"/>
      <c r="HTW633" s="35"/>
      <c r="HTX633" s="35"/>
      <c r="HTY633" s="35"/>
      <c r="HTZ633" s="35"/>
      <c r="HUA633" s="35"/>
      <c r="HUB633" s="35"/>
      <c r="HUC633" s="35"/>
      <c r="HUD633" s="35"/>
      <c r="HUE633" s="35"/>
      <c r="HUF633" s="35"/>
      <c r="HUG633" s="35"/>
      <c r="HUH633" s="35"/>
      <c r="HUI633" s="35"/>
      <c r="HUJ633" s="35"/>
      <c r="HUK633" s="35"/>
      <c r="HUL633" s="35"/>
      <c r="HUM633" s="35"/>
      <c r="HUN633" s="35"/>
      <c r="HUO633" s="35"/>
      <c r="HUP633" s="35"/>
      <c r="HUQ633" s="35"/>
      <c r="HUR633" s="35"/>
      <c r="HUS633" s="35"/>
      <c r="HUT633" s="35"/>
      <c r="HUU633" s="35"/>
      <c r="HUV633" s="35"/>
      <c r="HUW633" s="35"/>
      <c r="HUX633" s="35"/>
      <c r="HUY633" s="35"/>
      <c r="HUZ633" s="35"/>
      <c r="HVA633" s="35"/>
      <c r="HVB633" s="35"/>
      <c r="HVC633" s="35"/>
      <c r="HVD633" s="35"/>
      <c r="HVE633" s="35"/>
      <c r="HVF633" s="35"/>
      <c r="HVG633" s="35"/>
      <c r="HVH633" s="35"/>
      <c r="HVI633" s="35"/>
      <c r="HVJ633" s="35"/>
      <c r="HVK633" s="35"/>
      <c r="HVL633" s="35"/>
      <c r="HVM633" s="35"/>
      <c r="HVN633" s="35"/>
      <c r="HVO633" s="35"/>
      <c r="HVP633" s="35"/>
      <c r="HVQ633" s="35"/>
      <c r="HVR633" s="35"/>
      <c r="HVS633" s="35"/>
      <c r="HVT633" s="35"/>
      <c r="HVU633" s="35"/>
      <c r="HVV633" s="35"/>
      <c r="HVW633" s="35"/>
      <c r="HVX633" s="35"/>
      <c r="HVY633" s="35"/>
      <c r="HVZ633" s="35"/>
      <c r="HWA633" s="35"/>
      <c r="HWB633" s="35"/>
      <c r="HWC633" s="35"/>
      <c r="HWD633" s="35"/>
      <c r="HWE633" s="35"/>
      <c r="HWF633" s="35"/>
      <c r="HWG633" s="35"/>
      <c r="HWH633" s="35"/>
      <c r="HWI633" s="35"/>
      <c r="HWJ633" s="35"/>
      <c r="HWK633" s="35"/>
      <c r="HWL633" s="35"/>
      <c r="HWM633" s="35"/>
      <c r="HWN633" s="35"/>
      <c r="HWO633" s="35"/>
      <c r="HWP633" s="35"/>
      <c r="HWQ633" s="35"/>
      <c r="HWR633" s="35"/>
      <c r="HWS633" s="35"/>
      <c r="HWT633" s="35"/>
      <c r="HWU633" s="35"/>
      <c r="HWV633" s="35"/>
      <c r="HWW633" s="35"/>
      <c r="HWX633" s="35"/>
      <c r="HWY633" s="35"/>
      <c r="HWZ633" s="35"/>
      <c r="HXA633" s="35"/>
      <c r="HXB633" s="35"/>
      <c r="HXC633" s="35"/>
      <c r="HXD633" s="35"/>
      <c r="HXE633" s="35"/>
      <c r="HXF633" s="35"/>
      <c r="HXG633" s="35"/>
      <c r="HXH633" s="35"/>
      <c r="HXI633" s="35"/>
      <c r="HXJ633" s="35"/>
      <c r="HXK633" s="35"/>
      <c r="HXL633" s="35"/>
      <c r="HXM633" s="35"/>
      <c r="HXN633" s="35"/>
      <c r="HXO633" s="35"/>
      <c r="HXP633" s="35"/>
      <c r="HXQ633" s="35"/>
      <c r="HXR633" s="35"/>
      <c r="HXS633" s="35"/>
      <c r="HXT633" s="35"/>
      <c r="HXU633" s="35"/>
      <c r="HXV633" s="35"/>
      <c r="HXW633" s="35"/>
      <c r="HXX633" s="35"/>
      <c r="HXY633" s="35"/>
      <c r="HXZ633" s="35"/>
      <c r="HYA633" s="35"/>
      <c r="HYB633" s="35"/>
      <c r="HYC633" s="35"/>
      <c r="HYD633" s="35"/>
      <c r="HYE633" s="35"/>
      <c r="HYF633" s="35"/>
      <c r="HYG633" s="35"/>
      <c r="HYH633" s="35"/>
      <c r="HYI633" s="35"/>
      <c r="HYJ633" s="35"/>
      <c r="HYK633" s="35"/>
      <c r="HYL633" s="35"/>
      <c r="HYM633" s="35"/>
      <c r="HYN633" s="35"/>
      <c r="HYO633" s="35"/>
      <c r="HYP633" s="35"/>
      <c r="HYQ633" s="35"/>
      <c r="HYR633" s="35"/>
      <c r="HYS633" s="35"/>
      <c r="HYT633" s="35"/>
      <c r="HYU633" s="35"/>
      <c r="HYV633" s="35"/>
      <c r="HYW633" s="35"/>
      <c r="HYX633" s="35"/>
      <c r="HYY633" s="35"/>
      <c r="HYZ633" s="35"/>
      <c r="HZA633" s="35"/>
      <c r="HZB633" s="35"/>
      <c r="HZC633" s="35"/>
      <c r="HZD633" s="35"/>
      <c r="HZE633" s="35"/>
      <c r="HZF633" s="35"/>
      <c r="HZG633" s="35"/>
      <c r="HZH633" s="35"/>
      <c r="HZI633" s="35"/>
      <c r="HZJ633" s="35"/>
      <c r="HZK633" s="35"/>
      <c r="HZL633" s="35"/>
      <c r="HZM633" s="35"/>
      <c r="HZN633" s="35"/>
      <c r="HZO633" s="35"/>
      <c r="HZP633" s="35"/>
      <c r="HZQ633" s="35"/>
      <c r="HZR633" s="35"/>
      <c r="HZS633" s="35"/>
      <c r="HZT633" s="35"/>
      <c r="HZU633" s="35"/>
      <c r="HZV633" s="35"/>
      <c r="HZW633" s="35"/>
      <c r="HZX633" s="35"/>
      <c r="HZY633" s="35"/>
      <c r="HZZ633" s="35"/>
      <c r="IAA633" s="35"/>
      <c r="IAB633" s="35"/>
      <c r="IAC633" s="35"/>
      <c r="IAD633" s="35"/>
      <c r="IAE633" s="35"/>
      <c r="IAF633" s="35"/>
      <c r="IAG633" s="35"/>
      <c r="IAH633" s="35"/>
      <c r="IAI633" s="35"/>
      <c r="IAJ633" s="35"/>
      <c r="IAK633" s="35"/>
      <c r="IAL633" s="35"/>
      <c r="IAM633" s="35"/>
      <c r="IAN633" s="35"/>
      <c r="IAO633" s="35"/>
      <c r="IAP633" s="35"/>
      <c r="IAQ633" s="35"/>
      <c r="IAR633" s="35"/>
      <c r="IAS633" s="35"/>
      <c r="IAT633" s="35"/>
      <c r="IAU633" s="35"/>
      <c r="IAV633" s="35"/>
      <c r="IAW633" s="35"/>
      <c r="IAX633" s="35"/>
      <c r="IAY633" s="35"/>
      <c r="IAZ633" s="35"/>
      <c r="IBA633" s="35"/>
      <c r="IBB633" s="35"/>
      <c r="IBC633" s="35"/>
      <c r="IBD633" s="35"/>
      <c r="IBE633" s="35"/>
      <c r="IBF633" s="35"/>
      <c r="IBG633" s="35"/>
      <c r="IBH633" s="35"/>
      <c r="IBI633" s="35"/>
      <c r="IBJ633" s="35"/>
      <c r="IBK633" s="35"/>
      <c r="IBL633" s="35"/>
      <c r="IBM633" s="35"/>
      <c r="IBN633" s="35"/>
      <c r="IBO633" s="35"/>
      <c r="IBP633" s="35"/>
      <c r="IBQ633" s="35"/>
      <c r="IBR633" s="35"/>
      <c r="IBS633" s="35"/>
      <c r="IBT633" s="35"/>
      <c r="IBU633" s="35"/>
      <c r="IBV633" s="35"/>
      <c r="IBW633" s="35"/>
      <c r="IBX633" s="35"/>
      <c r="IBY633" s="35"/>
      <c r="IBZ633" s="35"/>
      <c r="ICA633" s="35"/>
      <c r="ICB633" s="35"/>
      <c r="ICC633" s="35"/>
      <c r="ICD633" s="35"/>
      <c r="ICE633" s="35"/>
      <c r="ICF633" s="35"/>
      <c r="ICG633" s="35"/>
      <c r="ICH633" s="35"/>
      <c r="ICI633" s="35"/>
      <c r="ICJ633" s="35"/>
      <c r="ICK633" s="35"/>
      <c r="ICL633" s="35"/>
      <c r="ICM633" s="35"/>
      <c r="ICN633" s="35"/>
      <c r="ICO633" s="35"/>
      <c r="ICP633" s="35"/>
      <c r="ICQ633" s="35"/>
      <c r="ICR633" s="35"/>
      <c r="ICS633" s="35"/>
      <c r="ICT633" s="35"/>
      <c r="ICU633" s="35"/>
      <c r="ICV633" s="35"/>
      <c r="ICW633" s="35"/>
      <c r="ICX633" s="35"/>
      <c r="ICY633" s="35"/>
      <c r="ICZ633" s="35"/>
      <c r="IDA633" s="35"/>
      <c r="IDB633" s="35"/>
      <c r="IDC633" s="35"/>
      <c r="IDD633" s="35"/>
      <c r="IDE633" s="35"/>
      <c r="IDF633" s="35"/>
      <c r="IDG633" s="35"/>
      <c r="IDH633" s="35"/>
      <c r="IDI633" s="35"/>
      <c r="IDJ633" s="35"/>
      <c r="IDK633" s="35"/>
      <c r="IDL633" s="35"/>
      <c r="IDM633" s="35"/>
      <c r="IDN633" s="35"/>
      <c r="IDO633" s="35"/>
      <c r="IDP633" s="35"/>
      <c r="IDQ633" s="35"/>
      <c r="IDR633" s="35"/>
      <c r="IDS633" s="35"/>
      <c r="IDT633" s="35"/>
      <c r="IDU633" s="35"/>
      <c r="IDV633" s="35"/>
      <c r="IDW633" s="35"/>
      <c r="IDX633" s="35"/>
      <c r="IDY633" s="35"/>
      <c r="IDZ633" s="35"/>
      <c r="IEA633" s="35"/>
      <c r="IEB633" s="35"/>
      <c r="IEC633" s="35"/>
      <c r="IED633" s="35"/>
      <c r="IEE633" s="35"/>
      <c r="IEF633" s="35"/>
      <c r="IEG633" s="35"/>
      <c r="IEH633" s="35"/>
      <c r="IEI633" s="35"/>
      <c r="IEJ633" s="35"/>
      <c r="IEK633" s="35"/>
      <c r="IEL633" s="35"/>
      <c r="IEM633" s="35"/>
      <c r="IEN633" s="35"/>
      <c r="IEO633" s="35"/>
      <c r="IEP633" s="35"/>
      <c r="IEQ633" s="35"/>
      <c r="IER633" s="35"/>
      <c r="IES633" s="35"/>
      <c r="IET633" s="35"/>
      <c r="IEU633" s="35"/>
      <c r="IEV633" s="35"/>
      <c r="IEW633" s="35"/>
      <c r="IEX633" s="35"/>
      <c r="IEY633" s="35"/>
      <c r="IEZ633" s="35"/>
      <c r="IFA633" s="35"/>
      <c r="IFB633" s="35"/>
      <c r="IFC633" s="35"/>
      <c r="IFD633" s="35"/>
      <c r="IFE633" s="35"/>
      <c r="IFF633" s="35"/>
      <c r="IFG633" s="35"/>
      <c r="IFH633" s="35"/>
      <c r="IFI633" s="35"/>
      <c r="IFJ633" s="35"/>
      <c r="IFK633" s="35"/>
      <c r="IFL633" s="35"/>
      <c r="IFM633" s="35"/>
      <c r="IFN633" s="35"/>
      <c r="IFO633" s="35"/>
      <c r="IFP633" s="35"/>
      <c r="IFQ633" s="35"/>
      <c r="IFR633" s="35"/>
      <c r="IFS633" s="35"/>
      <c r="IFT633" s="35"/>
      <c r="IFU633" s="35"/>
      <c r="IFV633" s="35"/>
      <c r="IFW633" s="35"/>
      <c r="IFX633" s="35"/>
      <c r="IFY633" s="35"/>
      <c r="IFZ633" s="35"/>
      <c r="IGA633" s="35"/>
      <c r="IGB633" s="35"/>
      <c r="IGC633" s="35"/>
      <c r="IGD633" s="35"/>
      <c r="IGE633" s="35"/>
      <c r="IGF633" s="35"/>
      <c r="IGG633" s="35"/>
      <c r="IGH633" s="35"/>
      <c r="IGI633" s="35"/>
      <c r="IGJ633" s="35"/>
      <c r="IGK633" s="35"/>
      <c r="IGL633" s="35"/>
      <c r="IGM633" s="35"/>
      <c r="IGN633" s="35"/>
      <c r="IGO633" s="35"/>
      <c r="IGP633" s="35"/>
      <c r="IGQ633" s="35"/>
      <c r="IGR633" s="35"/>
      <c r="IGS633" s="35"/>
      <c r="IGT633" s="35"/>
      <c r="IGU633" s="35"/>
      <c r="IGV633" s="35"/>
      <c r="IGW633" s="35"/>
      <c r="IGX633" s="35"/>
      <c r="IGY633" s="35"/>
      <c r="IGZ633" s="35"/>
      <c r="IHA633" s="35"/>
      <c r="IHB633" s="35"/>
      <c r="IHC633" s="35"/>
      <c r="IHD633" s="35"/>
      <c r="IHE633" s="35"/>
      <c r="IHF633" s="35"/>
      <c r="IHG633" s="35"/>
      <c r="IHH633" s="35"/>
      <c r="IHI633" s="35"/>
      <c r="IHJ633" s="35"/>
      <c r="IHK633" s="35"/>
      <c r="IHL633" s="35"/>
      <c r="IHM633" s="35"/>
      <c r="IHN633" s="35"/>
      <c r="IHO633" s="35"/>
      <c r="IHP633" s="35"/>
      <c r="IHQ633" s="35"/>
      <c r="IHR633" s="35"/>
      <c r="IHS633" s="35"/>
      <c r="IHT633" s="35"/>
      <c r="IHU633" s="35"/>
      <c r="IHV633" s="35"/>
      <c r="IHW633" s="35"/>
      <c r="IHX633" s="35"/>
      <c r="IHY633" s="35"/>
      <c r="IHZ633" s="35"/>
      <c r="IIA633" s="35"/>
      <c r="IIB633" s="35"/>
      <c r="IIC633" s="35"/>
      <c r="IID633" s="35"/>
      <c r="IIE633" s="35"/>
      <c r="IIF633" s="35"/>
      <c r="IIG633" s="35"/>
      <c r="IIH633" s="35"/>
      <c r="III633" s="35"/>
      <c r="IIJ633" s="35"/>
      <c r="IIK633" s="35"/>
      <c r="IIL633" s="35"/>
      <c r="IIM633" s="35"/>
      <c r="IIN633" s="35"/>
      <c r="IIO633" s="35"/>
      <c r="IIP633" s="35"/>
      <c r="IIQ633" s="35"/>
      <c r="IIR633" s="35"/>
      <c r="IIS633" s="35"/>
      <c r="IIT633" s="35"/>
      <c r="IIU633" s="35"/>
      <c r="IIV633" s="35"/>
      <c r="IIW633" s="35"/>
      <c r="IIX633" s="35"/>
      <c r="IIY633" s="35"/>
      <c r="IIZ633" s="35"/>
      <c r="IJA633" s="35"/>
      <c r="IJB633" s="35"/>
      <c r="IJC633" s="35"/>
      <c r="IJD633" s="35"/>
      <c r="IJE633" s="35"/>
      <c r="IJF633" s="35"/>
      <c r="IJG633" s="35"/>
      <c r="IJH633" s="35"/>
      <c r="IJI633" s="35"/>
      <c r="IJJ633" s="35"/>
      <c r="IJK633" s="35"/>
      <c r="IJL633" s="35"/>
      <c r="IJM633" s="35"/>
      <c r="IJN633" s="35"/>
      <c r="IJO633" s="35"/>
      <c r="IJP633" s="35"/>
      <c r="IJQ633" s="35"/>
      <c r="IJR633" s="35"/>
      <c r="IJS633" s="35"/>
      <c r="IJT633" s="35"/>
      <c r="IJU633" s="35"/>
      <c r="IJV633" s="35"/>
      <c r="IJW633" s="35"/>
      <c r="IJX633" s="35"/>
      <c r="IJY633" s="35"/>
      <c r="IJZ633" s="35"/>
      <c r="IKA633" s="35"/>
      <c r="IKB633" s="35"/>
      <c r="IKC633" s="35"/>
      <c r="IKD633" s="35"/>
      <c r="IKE633" s="35"/>
      <c r="IKF633" s="35"/>
      <c r="IKG633" s="35"/>
      <c r="IKH633" s="35"/>
      <c r="IKI633" s="35"/>
      <c r="IKJ633" s="35"/>
      <c r="IKK633" s="35"/>
      <c r="IKL633" s="35"/>
      <c r="IKM633" s="35"/>
      <c r="IKN633" s="35"/>
      <c r="IKO633" s="35"/>
      <c r="IKP633" s="35"/>
      <c r="IKQ633" s="35"/>
      <c r="IKR633" s="35"/>
      <c r="IKS633" s="35"/>
      <c r="IKT633" s="35"/>
      <c r="IKU633" s="35"/>
      <c r="IKV633" s="35"/>
      <c r="IKW633" s="35"/>
      <c r="IKX633" s="35"/>
      <c r="IKY633" s="35"/>
      <c r="IKZ633" s="35"/>
      <c r="ILA633" s="35"/>
      <c r="ILB633" s="35"/>
      <c r="ILC633" s="35"/>
      <c r="ILD633" s="35"/>
      <c r="ILE633" s="35"/>
      <c r="ILF633" s="35"/>
      <c r="ILG633" s="35"/>
      <c r="ILH633" s="35"/>
      <c r="ILI633" s="35"/>
      <c r="ILJ633" s="35"/>
      <c r="ILK633" s="35"/>
      <c r="ILL633" s="35"/>
      <c r="ILM633" s="35"/>
      <c r="ILN633" s="35"/>
      <c r="ILO633" s="35"/>
      <c r="ILP633" s="35"/>
      <c r="ILQ633" s="35"/>
      <c r="ILR633" s="35"/>
      <c r="ILS633" s="35"/>
      <c r="ILT633" s="35"/>
      <c r="ILU633" s="35"/>
      <c r="ILV633" s="35"/>
      <c r="ILW633" s="35"/>
      <c r="ILX633" s="35"/>
      <c r="ILY633" s="35"/>
      <c r="ILZ633" s="35"/>
      <c r="IMA633" s="35"/>
      <c r="IMB633" s="35"/>
      <c r="IMC633" s="35"/>
      <c r="IMD633" s="35"/>
      <c r="IME633" s="35"/>
      <c r="IMF633" s="35"/>
      <c r="IMG633" s="35"/>
      <c r="IMH633" s="35"/>
      <c r="IMI633" s="35"/>
      <c r="IMJ633" s="35"/>
      <c r="IMK633" s="35"/>
      <c r="IML633" s="35"/>
      <c r="IMM633" s="35"/>
      <c r="IMN633" s="35"/>
      <c r="IMO633" s="35"/>
      <c r="IMP633" s="35"/>
      <c r="IMQ633" s="35"/>
      <c r="IMR633" s="35"/>
      <c r="IMS633" s="35"/>
      <c r="IMT633" s="35"/>
      <c r="IMU633" s="35"/>
      <c r="IMV633" s="35"/>
      <c r="IMW633" s="35"/>
      <c r="IMX633" s="35"/>
      <c r="IMY633" s="35"/>
      <c r="IMZ633" s="35"/>
      <c r="INA633" s="35"/>
      <c r="INB633" s="35"/>
      <c r="INC633" s="35"/>
      <c r="IND633" s="35"/>
      <c r="INE633" s="35"/>
      <c r="INF633" s="35"/>
      <c r="ING633" s="35"/>
      <c r="INH633" s="35"/>
      <c r="INI633" s="35"/>
      <c r="INJ633" s="35"/>
      <c r="INK633" s="35"/>
      <c r="INL633" s="35"/>
      <c r="INM633" s="35"/>
      <c r="INN633" s="35"/>
      <c r="INO633" s="35"/>
      <c r="INP633" s="35"/>
      <c r="INQ633" s="35"/>
      <c r="INR633" s="35"/>
      <c r="INS633" s="35"/>
      <c r="INT633" s="35"/>
      <c r="INU633" s="35"/>
      <c r="INV633" s="35"/>
      <c r="INW633" s="35"/>
      <c r="INX633" s="35"/>
      <c r="INY633" s="35"/>
      <c r="INZ633" s="35"/>
      <c r="IOA633" s="35"/>
      <c r="IOB633" s="35"/>
      <c r="IOC633" s="35"/>
      <c r="IOD633" s="35"/>
      <c r="IOE633" s="35"/>
      <c r="IOF633" s="35"/>
      <c r="IOG633" s="35"/>
      <c r="IOH633" s="35"/>
      <c r="IOI633" s="35"/>
      <c r="IOJ633" s="35"/>
      <c r="IOK633" s="35"/>
      <c r="IOL633" s="35"/>
      <c r="IOM633" s="35"/>
      <c r="ION633" s="35"/>
      <c r="IOO633" s="35"/>
      <c r="IOP633" s="35"/>
      <c r="IOQ633" s="35"/>
      <c r="IOR633" s="35"/>
      <c r="IOS633" s="35"/>
      <c r="IOT633" s="35"/>
      <c r="IOU633" s="35"/>
      <c r="IOV633" s="35"/>
      <c r="IOW633" s="35"/>
      <c r="IOX633" s="35"/>
      <c r="IOY633" s="35"/>
      <c r="IOZ633" s="35"/>
      <c r="IPA633" s="35"/>
      <c r="IPB633" s="35"/>
      <c r="IPC633" s="35"/>
      <c r="IPD633" s="35"/>
      <c r="IPE633" s="35"/>
      <c r="IPF633" s="35"/>
      <c r="IPG633" s="35"/>
      <c r="IPH633" s="35"/>
      <c r="IPI633" s="35"/>
      <c r="IPJ633" s="35"/>
      <c r="IPK633" s="35"/>
      <c r="IPL633" s="35"/>
      <c r="IPM633" s="35"/>
      <c r="IPN633" s="35"/>
      <c r="IPO633" s="35"/>
      <c r="IPP633" s="35"/>
      <c r="IPQ633" s="35"/>
      <c r="IPR633" s="35"/>
      <c r="IPS633" s="35"/>
      <c r="IPT633" s="35"/>
      <c r="IPU633" s="35"/>
      <c r="IPV633" s="35"/>
      <c r="IPW633" s="35"/>
      <c r="IPX633" s="35"/>
      <c r="IPY633" s="35"/>
      <c r="IPZ633" s="35"/>
      <c r="IQA633" s="35"/>
      <c r="IQB633" s="35"/>
      <c r="IQC633" s="35"/>
      <c r="IQD633" s="35"/>
      <c r="IQE633" s="35"/>
      <c r="IQF633" s="35"/>
      <c r="IQG633" s="35"/>
      <c r="IQH633" s="35"/>
      <c r="IQI633" s="35"/>
      <c r="IQJ633" s="35"/>
      <c r="IQK633" s="35"/>
      <c r="IQL633" s="35"/>
      <c r="IQM633" s="35"/>
      <c r="IQN633" s="35"/>
      <c r="IQO633" s="35"/>
      <c r="IQP633" s="35"/>
      <c r="IQQ633" s="35"/>
      <c r="IQR633" s="35"/>
      <c r="IQS633" s="35"/>
      <c r="IQT633" s="35"/>
      <c r="IQU633" s="35"/>
      <c r="IQV633" s="35"/>
      <c r="IQW633" s="35"/>
      <c r="IQX633" s="35"/>
      <c r="IQY633" s="35"/>
      <c r="IQZ633" s="35"/>
      <c r="IRA633" s="35"/>
      <c r="IRB633" s="35"/>
      <c r="IRC633" s="35"/>
      <c r="IRD633" s="35"/>
      <c r="IRE633" s="35"/>
      <c r="IRF633" s="35"/>
      <c r="IRG633" s="35"/>
      <c r="IRH633" s="35"/>
      <c r="IRI633" s="35"/>
      <c r="IRJ633" s="35"/>
      <c r="IRK633" s="35"/>
      <c r="IRL633" s="35"/>
      <c r="IRM633" s="35"/>
      <c r="IRN633" s="35"/>
      <c r="IRO633" s="35"/>
      <c r="IRP633" s="35"/>
      <c r="IRQ633" s="35"/>
      <c r="IRR633" s="35"/>
      <c r="IRS633" s="35"/>
      <c r="IRT633" s="35"/>
      <c r="IRU633" s="35"/>
      <c r="IRV633" s="35"/>
      <c r="IRW633" s="35"/>
      <c r="IRX633" s="35"/>
      <c r="IRY633" s="35"/>
      <c r="IRZ633" s="35"/>
      <c r="ISA633" s="35"/>
      <c r="ISB633" s="35"/>
      <c r="ISC633" s="35"/>
      <c r="ISD633" s="35"/>
      <c r="ISE633" s="35"/>
      <c r="ISF633" s="35"/>
      <c r="ISG633" s="35"/>
      <c r="ISH633" s="35"/>
      <c r="ISI633" s="35"/>
      <c r="ISJ633" s="35"/>
      <c r="ISK633" s="35"/>
      <c r="ISL633" s="35"/>
      <c r="ISM633" s="35"/>
      <c r="ISN633" s="35"/>
      <c r="ISO633" s="35"/>
      <c r="ISP633" s="35"/>
      <c r="ISQ633" s="35"/>
      <c r="ISR633" s="35"/>
      <c r="ISS633" s="35"/>
      <c r="IST633" s="35"/>
      <c r="ISU633" s="35"/>
      <c r="ISV633" s="35"/>
      <c r="ISW633" s="35"/>
      <c r="ISX633" s="35"/>
      <c r="ISY633" s="35"/>
      <c r="ISZ633" s="35"/>
      <c r="ITA633" s="35"/>
      <c r="ITB633" s="35"/>
      <c r="ITC633" s="35"/>
      <c r="ITD633" s="35"/>
      <c r="ITE633" s="35"/>
      <c r="ITF633" s="35"/>
      <c r="ITG633" s="35"/>
      <c r="ITH633" s="35"/>
      <c r="ITI633" s="35"/>
      <c r="ITJ633" s="35"/>
      <c r="ITK633" s="35"/>
      <c r="ITL633" s="35"/>
      <c r="ITM633" s="35"/>
      <c r="ITN633" s="35"/>
      <c r="ITO633" s="35"/>
      <c r="ITP633" s="35"/>
      <c r="ITQ633" s="35"/>
      <c r="ITR633" s="35"/>
      <c r="ITS633" s="35"/>
      <c r="ITT633" s="35"/>
      <c r="ITU633" s="35"/>
      <c r="ITV633" s="35"/>
      <c r="ITW633" s="35"/>
      <c r="ITX633" s="35"/>
      <c r="ITY633" s="35"/>
      <c r="ITZ633" s="35"/>
      <c r="IUA633" s="35"/>
      <c r="IUB633" s="35"/>
      <c r="IUC633" s="35"/>
      <c r="IUD633" s="35"/>
      <c r="IUE633" s="35"/>
      <c r="IUF633" s="35"/>
      <c r="IUG633" s="35"/>
      <c r="IUH633" s="35"/>
      <c r="IUI633" s="35"/>
      <c r="IUJ633" s="35"/>
      <c r="IUK633" s="35"/>
      <c r="IUL633" s="35"/>
      <c r="IUM633" s="35"/>
      <c r="IUN633" s="35"/>
      <c r="IUO633" s="35"/>
      <c r="IUP633" s="35"/>
      <c r="IUQ633" s="35"/>
      <c r="IUR633" s="35"/>
      <c r="IUS633" s="35"/>
      <c r="IUT633" s="35"/>
      <c r="IUU633" s="35"/>
      <c r="IUV633" s="35"/>
      <c r="IUW633" s="35"/>
      <c r="IUX633" s="35"/>
      <c r="IUY633" s="35"/>
      <c r="IUZ633" s="35"/>
      <c r="IVA633" s="35"/>
      <c r="IVB633" s="35"/>
      <c r="IVC633" s="35"/>
      <c r="IVD633" s="35"/>
      <c r="IVE633" s="35"/>
      <c r="IVF633" s="35"/>
      <c r="IVG633" s="35"/>
      <c r="IVH633" s="35"/>
      <c r="IVI633" s="35"/>
      <c r="IVJ633" s="35"/>
      <c r="IVK633" s="35"/>
      <c r="IVL633" s="35"/>
      <c r="IVM633" s="35"/>
      <c r="IVN633" s="35"/>
      <c r="IVO633" s="35"/>
      <c r="IVP633" s="35"/>
      <c r="IVQ633" s="35"/>
      <c r="IVR633" s="35"/>
      <c r="IVS633" s="35"/>
      <c r="IVT633" s="35"/>
      <c r="IVU633" s="35"/>
      <c r="IVV633" s="35"/>
      <c r="IVW633" s="35"/>
      <c r="IVX633" s="35"/>
      <c r="IVY633" s="35"/>
      <c r="IVZ633" s="35"/>
      <c r="IWA633" s="35"/>
      <c r="IWB633" s="35"/>
      <c r="IWC633" s="35"/>
      <c r="IWD633" s="35"/>
      <c r="IWE633" s="35"/>
      <c r="IWF633" s="35"/>
      <c r="IWG633" s="35"/>
      <c r="IWH633" s="35"/>
      <c r="IWI633" s="35"/>
      <c r="IWJ633" s="35"/>
      <c r="IWK633" s="35"/>
      <c r="IWL633" s="35"/>
      <c r="IWM633" s="35"/>
      <c r="IWN633" s="35"/>
      <c r="IWO633" s="35"/>
      <c r="IWP633" s="35"/>
      <c r="IWQ633" s="35"/>
      <c r="IWR633" s="35"/>
      <c r="IWS633" s="35"/>
      <c r="IWT633" s="35"/>
      <c r="IWU633" s="35"/>
      <c r="IWV633" s="35"/>
      <c r="IWW633" s="35"/>
      <c r="IWX633" s="35"/>
      <c r="IWY633" s="35"/>
      <c r="IWZ633" s="35"/>
      <c r="IXA633" s="35"/>
      <c r="IXB633" s="35"/>
      <c r="IXC633" s="35"/>
      <c r="IXD633" s="35"/>
      <c r="IXE633" s="35"/>
      <c r="IXF633" s="35"/>
      <c r="IXG633" s="35"/>
      <c r="IXH633" s="35"/>
      <c r="IXI633" s="35"/>
      <c r="IXJ633" s="35"/>
      <c r="IXK633" s="35"/>
      <c r="IXL633" s="35"/>
      <c r="IXM633" s="35"/>
      <c r="IXN633" s="35"/>
      <c r="IXO633" s="35"/>
      <c r="IXP633" s="35"/>
      <c r="IXQ633" s="35"/>
      <c r="IXR633" s="35"/>
      <c r="IXS633" s="35"/>
      <c r="IXT633" s="35"/>
      <c r="IXU633" s="35"/>
      <c r="IXV633" s="35"/>
      <c r="IXW633" s="35"/>
      <c r="IXX633" s="35"/>
      <c r="IXY633" s="35"/>
      <c r="IXZ633" s="35"/>
      <c r="IYA633" s="35"/>
      <c r="IYB633" s="35"/>
      <c r="IYC633" s="35"/>
      <c r="IYD633" s="35"/>
      <c r="IYE633" s="35"/>
      <c r="IYF633" s="35"/>
      <c r="IYG633" s="35"/>
      <c r="IYH633" s="35"/>
      <c r="IYI633" s="35"/>
      <c r="IYJ633" s="35"/>
      <c r="IYK633" s="35"/>
      <c r="IYL633" s="35"/>
      <c r="IYM633" s="35"/>
      <c r="IYN633" s="35"/>
      <c r="IYO633" s="35"/>
      <c r="IYP633" s="35"/>
      <c r="IYQ633" s="35"/>
      <c r="IYR633" s="35"/>
      <c r="IYS633" s="35"/>
      <c r="IYT633" s="35"/>
      <c r="IYU633" s="35"/>
      <c r="IYV633" s="35"/>
      <c r="IYW633" s="35"/>
      <c r="IYX633" s="35"/>
      <c r="IYY633" s="35"/>
      <c r="IYZ633" s="35"/>
      <c r="IZA633" s="35"/>
      <c r="IZB633" s="35"/>
      <c r="IZC633" s="35"/>
      <c r="IZD633" s="35"/>
      <c r="IZE633" s="35"/>
      <c r="IZF633" s="35"/>
      <c r="IZG633" s="35"/>
      <c r="IZH633" s="35"/>
      <c r="IZI633" s="35"/>
      <c r="IZJ633" s="35"/>
      <c r="IZK633" s="35"/>
      <c r="IZL633" s="35"/>
      <c r="IZM633" s="35"/>
      <c r="IZN633" s="35"/>
      <c r="IZO633" s="35"/>
      <c r="IZP633" s="35"/>
      <c r="IZQ633" s="35"/>
      <c r="IZR633" s="35"/>
      <c r="IZS633" s="35"/>
      <c r="IZT633" s="35"/>
      <c r="IZU633" s="35"/>
      <c r="IZV633" s="35"/>
      <c r="IZW633" s="35"/>
      <c r="IZX633" s="35"/>
      <c r="IZY633" s="35"/>
      <c r="IZZ633" s="35"/>
      <c r="JAA633" s="35"/>
      <c r="JAB633" s="35"/>
      <c r="JAC633" s="35"/>
      <c r="JAD633" s="35"/>
      <c r="JAE633" s="35"/>
      <c r="JAF633" s="35"/>
      <c r="JAG633" s="35"/>
      <c r="JAH633" s="35"/>
      <c r="JAI633" s="35"/>
      <c r="JAJ633" s="35"/>
      <c r="JAK633" s="35"/>
      <c r="JAL633" s="35"/>
      <c r="JAM633" s="35"/>
      <c r="JAN633" s="35"/>
      <c r="JAO633" s="35"/>
      <c r="JAP633" s="35"/>
      <c r="JAQ633" s="35"/>
      <c r="JAR633" s="35"/>
      <c r="JAS633" s="35"/>
      <c r="JAT633" s="35"/>
      <c r="JAU633" s="35"/>
      <c r="JAV633" s="35"/>
      <c r="JAW633" s="35"/>
      <c r="JAX633" s="35"/>
      <c r="JAY633" s="35"/>
      <c r="JAZ633" s="35"/>
      <c r="JBA633" s="35"/>
      <c r="JBB633" s="35"/>
      <c r="JBC633" s="35"/>
      <c r="JBD633" s="35"/>
      <c r="JBE633" s="35"/>
      <c r="JBF633" s="35"/>
      <c r="JBG633" s="35"/>
      <c r="JBH633" s="35"/>
      <c r="JBI633" s="35"/>
      <c r="JBJ633" s="35"/>
      <c r="JBK633" s="35"/>
      <c r="JBL633" s="35"/>
      <c r="JBM633" s="35"/>
      <c r="JBN633" s="35"/>
      <c r="JBO633" s="35"/>
      <c r="JBP633" s="35"/>
      <c r="JBQ633" s="35"/>
      <c r="JBR633" s="35"/>
      <c r="JBS633" s="35"/>
      <c r="JBT633" s="35"/>
      <c r="JBU633" s="35"/>
      <c r="JBV633" s="35"/>
      <c r="JBW633" s="35"/>
      <c r="JBX633" s="35"/>
      <c r="JBY633" s="35"/>
      <c r="JBZ633" s="35"/>
      <c r="JCA633" s="35"/>
      <c r="JCB633" s="35"/>
      <c r="JCC633" s="35"/>
      <c r="JCD633" s="35"/>
      <c r="JCE633" s="35"/>
      <c r="JCF633" s="35"/>
      <c r="JCG633" s="35"/>
      <c r="JCH633" s="35"/>
      <c r="JCI633" s="35"/>
      <c r="JCJ633" s="35"/>
      <c r="JCK633" s="35"/>
      <c r="JCL633" s="35"/>
      <c r="JCM633" s="35"/>
      <c r="JCN633" s="35"/>
      <c r="JCO633" s="35"/>
      <c r="JCP633" s="35"/>
      <c r="JCQ633" s="35"/>
      <c r="JCR633" s="35"/>
      <c r="JCS633" s="35"/>
      <c r="JCT633" s="35"/>
      <c r="JCU633" s="35"/>
      <c r="JCV633" s="35"/>
      <c r="JCW633" s="35"/>
      <c r="JCX633" s="35"/>
      <c r="JCY633" s="35"/>
      <c r="JCZ633" s="35"/>
      <c r="JDA633" s="35"/>
      <c r="JDB633" s="35"/>
      <c r="JDC633" s="35"/>
      <c r="JDD633" s="35"/>
      <c r="JDE633" s="35"/>
      <c r="JDF633" s="35"/>
      <c r="JDG633" s="35"/>
      <c r="JDH633" s="35"/>
      <c r="JDI633" s="35"/>
      <c r="JDJ633" s="35"/>
      <c r="JDK633" s="35"/>
      <c r="JDL633" s="35"/>
      <c r="JDM633" s="35"/>
      <c r="JDN633" s="35"/>
      <c r="JDO633" s="35"/>
      <c r="JDP633" s="35"/>
      <c r="JDQ633" s="35"/>
      <c r="JDR633" s="35"/>
      <c r="JDS633" s="35"/>
      <c r="JDT633" s="35"/>
      <c r="JDU633" s="35"/>
      <c r="JDV633" s="35"/>
      <c r="JDW633" s="35"/>
      <c r="JDX633" s="35"/>
      <c r="JDY633" s="35"/>
      <c r="JDZ633" s="35"/>
      <c r="JEA633" s="35"/>
      <c r="JEB633" s="35"/>
      <c r="JEC633" s="35"/>
      <c r="JED633" s="35"/>
      <c r="JEE633" s="35"/>
      <c r="JEF633" s="35"/>
      <c r="JEG633" s="35"/>
      <c r="JEH633" s="35"/>
      <c r="JEI633" s="35"/>
      <c r="JEJ633" s="35"/>
      <c r="JEK633" s="35"/>
      <c r="JEL633" s="35"/>
      <c r="JEM633" s="35"/>
      <c r="JEN633" s="35"/>
      <c r="JEO633" s="35"/>
      <c r="JEP633" s="35"/>
      <c r="JEQ633" s="35"/>
      <c r="JER633" s="35"/>
      <c r="JES633" s="35"/>
      <c r="JET633" s="35"/>
      <c r="JEU633" s="35"/>
      <c r="JEV633" s="35"/>
      <c r="JEW633" s="35"/>
      <c r="JEX633" s="35"/>
      <c r="JEY633" s="35"/>
      <c r="JEZ633" s="35"/>
      <c r="JFA633" s="35"/>
      <c r="JFB633" s="35"/>
      <c r="JFC633" s="35"/>
      <c r="JFD633" s="35"/>
      <c r="JFE633" s="35"/>
      <c r="JFF633" s="35"/>
      <c r="JFG633" s="35"/>
      <c r="JFH633" s="35"/>
      <c r="JFI633" s="35"/>
      <c r="JFJ633" s="35"/>
      <c r="JFK633" s="35"/>
      <c r="JFL633" s="35"/>
      <c r="JFM633" s="35"/>
      <c r="JFN633" s="35"/>
      <c r="JFO633" s="35"/>
      <c r="JFP633" s="35"/>
      <c r="JFQ633" s="35"/>
      <c r="JFR633" s="35"/>
      <c r="JFS633" s="35"/>
      <c r="JFT633" s="35"/>
      <c r="JFU633" s="35"/>
      <c r="JFV633" s="35"/>
      <c r="JFW633" s="35"/>
      <c r="JFX633" s="35"/>
      <c r="JFY633" s="35"/>
      <c r="JFZ633" s="35"/>
      <c r="JGA633" s="35"/>
      <c r="JGB633" s="35"/>
      <c r="JGC633" s="35"/>
      <c r="JGD633" s="35"/>
      <c r="JGE633" s="35"/>
      <c r="JGF633" s="35"/>
      <c r="JGG633" s="35"/>
      <c r="JGH633" s="35"/>
      <c r="JGI633" s="35"/>
      <c r="JGJ633" s="35"/>
      <c r="JGK633" s="35"/>
      <c r="JGL633" s="35"/>
      <c r="JGM633" s="35"/>
      <c r="JGN633" s="35"/>
      <c r="JGO633" s="35"/>
      <c r="JGP633" s="35"/>
      <c r="JGQ633" s="35"/>
      <c r="JGR633" s="35"/>
      <c r="JGS633" s="35"/>
      <c r="JGT633" s="35"/>
      <c r="JGU633" s="35"/>
      <c r="JGV633" s="35"/>
      <c r="JGW633" s="35"/>
      <c r="JGX633" s="35"/>
      <c r="JGY633" s="35"/>
      <c r="JGZ633" s="35"/>
      <c r="JHA633" s="35"/>
      <c r="JHB633" s="35"/>
      <c r="JHC633" s="35"/>
      <c r="JHD633" s="35"/>
      <c r="JHE633" s="35"/>
      <c r="JHF633" s="35"/>
      <c r="JHG633" s="35"/>
      <c r="JHH633" s="35"/>
      <c r="JHI633" s="35"/>
      <c r="JHJ633" s="35"/>
      <c r="JHK633" s="35"/>
      <c r="JHL633" s="35"/>
      <c r="JHM633" s="35"/>
      <c r="JHN633" s="35"/>
      <c r="JHO633" s="35"/>
      <c r="JHP633" s="35"/>
      <c r="JHQ633" s="35"/>
      <c r="JHR633" s="35"/>
      <c r="JHS633" s="35"/>
      <c r="JHT633" s="35"/>
      <c r="JHU633" s="35"/>
      <c r="JHV633" s="35"/>
      <c r="JHW633" s="35"/>
      <c r="JHX633" s="35"/>
      <c r="JHY633" s="35"/>
      <c r="JHZ633" s="35"/>
      <c r="JIA633" s="35"/>
      <c r="JIB633" s="35"/>
      <c r="JIC633" s="35"/>
      <c r="JID633" s="35"/>
      <c r="JIE633" s="35"/>
      <c r="JIF633" s="35"/>
      <c r="JIG633" s="35"/>
      <c r="JIH633" s="35"/>
      <c r="JII633" s="35"/>
      <c r="JIJ633" s="35"/>
      <c r="JIK633" s="35"/>
      <c r="JIL633" s="35"/>
      <c r="JIM633" s="35"/>
      <c r="JIN633" s="35"/>
      <c r="JIO633" s="35"/>
      <c r="JIP633" s="35"/>
      <c r="JIQ633" s="35"/>
      <c r="JIR633" s="35"/>
      <c r="JIS633" s="35"/>
      <c r="JIT633" s="35"/>
      <c r="JIU633" s="35"/>
      <c r="JIV633" s="35"/>
      <c r="JIW633" s="35"/>
      <c r="JIX633" s="35"/>
      <c r="JIY633" s="35"/>
      <c r="JIZ633" s="35"/>
      <c r="JJA633" s="35"/>
      <c r="JJB633" s="35"/>
      <c r="JJC633" s="35"/>
      <c r="JJD633" s="35"/>
      <c r="JJE633" s="35"/>
      <c r="JJF633" s="35"/>
      <c r="JJG633" s="35"/>
      <c r="JJH633" s="35"/>
      <c r="JJI633" s="35"/>
      <c r="JJJ633" s="35"/>
      <c r="JJK633" s="35"/>
      <c r="JJL633" s="35"/>
      <c r="JJM633" s="35"/>
      <c r="JJN633" s="35"/>
      <c r="JJO633" s="35"/>
      <c r="JJP633" s="35"/>
      <c r="JJQ633" s="35"/>
      <c r="JJR633" s="35"/>
      <c r="JJS633" s="35"/>
      <c r="JJT633" s="35"/>
      <c r="JJU633" s="35"/>
      <c r="JJV633" s="35"/>
      <c r="JJW633" s="35"/>
      <c r="JJX633" s="35"/>
      <c r="JJY633" s="35"/>
      <c r="JJZ633" s="35"/>
      <c r="JKA633" s="35"/>
      <c r="JKB633" s="35"/>
      <c r="JKC633" s="35"/>
      <c r="JKD633" s="35"/>
      <c r="JKE633" s="35"/>
      <c r="JKF633" s="35"/>
      <c r="JKG633" s="35"/>
      <c r="JKH633" s="35"/>
      <c r="JKI633" s="35"/>
      <c r="JKJ633" s="35"/>
      <c r="JKK633" s="35"/>
      <c r="JKL633" s="35"/>
      <c r="JKM633" s="35"/>
      <c r="JKN633" s="35"/>
      <c r="JKO633" s="35"/>
      <c r="JKP633" s="35"/>
      <c r="JKQ633" s="35"/>
      <c r="JKR633" s="35"/>
      <c r="JKS633" s="35"/>
      <c r="JKT633" s="35"/>
      <c r="JKU633" s="35"/>
      <c r="JKV633" s="35"/>
      <c r="JKW633" s="35"/>
      <c r="JKX633" s="35"/>
      <c r="JKY633" s="35"/>
      <c r="JKZ633" s="35"/>
      <c r="JLA633" s="35"/>
      <c r="JLB633" s="35"/>
      <c r="JLC633" s="35"/>
      <c r="JLD633" s="35"/>
      <c r="JLE633" s="35"/>
      <c r="JLF633" s="35"/>
      <c r="JLG633" s="35"/>
      <c r="JLH633" s="35"/>
      <c r="JLI633" s="35"/>
      <c r="JLJ633" s="35"/>
      <c r="JLK633" s="35"/>
      <c r="JLL633" s="35"/>
      <c r="JLM633" s="35"/>
      <c r="JLN633" s="35"/>
      <c r="JLO633" s="35"/>
      <c r="JLP633" s="35"/>
      <c r="JLQ633" s="35"/>
      <c r="JLR633" s="35"/>
      <c r="JLS633" s="35"/>
      <c r="JLT633" s="35"/>
      <c r="JLU633" s="35"/>
      <c r="JLV633" s="35"/>
      <c r="JLW633" s="35"/>
      <c r="JLX633" s="35"/>
      <c r="JLY633" s="35"/>
      <c r="JLZ633" s="35"/>
      <c r="JMA633" s="35"/>
      <c r="JMB633" s="35"/>
      <c r="JMC633" s="35"/>
      <c r="JMD633" s="35"/>
      <c r="JME633" s="35"/>
      <c r="JMF633" s="35"/>
      <c r="JMG633" s="35"/>
      <c r="JMH633" s="35"/>
      <c r="JMI633" s="35"/>
      <c r="JMJ633" s="35"/>
      <c r="JMK633" s="35"/>
      <c r="JML633" s="35"/>
      <c r="JMM633" s="35"/>
      <c r="JMN633" s="35"/>
      <c r="JMO633" s="35"/>
      <c r="JMP633" s="35"/>
      <c r="JMQ633" s="35"/>
      <c r="JMR633" s="35"/>
      <c r="JMS633" s="35"/>
      <c r="JMT633" s="35"/>
      <c r="JMU633" s="35"/>
      <c r="JMV633" s="35"/>
      <c r="JMW633" s="35"/>
      <c r="JMX633" s="35"/>
      <c r="JMY633" s="35"/>
      <c r="JMZ633" s="35"/>
      <c r="JNA633" s="35"/>
      <c r="JNB633" s="35"/>
      <c r="JNC633" s="35"/>
      <c r="JND633" s="35"/>
      <c r="JNE633" s="35"/>
      <c r="JNF633" s="35"/>
      <c r="JNG633" s="35"/>
      <c r="JNH633" s="35"/>
      <c r="JNI633" s="35"/>
      <c r="JNJ633" s="35"/>
      <c r="JNK633" s="35"/>
      <c r="JNL633" s="35"/>
      <c r="JNM633" s="35"/>
      <c r="JNN633" s="35"/>
      <c r="JNO633" s="35"/>
      <c r="JNP633" s="35"/>
      <c r="JNQ633" s="35"/>
      <c r="JNR633" s="35"/>
      <c r="JNS633" s="35"/>
      <c r="JNT633" s="35"/>
      <c r="JNU633" s="35"/>
      <c r="JNV633" s="35"/>
      <c r="JNW633" s="35"/>
      <c r="JNX633" s="35"/>
      <c r="JNY633" s="35"/>
      <c r="JNZ633" s="35"/>
      <c r="JOA633" s="35"/>
      <c r="JOB633" s="35"/>
      <c r="JOC633" s="35"/>
      <c r="JOD633" s="35"/>
      <c r="JOE633" s="35"/>
      <c r="JOF633" s="35"/>
      <c r="JOG633" s="35"/>
      <c r="JOH633" s="35"/>
      <c r="JOI633" s="35"/>
      <c r="JOJ633" s="35"/>
      <c r="JOK633" s="35"/>
      <c r="JOL633" s="35"/>
      <c r="JOM633" s="35"/>
      <c r="JON633" s="35"/>
      <c r="JOO633" s="35"/>
      <c r="JOP633" s="35"/>
      <c r="JOQ633" s="35"/>
      <c r="JOR633" s="35"/>
      <c r="JOS633" s="35"/>
      <c r="JOT633" s="35"/>
      <c r="JOU633" s="35"/>
      <c r="JOV633" s="35"/>
      <c r="JOW633" s="35"/>
      <c r="JOX633" s="35"/>
      <c r="JOY633" s="35"/>
      <c r="JOZ633" s="35"/>
      <c r="JPA633" s="35"/>
      <c r="JPB633" s="35"/>
      <c r="JPC633" s="35"/>
      <c r="JPD633" s="35"/>
      <c r="JPE633" s="35"/>
      <c r="JPF633" s="35"/>
      <c r="JPG633" s="35"/>
      <c r="JPH633" s="35"/>
      <c r="JPI633" s="35"/>
      <c r="JPJ633" s="35"/>
      <c r="JPK633" s="35"/>
      <c r="JPL633" s="35"/>
      <c r="JPM633" s="35"/>
      <c r="JPN633" s="35"/>
      <c r="JPO633" s="35"/>
      <c r="JPP633" s="35"/>
      <c r="JPQ633" s="35"/>
      <c r="JPR633" s="35"/>
      <c r="JPS633" s="35"/>
      <c r="JPT633" s="35"/>
      <c r="JPU633" s="35"/>
      <c r="JPV633" s="35"/>
      <c r="JPW633" s="35"/>
      <c r="JPX633" s="35"/>
      <c r="JPY633" s="35"/>
      <c r="JPZ633" s="35"/>
      <c r="JQA633" s="35"/>
      <c r="JQB633" s="35"/>
      <c r="JQC633" s="35"/>
      <c r="JQD633" s="35"/>
      <c r="JQE633" s="35"/>
      <c r="JQF633" s="35"/>
      <c r="JQG633" s="35"/>
      <c r="JQH633" s="35"/>
      <c r="JQI633" s="35"/>
      <c r="JQJ633" s="35"/>
      <c r="JQK633" s="35"/>
      <c r="JQL633" s="35"/>
      <c r="JQM633" s="35"/>
      <c r="JQN633" s="35"/>
      <c r="JQO633" s="35"/>
      <c r="JQP633" s="35"/>
      <c r="JQQ633" s="35"/>
      <c r="JQR633" s="35"/>
      <c r="JQS633" s="35"/>
      <c r="JQT633" s="35"/>
      <c r="JQU633" s="35"/>
      <c r="JQV633" s="35"/>
      <c r="JQW633" s="35"/>
      <c r="JQX633" s="35"/>
      <c r="JQY633" s="35"/>
      <c r="JQZ633" s="35"/>
      <c r="JRA633" s="35"/>
      <c r="JRB633" s="35"/>
      <c r="JRC633" s="35"/>
      <c r="JRD633" s="35"/>
      <c r="JRE633" s="35"/>
      <c r="JRF633" s="35"/>
      <c r="JRG633" s="35"/>
      <c r="JRH633" s="35"/>
      <c r="JRI633" s="35"/>
      <c r="JRJ633" s="35"/>
      <c r="JRK633" s="35"/>
      <c r="JRL633" s="35"/>
      <c r="JRM633" s="35"/>
      <c r="JRN633" s="35"/>
      <c r="JRO633" s="35"/>
      <c r="JRP633" s="35"/>
      <c r="JRQ633" s="35"/>
      <c r="JRR633" s="35"/>
      <c r="JRS633" s="35"/>
      <c r="JRT633" s="35"/>
      <c r="JRU633" s="35"/>
      <c r="JRV633" s="35"/>
      <c r="JRW633" s="35"/>
      <c r="JRX633" s="35"/>
      <c r="JRY633" s="35"/>
      <c r="JRZ633" s="35"/>
      <c r="JSA633" s="35"/>
      <c r="JSB633" s="35"/>
      <c r="JSC633" s="35"/>
      <c r="JSD633" s="35"/>
      <c r="JSE633" s="35"/>
      <c r="JSF633" s="35"/>
      <c r="JSG633" s="35"/>
      <c r="JSH633" s="35"/>
      <c r="JSI633" s="35"/>
      <c r="JSJ633" s="35"/>
      <c r="JSK633" s="35"/>
      <c r="JSL633" s="35"/>
      <c r="JSM633" s="35"/>
      <c r="JSN633" s="35"/>
      <c r="JSO633" s="35"/>
      <c r="JSP633" s="35"/>
      <c r="JSQ633" s="35"/>
      <c r="JSR633" s="35"/>
      <c r="JSS633" s="35"/>
      <c r="JST633" s="35"/>
      <c r="JSU633" s="35"/>
      <c r="JSV633" s="35"/>
      <c r="JSW633" s="35"/>
      <c r="JSX633" s="35"/>
      <c r="JSY633" s="35"/>
      <c r="JSZ633" s="35"/>
      <c r="JTA633" s="35"/>
      <c r="JTB633" s="35"/>
      <c r="JTC633" s="35"/>
      <c r="JTD633" s="35"/>
      <c r="JTE633" s="35"/>
      <c r="JTF633" s="35"/>
      <c r="JTG633" s="35"/>
      <c r="JTH633" s="35"/>
      <c r="JTI633" s="35"/>
      <c r="JTJ633" s="35"/>
      <c r="JTK633" s="35"/>
      <c r="JTL633" s="35"/>
      <c r="JTM633" s="35"/>
      <c r="JTN633" s="35"/>
      <c r="JTO633" s="35"/>
      <c r="JTP633" s="35"/>
      <c r="JTQ633" s="35"/>
      <c r="JTR633" s="35"/>
      <c r="JTS633" s="35"/>
      <c r="JTT633" s="35"/>
      <c r="JTU633" s="35"/>
      <c r="JTV633" s="35"/>
      <c r="JTW633" s="35"/>
      <c r="JTX633" s="35"/>
      <c r="JTY633" s="35"/>
      <c r="JTZ633" s="35"/>
      <c r="JUA633" s="35"/>
      <c r="JUB633" s="35"/>
      <c r="JUC633" s="35"/>
      <c r="JUD633" s="35"/>
      <c r="JUE633" s="35"/>
      <c r="JUF633" s="35"/>
      <c r="JUG633" s="35"/>
      <c r="JUH633" s="35"/>
      <c r="JUI633" s="35"/>
      <c r="JUJ633" s="35"/>
      <c r="JUK633" s="35"/>
      <c r="JUL633" s="35"/>
      <c r="JUM633" s="35"/>
      <c r="JUN633" s="35"/>
      <c r="JUO633" s="35"/>
      <c r="JUP633" s="35"/>
      <c r="JUQ633" s="35"/>
      <c r="JUR633" s="35"/>
      <c r="JUS633" s="35"/>
      <c r="JUT633" s="35"/>
      <c r="JUU633" s="35"/>
      <c r="JUV633" s="35"/>
      <c r="JUW633" s="35"/>
      <c r="JUX633" s="35"/>
      <c r="JUY633" s="35"/>
      <c r="JUZ633" s="35"/>
      <c r="JVA633" s="35"/>
      <c r="JVB633" s="35"/>
      <c r="JVC633" s="35"/>
      <c r="JVD633" s="35"/>
      <c r="JVE633" s="35"/>
      <c r="JVF633" s="35"/>
      <c r="JVG633" s="35"/>
      <c r="JVH633" s="35"/>
      <c r="JVI633" s="35"/>
      <c r="JVJ633" s="35"/>
      <c r="JVK633" s="35"/>
      <c r="JVL633" s="35"/>
      <c r="JVM633" s="35"/>
      <c r="JVN633" s="35"/>
      <c r="JVO633" s="35"/>
      <c r="JVP633" s="35"/>
      <c r="JVQ633" s="35"/>
      <c r="JVR633" s="35"/>
      <c r="JVS633" s="35"/>
      <c r="JVT633" s="35"/>
      <c r="JVU633" s="35"/>
      <c r="JVV633" s="35"/>
      <c r="JVW633" s="35"/>
      <c r="JVX633" s="35"/>
      <c r="JVY633" s="35"/>
      <c r="JVZ633" s="35"/>
      <c r="JWA633" s="35"/>
      <c r="JWB633" s="35"/>
      <c r="JWC633" s="35"/>
      <c r="JWD633" s="35"/>
      <c r="JWE633" s="35"/>
      <c r="JWF633" s="35"/>
      <c r="JWG633" s="35"/>
      <c r="JWH633" s="35"/>
      <c r="JWI633" s="35"/>
      <c r="JWJ633" s="35"/>
      <c r="JWK633" s="35"/>
      <c r="JWL633" s="35"/>
      <c r="JWM633" s="35"/>
      <c r="JWN633" s="35"/>
      <c r="JWO633" s="35"/>
      <c r="JWP633" s="35"/>
      <c r="JWQ633" s="35"/>
      <c r="JWR633" s="35"/>
      <c r="JWS633" s="35"/>
      <c r="JWT633" s="35"/>
      <c r="JWU633" s="35"/>
      <c r="JWV633" s="35"/>
      <c r="JWW633" s="35"/>
      <c r="JWX633" s="35"/>
      <c r="JWY633" s="35"/>
      <c r="JWZ633" s="35"/>
      <c r="JXA633" s="35"/>
      <c r="JXB633" s="35"/>
      <c r="JXC633" s="35"/>
      <c r="JXD633" s="35"/>
      <c r="JXE633" s="35"/>
      <c r="JXF633" s="35"/>
      <c r="JXG633" s="35"/>
      <c r="JXH633" s="35"/>
      <c r="JXI633" s="35"/>
      <c r="JXJ633" s="35"/>
      <c r="JXK633" s="35"/>
      <c r="JXL633" s="35"/>
      <c r="JXM633" s="35"/>
      <c r="JXN633" s="35"/>
      <c r="JXO633" s="35"/>
      <c r="JXP633" s="35"/>
      <c r="JXQ633" s="35"/>
      <c r="JXR633" s="35"/>
      <c r="JXS633" s="35"/>
      <c r="JXT633" s="35"/>
      <c r="JXU633" s="35"/>
      <c r="JXV633" s="35"/>
      <c r="JXW633" s="35"/>
      <c r="JXX633" s="35"/>
      <c r="JXY633" s="35"/>
      <c r="JXZ633" s="35"/>
      <c r="JYA633" s="35"/>
      <c r="JYB633" s="35"/>
      <c r="JYC633" s="35"/>
      <c r="JYD633" s="35"/>
      <c r="JYE633" s="35"/>
      <c r="JYF633" s="35"/>
      <c r="JYG633" s="35"/>
      <c r="JYH633" s="35"/>
      <c r="JYI633" s="35"/>
      <c r="JYJ633" s="35"/>
      <c r="JYK633" s="35"/>
      <c r="JYL633" s="35"/>
      <c r="JYM633" s="35"/>
      <c r="JYN633" s="35"/>
      <c r="JYO633" s="35"/>
      <c r="JYP633" s="35"/>
      <c r="JYQ633" s="35"/>
      <c r="JYR633" s="35"/>
      <c r="JYS633" s="35"/>
      <c r="JYT633" s="35"/>
      <c r="JYU633" s="35"/>
      <c r="JYV633" s="35"/>
      <c r="JYW633" s="35"/>
      <c r="JYX633" s="35"/>
      <c r="JYY633" s="35"/>
      <c r="JYZ633" s="35"/>
      <c r="JZA633" s="35"/>
      <c r="JZB633" s="35"/>
      <c r="JZC633" s="35"/>
      <c r="JZD633" s="35"/>
      <c r="JZE633" s="35"/>
      <c r="JZF633" s="35"/>
      <c r="JZG633" s="35"/>
      <c r="JZH633" s="35"/>
      <c r="JZI633" s="35"/>
      <c r="JZJ633" s="35"/>
      <c r="JZK633" s="35"/>
      <c r="JZL633" s="35"/>
      <c r="JZM633" s="35"/>
      <c r="JZN633" s="35"/>
      <c r="JZO633" s="35"/>
      <c r="JZP633" s="35"/>
      <c r="JZQ633" s="35"/>
      <c r="JZR633" s="35"/>
      <c r="JZS633" s="35"/>
      <c r="JZT633" s="35"/>
      <c r="JZU633" s="35"/>
      <c r="JZV633" s="35"/>
      <c r="JZW633" s="35"/>
      <c r="JZX633" s="35"/>
      <c r="JZY633" s="35"/>
      <c r="JZZ633" s="35"/>
      <c r="KAA633" s="35"/>
      <c r="KAB633" s="35"/>
      <c r="KAC633" s="35"/>
      <c r="KAD633" s="35"/>
      <c r="KAE633" s="35"/>
      <c r="KAF633" s="35"/>
      <c r="KAG633" s="35"/>
      <c r="KAH633" s="35"/>
      <c r="KAI633" s="35"/>
      <c r="KAJ633" s="35"/>
      <c r="KAK633" s="35"/>
      <c r="KAL633" s="35"/>
      <c r="KAM633" s="35"/>
      <c r="KAN633" s="35"/>
      <c r="KAO633" s="35"/>
      <c r="KAP633" s="35"/>
      <c r="KAQ633" s="35"/>
      <c r="KAR633" s="35"/>
      <c r="KAS633" s="35"/>
      <c r="KAT633" s="35"/>
      <c r="KAU633" s="35"/>
      <c r="KAV633" s="35"/>
      <c r="KAW633" s="35"/>
      <c r="KAX633" s="35"/>
      <c r="KAY633" s="35"/>
      <c r="KAZ633" s="35"/>
      <c r="KBA633" s="35"/>
      <c r="KBB633" s="35"/>
      <c r="KBC633" s="35"/>
      <c r="KBD633" s="35"/>
      <c r="KBE633" s="35"/>
      <c r="KBF633" s="35"/>
      <c r="KBG633" s="35"/>
      <c r="KBH633" s="35"/>
      <c r="KBI633" s="35"/>
      <c r="KBJ633" s="35"/>
      <c r="KBK633" s="35"/>
      <c r="KBL633" s="35"/>
      <c r="KBM633" s="35"/>
      <c r="KBN633" s="35"/>
      <c r="KBO633" s="35"/>
      <c r="KBP633" s="35"/>
      <c r="KBQ633" s="35"/>
      <c r="KBR633" s="35"/>
      <c r="KBS633" s="35"/>
      <c r="KBT633" s="35"/>
      <c r="KBU633" s="35"/>
      <c r="KBV633" s="35"/>
      <c r="KBW633" s="35"/>
      <c r="KBX633" s="35"/>
      <c r="KBY633" s="35"/>
      <c r="KBZ633" s="35"/>
      <c r="KCA633" s="35"/>
      <c r="KCB633" s="35"/>
      <c r="KCC633" s="35"/>
      <c r="KCD633" s="35"/>
      <c r="KCE633" s="35"/>
      <c r="KCF633" s="35"/>
      <c r="KCG633" s="35"/>
      <c r="KCH633" s="35"/>
      <c r="KCI633" s="35"/>
      <c r="KCJ633" s="35"/>
      <c r="KCK633" s="35"/>
      <c r="KCL633" s="35"/>
      <c r="KCM633" s="35"/>
      <c r="KCN633" s="35"/>
      <c r="KCO633" s="35"/>
      <c r="KCP633" s="35"/>
      <c r="KCQ633" s="35"/>
      <c r="KCR633" s="35"/>
      <c r="KCS633" s="35"/>
      <c r="KCT633" s="35"/>
      <c r="KCU633" s="35"/>
      <c r="KCV633" s="35"/>
      <c r="KCW633" s="35"/>
      <c r="KCX633" s="35"/>
      <c r="KCY633" s="35"/>
      <c r="KCZ633" s="35"/>
      <c r="KDA633" s="35"/>
      <c r="KDB633" s="35"/>
      <c r="KDC633" s="35"/>
      <c r="KDD633" s="35"/>
      <c r="KDE633" s="35"/>
      <c r="KDF633" s="35"/>
      <c r="KDG633" s="35"/>
      <c r="KDH633" s="35"/>
      <c r="KDI633" s="35"/>
      <c r="KDJ633" s="35"/>
      <c r="KDK633" s="35"/>
      <c r="KDL633" s="35"/>
      <c r="KDM633" s="35"/>
      <c r="KDN633" s="35"/>
      <c r="KDO633" s="35"/>
      <c r="KDP633" s="35"/>
      <c r="KDQ633" s="35"/>
      <c r="KDR633" s="35"/>
      <c r="KDS633" s="35"/>
      <c r="KDT633" s="35"/>
      <c r="KDU633" s="35"/>
      <c r="KDV633" s="35"/>
      <c r="KDW633" s="35"/>
      <c r="KDX633" s="35"/>
      <c r="KDY633" s="35"/>
      <c r="KDZ633" s="35"/>
      <c r="KEA633" s="35"/>
      <c r="KEB633" s="35"/>
      <c r="KEC633" s="35"/>
      <c r="KED633" s="35"/>
      <c r="KEE633" s="35"/>
      <c r="KEF633" s="35"/>
      <c r="KEG633" s="35"/>
      <c r="KEH633" s="35"/>
      <c r="KEI633" s="35"/>
      <c r="KEJ633" s="35"/>
      <c r="KEK633" s="35"/>
      <c r="KEL633" s="35"/>
      <c r="KEM633" s="35"/>
      <c r="KEN633" s="35"/>
      <c r="KEO633" s="35"/>
      <c r="KEP633" s="35"/>
      <c r="KEQ633" s="35"/>
      <c r="KER633" s="35"/>
      <c r="KES633" s="35"/>
      <c r="KET633" s="35"/>
      <c r="KEU633" s="35"/>
      <c r="KEV633" s="35"/>
      <c r="KEW633" s="35"/>
      <c r="KEX633" s="35"/>
      <c r="KEY633" s="35"/>
      <c r="KEZ633" s="35"/>
      <c r="KFA633" s="35"/>
      <c r="KFB633" s="35"/>
      <c r="KFC633" s="35"/>
      <c r="KFD633" s="35"/>
      <c r="KFE633" s="35"/>
      <c r="KFF633" s="35"/>
      <c r="KFG633" s="35"/>
      <c r="KFH633" s="35"/>
      <c r="KFI633" s="35"/>
      <c r="KFJ633" s="35"/>
      <c r="KFK633" s="35"/>
      <c r="KFL633" s="35"/>
      <c r="KFM633" s="35"/>
      <c r="KFN633" s="35"/>
      <c r="KFO633" s="35"/>
      <c r="KFP633" s="35"/>
      <c r="KFQ633" s="35"/>
      <c r="KFR633" s="35"/>
      <c r="KFS633" s="35"/>
      <c r="KFT633" s="35"/>
      <c r="KFU633" s="35"/>
      <c r="KFV633" s="35"/>
      <c r="KFW633" s="35"/>
      <c r="KFX633" s="35"/>
      <c r="KFY633" s="35"/>
      <c r="KFZ633" s="35"/>
      <c r="KGA633" s="35"/>
      <c r="KGB633" s="35"/>
      <c r="KGC633" s="35"/>
      <c r="KGD633" s="35"/>
      <c r="KGE633" s="35"/>
      <c r="KGF633" s="35"/>
      <c r="KGG633" s="35"/>
      <c r="KGH633" s="35"/>
      <c r="KGI633" s="35"/>
      <c r="KGJ633" s="35"/>
      <c r="KGK633" s="35"/>
      <c r="KGL633" s="35"/>
      <c r="KGM633" s="35"/>
      <c r="KGN633" s="35"/>
      <c r="KGO633" s="35"/>
      <c r="KGP633" s="35"/>
      <c r="KGQ633" s="35"/>
      <c r="KGR633" s="35"/>
      <c r="KGS633" s="35"/>
      <c r="KGT633" s="35"/>
      <c r="KGU633" s="35"/>
      <c r="KGV633" s="35"/>
      <c r="KGW633" s="35"/>
      <c r="KGX633" s="35"/>
      <c r="KGY633" s="35"/>
      <c r="KGZ633" s="35"/>
      <c r="KHA633" s="35"/>
      <c r="KHB633" s="35"/>
      <c r="KHC633" s="35"/>
      <c r="KHD633" s="35"/>
      <c r="KHE633" s="35"/>
      <c r="KHF633" s="35"/>
      <c r="KHG633" s="35"/>
      <c r="KHH633" s="35"/>
      <c r="KHI633" s="35"/>
      <c r="KHJ633" s="35"/>
      <c r="KHK633" s="35"/>
      <c r="KHL633" s="35"/>
      <c r="KHM633" s="35"/>
      <c r="KHN633" s="35"/>
      <c r="KHO633" s="35"/>
      <c r="KHP633" s="35"/>
      <c r="KHQ633" s="35"/>
      <c r="KHR633" s="35"/>
      <c r="KHS633" s="35"/>
      <c r="KHT633" s="35"/>
      <c r="KHU633" s="35"/>
      <c r="KHV633" s="35"/>
      <c r="KHW633" s="35"/>
      <c r="KHX633" s="35"/>
      <c r="KHY633" s="35"/>
      <c r="KHZ633" s="35"/>
      <c r="KIA633" s="35"/>
      <c r="KIB633" s="35"/>
      <c r="KIC633" s="35"/>
      <c r="KID633" s="35"/>
      <c r="KIE633" s="35"/>
      <c r="KIF633" s="35"/>
      <c r="KIG633" s="35"/>
      <c r="KIH633" s="35"/>
      <c r="KII633" s="35"/>
      <c r="KIJ633" s="35"/>
      <c r="KIK633" s="35"/>
      <c r="KIL633" s="35"/>
      <c r="KIM633" s="35"/>
      <c r="KIN633" s="35"/>
      <c r="KIO633" s="35"/>
      <c r="KIP633" s="35"/>
      <c r="KIQ633" s="35"/>
      <c r="KIR633" s="35"/>
      <c r="KIS633" s="35"/>
      <c r="KIT633" s="35"/>
      <c r="KIU633" s="35"/>
      <c r="KIV633" s="35"/>
      <c r="KIW633" s="35"/>
      <c r="KIX633" s="35"/>
      <c r="KIY633" s="35"/>
      <c r="KIZ633" s="35"/>
      <c r="KJA633" s="35"/>
      <c r="KJB633" s="35"/>
      <c r="KJC633" s="35"/>
      <c r="KJD633" s="35"/>
      <c r="KJE633" s="35"/>
      <c r="KJF633" s="35"/>
      <c r="KJG633" s="35"/>
      <c r="KJH633" s="35"/>
      <c r="KJI633" s="35"/>
      <c r="KJJ633" s="35"/>
      <c r="KJK633" s="35"/>
      <c r="KJL633" s="35"/>
      <c r="KJM633" s="35"/>
      <c r="KJN633" s="35"/>
      <c r="KJO633" s="35"/>
      <c r="KJP633" s="35"/>
      <c r="KJQ633" s="35"/>
      <c r="KJR633" s="35"/>
      <c r="KJS633" s="35"/>
      <c r="KJT633" s="35"/>
      <c r="KJU633" s="35"/>
      <c r="KJV633" s="35"/>
      <c r="KJW633" s="35"/>
      <c r="KJX633" s="35"/>
      <c r="KJY633" s="35"/>
      <c r="KJZ633" s="35"/>
      <c r="KKA633" s="35"/>
      <c r="KKB633" s="35"/>
      <c r="KKC633" s="35"/>
      <c r="KKD633" s="35"/>
      <c r="KKE633" s="35"/>
      <c r="KKF633" s="35"/>
      <c r="KKG633" s="35"/>
      <c r="KKH633" s="35"/>
      <c r="KKI633" s="35"/>
      <c r="KKJ633" s="35"/>
      <c r="KKK633" s="35"/>
      <c r="KKL633" s="35"/>
      <c r="KKM633" s="35"/>
      <c r="KKN633" s="35"/>
      <c r="KKO633" s="35"/>
      <c r="KKP633" s="35"/>
      <c r="KKQ633" s="35"/>
      <c r="KKR633" s="35"/>
      <c r="KKS633" s="35"/>
      <c r="KKT633" s="35"/>
      <c r="KKU633" s="35"/>
      <c r="KKV633" s="35"/>
      <c r="KKW633" s="35"/>
      <c r="KKX633" s="35"/>
      <c r="KKY633" s="35"/>
      <c r="KKZ633" s="35"/>
      <c r="KLA633" s="35"/>
      <c r="KLB633" s="35"/>
      <c r="KLC633" s="35"/>
      <c r="KLD633" s="35"/>
      <c r="KLE633" s="35"/>
      <c r="KLF633" s="35"/>
      <c r="KLG633" s="35"/>
      <c r="KLH633" s="35"/>
      <c r="KLI633" s="35"/>
      <c r="KLJ633" s="35"/>
      <c r="KLK633" s="35"/>
      <c r="KLL633" s="35"/>
      <c r="KLM633" s="35"/>
      <c r="KLN633" s="35"/>
      <c r="KLO633" s="35"/>
      <c r="KLP633" s="35"/>
      <c r="KLQ633" s="35"/>
      <c r="KLR633" s="35"/>
      <c r="KLS633" s="35"/>
      <c r="KLT633" s="35"/>
      <c r="KLU633" s="35"/>
      <c r="KLV633" s="35"/>
      <c r="KLW633" s="35"/>
      <c r="KLX633" s="35"/>
      <c r="KLY633" s="35"/>
      <c r="KLZ633" s="35"/>
      <c r="KMA633" s="35"/>
      <c r="KMB633" s="35"/>
      <c r="KMC633" s="35"/>
      <c r="KMD633" s="35"/>
      <c r="KME633" s="35"/>
      <c r="KMF633" s="35"/>
      <c r="KMG633" s="35"/>
      <c r="KMH633" s="35"/>
      <c r="KMI633" s="35"/>
      <c r="KMJ633" s="35"/>
      <c r="KMK633" s="35"/>
      <c r="KML633" s="35"/>
      <c r="KMM633" s="35"/>
      <c r="KMN633" s="35"/>
      <c r="KMO633" s="35"/>
      <c r="KMP633" s="35"/>
      <c r="KMQ633" s="35"/>
      <c r="KMR633" s="35"/>
      <c r="KMS633" s="35"/>
      <c r="KMT633" s="35"/>
      <c r="KMU633" s="35"/>
      <c r="KMV633" s="35"/>
      <c r="KMW633" s="35"/>
      <c r="KMX633" s="35"/>
      <c r="KMY633" s="35"/>
      <c r="KMZ633" s="35"/>
      <c r="KNA633" s="35"/>
      <c r="KNB633" s="35"/>
      <c r="KNC633" s="35"/>
      <c r="KND633" s="35"/>
      <c r="KNE633" s="35"/>
      <c r="KNF633" s="35"/>
      <c r="KNG633" s="35"/>
      <c r="KNH633" s="35"/>
      <c r="KNI633" s="35"/>
      <c r="KNJ633" s="35"/>
      <c r="KNK633" s="35"/>
      <c r="KNL633" s="35"/>
      <c r="KNM633" s="35"/>
      <c r="KNN633" s="35"/>
      <c r="KNO633" s="35"/>
      <c r="KNP633" s="35"/>
      <c r="KNQ633" s="35"/>
      <c r="KNR633" s="35"/>
      <c r="KNS633" s="35"/>
      <c r="KNT633" s="35"/>
      <c r="KNU633" s="35"/>
      <c r="KNV633" s="35"/>
      <c r="KNW633" s="35"/>
      <c r="KNX633" s="35"/>
      <c r="KNY633" s="35"/>
      <c r="KNZ633" s="35"/>
      <c r="KOA633" s="35"/>
      <c r="KOB633" s="35"/>
      <c r="KOC633" s="35"/>
      <c r="KOD633" s="35"/>
      <c r="KOE633" s="35"/>
      <c r="KOF633" s="35"/>
      <c r="KOG633" s="35"/>
      <c r="KOH633" s="35"/>
      <c r="KOI633" s="35"/>
      <c r="KOJ633" s="35"/>
      <c r="KOK633" s="35"/>
      <c r="KOL633" s="35"/>
      <c r="KOM633" s="35"/>
      <c r="KON633" s="35"/>
      <c r="KOO633" s="35"/>
      <c r="KOP633" s="35"/>
      <c r="KOQ633" s="35"/>
      <c r="KOR633" s="35"/>
      <c r="KOS633" s="35"/>
      <c r="KOT633" s="35"/>
      <c r="KOU633" s="35"/>
      <c r="KOV633" s="35"/>
      <c r="KOW633" s="35"/>
      <c r="KOX633" s="35"/>
      <c r="KOY633" s="35"/>
      <c r="KOZ633" s="35"/>
      <c r="KPA633" s="35"/>
      <c r="KPB633" s="35"/>
      <c r="KPC633" s="35"/>
      <c r="KPD633" s="35"/>
      <c r="KPE633" s="35"/>
      <c r="KPF633" s="35"/>
      <c r="KPG633" s="35"/>
      <c r="KPH633" s="35"/>
      <c r="KPI633" s="35"/>
      <c r="KPJ633" s="35"/>
      <c r="KPK633" s="35"/>
      <c r="KPL633" s="35"/>
      <c r="KPM633" s="35"/>
      <c r="KPN633" s="35"/>
      <c r="KPO633" s="35"/>
      <c r="KPP633" s="35"/>
      <c r="KPQ633" s="35"/>
      <c r="KPR633" s="35"/>
      <c r="KPS633" s="35"/>
      <c r="KPT633" s="35"/>
      <c r="KPU633" s="35"/>
      <c r="KPV633" s="35"/>
      <c r="KPW633" s="35"/>
      <c r="KPX633" s="35"/>
      <c r="KPY633" s="35"/>
      <c r="KPZ633" s="35"/>
      <c r="KQA633" s="35"/>
      <c r="KQB633" s="35"/>
      <c r="KQC633" s="35"/>
      <c r="KQD633" s="35"/>
      <c r="KQE633" s="35"/>
      <c r="KQF633" s="35"/>
      <c r="KQG633" s="35"/>
      <c r="KQH633" s="35"/>
      <c r="KQI633" s="35"/>
      <c r="KQJ633" s="35"/>
      <c r="KQK633" s="35"/>
      <c r="KQL633" s="35"/>
      <c r="KQM633" s="35"/>
      <c r="KQN633" s="35"/>
      <c r="KQO633" s="35"/>
      <c r="KQP633" s="35"/>
      <c r="KQQ633" s="35"/>
      <c r="KQR633" s="35"/>
      <c r="KQS633" s="35"/>
      <c r="KQT633" s="35"/>
      <c r="KQU633" s="35"/>
      <c r="KQV633" s="35"/>
      <c r="KQW633" s="35"/>
      <c r="KQX633" s="35"/>
      <c r="KQY633" s="35"/>
      <c r="KQZ633" s="35"/>
      <c r="KRA633" s="35"/>
      <c r="KRB633" s="35"/>
      <c r="KRC633" s="35"/>
      <c r="KRD633" s="35"/>
      <c r="KRE633" s="35"/>
      <c r="KRF633" s="35"/>
      <c r="KRG633" s="35"/>
      <c r="KRH633" s="35"/>
      <c r="KRI633" s="35"/>
      <c r="KRJ633" s="35"/>
      <c r="KRK633" s="35"/>
      <c r="KRL633" s="35"/>
      <c r="KRM633" s="35"/>
      <c r="KRN633" s="35"/>
      <c r="KRO633" s="35"/>
      <c r="KRP633" s="35"/>
      <c r="KRQ633" s="35"/>
      <c r="KRR633" s="35"/>
      <c r="KRS633" s="35"/>
      <c r="KRT633" s="35"/>
      <c r="KRU633" s="35"/>
      <c r="KRV633" s="35"/>
      <c r="KRW633" s="35"/>
      <c r="KRX633" s="35"/>
      <c r="KRY633" s="35"/>
      <c r="KRZ633" s="35"/>
      <c r="KSA633" s="35"/>
      <c r="KSB633" s="35"/>
      <c r="KSC633" s="35"/>
      <c r="KSD633" s="35"/>
      <c r="KSE633" s="35"/>
      <c r="KSF633" s="35"/>
      <c r="KSG633" s="35"/>
      <c r="KSH633" s="35"/>
      <c r="KSI633" s="35"/>
      <c r="KSJ633" s="35"/>
      <c r="KSK633" s="35"/>
      <c r="KSL633" s="35"/>
      <c r="KSM633" s="35"/>
      <c r="KSN633" s="35"/>
      <c r="KSO633" s="35"/>
      <c r="KSP633" s="35"/>
      <c r="KSQ633" s="35"/>
      <c r="KSR633" s="35"/>
      <c r="KSS633" s="35"/>
      <c r="KST633" s="35"/>
      <c r="KSU633" s="35"/>
      <c r="KSV633" s="35"/>
      <c r="KSW633" s="35"/>
      <c r="KSX633" s="35"/>
      <c r="KSY633" s="35"/>
      <c r="KSZ633" s="35"/>
      <c r="KTA633" s="35"/>
      <c r="KTB633" s="35"/>
      <c r="KTC633" s="35"/>
      <c r="KTD633" s="35"/>
      <c r="KTE633" s="35"/>
      <c r="KTF633" s="35"/>
      <c r="KTG633" s="35"/>
      <c r="KTH633" s="35"/>
      <c r="KTI633" s="35"/>
      <c r="KTJ633" s="35"/>
      <c r="KTK633" s="35"/>
      <c r="KTL633" s="35"/>
      <c r="KTM633" s="35"/>
      <c r="KTN633" s="35"/>
      <c r="KTO633" s="35"/>
      <c r="KTP633" s="35"/>
      <c r="KTQ633" s="35"/>
      <c r="KTR633" s="35"/>
      <c r="KTS633" s="35"/>
      <c r="KTT633" s="35"/>
      <c r="KTU633" s="35"/>
      <c r="KTV633" s="35"/>
      <c r="KTW633" s="35"/>
      <c r="KTX633" s="35"/>
      <c r="KTY633" s="35"/>
      <c r="KTZ633" s="35"/>
      <c r="KUA633" s="35"/>
      <c r="KUB633" s="35"/>
      <c r="KUC633" s="35"/>
      <c r="KUD633" s="35"/>
      <c r="KUE633" s="35"/>
      <c r="KUF633" s="35"/>
      <c r="KUG633" s="35"/>
      <c r="KUH633" s="35"/>
      <c r="KUI633" s="35"/>
      <c r="KUJ633" s="35"/>
      <c r="KUK633" s="35"/>
      <c r="KUL633" s="35"/>
      <c r="KUM633" s="35"/>
      <c r="KUN633" s="35"/>
      <c r="KUO633" s="35"/>
      <c r="KUP633" s="35"/>
      <c r="KUQ633" s="35"/>
      <c r="KUR633" s="35"/>
      <c r="KUS633" s="35"/>
      <c r="KUT633" s="35"/>
      <c r="KUU633" s="35"/>
      <c r="KUV633" s="35"/>
      <c r="KUW633" s="35"/>
      <c r="KUX633" s="35"/>
      <c r="KUY633" s="35"/>
      <c r="KUZ633" s="35"/>
      <c r="KVA633" s="35"/>
      <c r="KVB633" s="35"/>
      <c r="KVC633" s="35"/>
      <c r="KVD633" s="35"/>
      <c r="KVE633" s="35"/>
      <c r="KVF633" s="35"/>
      <c r="KVG633" s="35"/>
      <c r="KVH633" s="35"/>
      <c r="KVI633" s="35"/>
      <c r="KVJ633" s="35"/>
      <c r="KVK633" s="35"/>
      <c r="KVL633" s="35"/>
      <c r="KVM633" s="35"/>
      <c r="KVN633" s="35"/>
      <c r="KVO633" s="35"/>
      <c r="KVP633" s="35"/>
      <c r="KVQ633" s="35"/>
      <c r="KVR633" s="35"/>
      <c r="KVS633" s="35"/>
      <c r="KVT633" s="35"/>
      <c r="KVU633" s="35"/>
      <c r="KVV633" s="35"/>
      <c r="KVW633" s="35"/>
      <c r="KVX633" s="35"/>
      <c r="KVY633" s="35"/>
      <c r="KVZ633" s="35"/>
      <c r="KWA633" s="35"/>
      <c r="KWB633" s="35"/>
      <c r="KWC633" s="35"/>
      <c r="KWD633" s="35"/>
      <c r="KWE633" s="35"/>
      <c r="KWF633" s="35"/>
      <c r="KWG633" s="35"/>
      <c r="KWH633" s="35"/>
      <c r="KWI633" s="35"/>
      <c r="KWJ633" s="35"/>
      <c r="KWK633" s="35"/>
      <c r="KWL633" s="35"/>
      <c r="KWM633" s="35"/>
      <c r="KWN633" s="35"/>
      <c r="KWO633" s="35"/>
      <c r="KWP633" s="35"/>
      <c r="KWQ633" s="35"/>
      <c r="KWR633" s="35"/>
      <c r="KWS633" s="35"/>
      <c r="KWT633" s="35"/>
      <c r="KWU633" s="35"/>
      <c r="KWV633" s="35"/>
      <c r="KWW633" s="35"/>
      <c r="KWX633" s="35"/>
      <c r="KWY633" s="35"/>
      <c r="KWZ633" s="35"/>
      <c r="KXA633" s="35"/>
      <c r="KXB633" s="35"/>
      <c r="KXC633" s="35"/>
      <c r="KXD633" s="35"/>
      <c r="KXE633" s="35"/>
      <c r="KXF633" s="35"/>
      <c r="KXG633" s="35"/>
      <c r="KXH633" s="35"/>
      <c r="KXI633" s="35"/>
      <c r="KXJ633" s="35"/>
      <c r="KXK633" s="35"/>
      <c r="KXL633" s="35"/>
      <c r="KXM633" s="35"/>
      <c r="KXN633" s="35"/>
      <c r="KXO633" s="35"/>
      <c r="KXP633" s="35"/>
      <c r="KXQ633" s="35"/>
      <c r="KXR633" s="35"/>
      <c r="KXS633" s="35"/>
      <c r="KXT633" s="35"/>
      <c r="KXU633" s="35"/>
      <c r="KXV633" s="35"/>
      <c r="KXW633" s="35"/>
      <c r="KXX633" s="35"/>
      <c r="KXY633" s="35"/>
      <c r="KXZ633" s="35"/>
      <c r="KYA633" s="35"/>
      <c r="KYB633" s="35"/>
      <c r="KYC633" s="35"/>
      <c r="KYD633" s="35"/>
      <c r="KYE633" s="35"/>
      <c r="KYF633" s="35"/>
      <c r="KYG633" s="35"/>
      <c r="KYH633" s="35"/>
      <c r="KYI633" s="35"/>
      <c r="KYJ633" s="35"/>
      <c r="KYK633" s="35"/>
      <c r="KYL633" s="35"/>
      <c r="KYM633" s="35"/>
      <c r="KYN633" s="35"/>
      <c r="KYO633" s="35"/>
      <c r="KYP633" s="35"/>
      <c r="KYQ633" s="35"/>
      <c r="KYR633" s="35"/>
      <c r="KYS633" s="35"/>
      <c r="KYT633" s="35"/>
      <c r="KYU633" s="35"/>
      <c r="KYV633" s="35"/>
      <c r="KYW633" s="35"/>
      <c r="KYX633" s="35"/>
      <c r="KYY633" s="35"/>
      <c r="KYZ633" s="35"/>
      <c r="KZA633" s="35"/>
      <c r="KZB633" s="35"/>
      <c r="KZC633" s="35"/>
      <c r="KZD633" s="35"/>
      <c r="KZE633" s="35"/>
      <c r="KZF633" s="35"/>
      <c r="KZG633" s="35"/>
      <c r="KZH633" s="35"/>
      <c r="KZI633" s="35"/>
      <c r="KZJ633" s="35"/>
      <c r="KZK633" s="35"/>
      <c r="KZL633" s="35"/>
      <c r="KZM633" s="35"/>
      <c r="KZN633" s="35"/>
      <c r="KZO633" s="35"/>
      <c r="KZP633" s="35"/>
      <c r="KZQ633" s="35"/>
      <c r="KZR633" s="35"/>
      <c r="KZS633" s="35"/>
      <c r="KZT633" s="35"/>
      <c r="KZU633" s="35"/>
      <c r="KZV633" s="35"/>
      <c r="KZW633" s="35"/>
      <c r="KZX633" s="35"/>
      <c r="KZY633" s="35"/>
      <c r="KZZ633" s="35"/>
      <c r="LAA633" s="35"/>
      <c r="LAB633" s="35"/>
      <c r="LAC633" s="35"/>
      <c r="LAD633" s="35"/>
      <c r="LAE633" s="35"/>
      <c r="LAF633" s="35"/>
      <c r="LAG633" s="35"/>
      <c r="LAH633" s="35"/>
      <c r="LAI633" s="35"/>
      <c r="LAJ633" s="35"/>
      <c r="LAK633" s="35"/>
      <c r="LAL633" s="35"/>
      <c r="LAM633" s="35"/>
      <c r="LAN633" s="35"/>
      <c r="LAO633" s="35"/>
      <c r="LAP633" s="35"/>
      <c r="LAQ633" s="35"/>
      <c r="LAR633" s="35"/>
      <c r="LAS633" s="35"/>
      <c r="LAT633" s="35"/>
      <c r="LAU633" s="35"/>
      <c r="LAV633" s="35"/>
      <c r="LAW633" s="35"/>
      <c r="LAX633" s="35"/>
      <c r="LAY633" s="35"/>
      <c r="LAZ633" s="35"/>
      <c r="LBA633" s="35"/>
      <c r="LBB633" s="35"/>
      <c r="LBC633" s="35"/>
      <c r="LBD633" s="35"/>
      <c r="LBE633" s="35"/>
      <c r="LBF633" s="35"/>
      <c r="LBG633" s="35"/>
      <c r="LBH633" s="35"/>
      <c r="LBI633" s="35"/>
      <c r="LBJ633" s="35"/>
      <c r="LBK633" s="35"/>
      <c r="LBL633" s="35"/>
      <c r="LBM633" s="35"/>
      <c r="LBN633" s="35"/>
      <c r="LBO633" s="35"/>
      <c r="LBP633" s="35"/>
      <c r="LBQ633" s="35"/>
      <c r="LBR633" s="35"/>
      <c r="LBS633" s="35"/>
      <c r="LBT633" s="35"/>
      <c r="LBU633" s="35"/>
      <c r="LBV633" s="35"/>
      <c r="LBW633" s="35"/>
      <c r="LBX633" s="35"/>
      <c r="LBY633" s="35"/>
      <c r="LBZ633" s="35"/>
      <c r="LCA633" s="35"/>
      <c r="LCB633" s="35"/>
      <c r="LCC633" s="35"/>
      <c r="LCD633" s="35"/>
      <c r="LCE633" s="35"/>
      <c r="LCF633" s="35"/>
      <c r="LCG633" s="35"/>
      <c r="LCH633" s="35"/>
      <c r="LCI633" s="35"/>
      <c r="LCJ633" s="35"/>
      <c r="LCK633" s="35"/>
      <c r="LCL633" s="35"/>
      <c r="LCM633" s="35"/>
      <c r="LCN633" s="35"/>
      <c r="LCO633" s="35"/>
      <c r="LCP633" s="35"/>
      <c r="LCQ633" s="35"/>
      <c r="LCR633" s="35"/>
      <c r="LCS633" s="35"/>
      <c r="LCT633" s="35"/>
      <c r="LCU633" s="35"/>
      <c r="LCV633" s="35"/>
      <c r="LCW633" s="35"/>
      <c r="LCX633" s="35"/>
      <c r="LCY633" s="35"/>
      <c r="LCZ633" s="35"/>
      <c r="LDA633" s="35"/>
      <c r="LDB633" s="35"/>
      <c r="LDC633" s="35"/>
      <c r="LDD633" s="35"/>
      <c r="LDE633" s="35"/>
      <c r="LDF633" s="35"/>
      <c r="LDG633" s="35"/>
      <c r="LDH633" s="35"/>
      <c r="LDI633" s="35"/>
      <c r="LDJ633" s="35"/>
      <c r="LDK633" s="35"/>
      <c r="LDL633" s="35"/>
      <c r="LDM633" s="35"/>
      <c r="LDN633" s="35"/>
      <c r="LDO633" s="35"/>
      <c r="LDP633" s="35"/>
      <c r="LDQ633" s="35"/>
      <c r="LDR633" s="35"/>
      <c r="LDS633" s="35"/>
      <c r="LDT633" s="35"/>
      <c r="LDU633" s="35"/>
      <c r="LDV633" s="35"/>
      <c r="LDW633" s="35"/>
      <c r="LDX633" s="35"/>
      <c r="LDY633" s="35"/>
      <c r="LDZ633" s="35"/>
      <c r="LEA633" s="35"/>
      <c r="LEB633" s="35"/>
      <c r="LEC633" s="35"/>
      <c r="LED633" s="35"/>
      <c r="LEE633" s="35"/>
      <c r="LEF633" s="35"/>
      <c r="LEG633" s="35"/>
      <c r="LEH633" s="35"/>
      <c r="LEI633" s="35"/>
      <c r="LEJ633" s="35"/>
      <c r="LEK633" s="35"/>
      <c r="LEL633" s="35"/>
      <c r="LEM633" s="35"/>
      <c r="LEN633" s="35"/>
      <c r="LEO633" s="35"/>
      <c r="LEP633" s="35"/>
      <c r="LEQ633" s="35"/>
      <c r="LER633" s="35"/>
      <c r="LES633" s="35"/>
      <c r="LET633" s="35"/>
      <c r="LEU633" s="35"/>
      <c r="LEV633" s="35"/>
      <c r="LEW633" s="35"/>
      <c r="LEX633" s="35"/>
      <c r="LEY633" s="35"/>
      <c r="LEZ633" s="35"/>
      <c r="LFA633" s="35"/>
      <c r="LFB633" s="35"/>
      <c r="LFC633" s="35"/>
      <c r="LFD633" s="35"/>
      <c r="LFE633" s="35"/>
      <c r="LFF633" s="35"/>
      <c r="LFG633" s="35"/>
      <c r="LFH633" s="35"/>
      <c r="LFI633" s="35"/>
      <c r="LFJ633" s="35"/>
      <c r="LFK633" s="35"/>
      <c r="LFL633" s="35"/>
      <c r="LFM633" s="35"/>
      <c r="LFN633" s="35"/>
      <c r="LFO633" s="35"/>
      <c r="LFP633" s="35"/>
      <c r="LFQ633" s="35"/>
      <c r="LFR633" s="35"/>
      <c r="LFS633" s="35"/>
      <c r="LFT633" s="35"/>
      <c r="LFU633" s="35"/>
      <c r="LFV633" s="35"/>
      <c r="LFW633" s="35"/>
      <c r="LFX633" s="35"/>
      <c r="LFY633" s="35"/>
      <c r="LFZ633" s="35"/>
      <c r="LGA633" s="35"/>
      <c r="LGB633" s="35"/>
      <c r="LGC633" s="35"/>
      <c r="LGD633" s="35"/>
      <c r="LGE633" s="35"/>
      <c r="LGF633" s="35"/>
      <c r="LGG633" s="35"/>
      <c r="LGH633" s="35"/>
      <c r="LGI633" s="35"/>
      <c r="LGJ633" s="35"/>
      <c r="LGK633" s="35"/>
      <c r="LGL633" s="35"/>
      <c r="LGM633" s="35"/>
      <c r="LGN633" s="35"/>
      <c r="LGO633" s="35"/>
      <c r="LGP633" s="35"/>
      <c r="LGQ633" s="35"/>
      <c r="LGR633" s="35"/>
      <c r="LGS633" s="35"/>
      <c r="LGT633" s="35"/>
      <c r="LGU633" s="35"/>
      <c r="LGV633" s="35"/>
      <c r="LGW633" s="35"/>
      <c r="LGX633" s="35"/>
      <c r="LGY633" s="35"/>
      <c r="LGZ633" s="35"/>
      <c r="LHA633" s="35"/>
      <c r="LHB633" s="35"/>
      <c r="LHC633" s="35"/>
      <c r="LHD633" s="35"/>
      <c r="LHE633" s="35"/>
      <c r="LHF633" s="35"/>
      <c r="LHG633" s="35"/>
      <c r="LHH633" s="35"/>
      <c r="LHI633" s="35"/>
      <c r="LHJ633" s="35"/>
      <c r="LHK633" s="35"/>
      <c r="LHL633" s="35"/>
      <c r="LHM633" s="35"/>
      <c r="LHN633" s="35"/>
      <c r="LHO633" s="35"/>
      <c r="LHP633" s="35"/>
      <c r="LHQ633" s="35"/>
      <c r="LHR633" s="35"/>
      <c r="LHS633" s="35"/>
      <c r="LHT633" s="35"/>
      <c r="LHU633" s="35"/>
      <c r="LHV633" s="35"/>
      <c r="LHW633" s="35"/>
      <c r="LHX633" s="35"/>
      <c r="LHY633" s="35"/>
      <c r="LHZ633" s="35"/>
      <c r="LIA633" s="35"/>
      <c r="LIB633" s="35"/>
      <c r="LIC633" s="35"/>
      <c r="LID633" s="35"/>
      <c r="LIE633" s="35"/>
      <c r="LIF633" s="35"/>
      <c r="LIG633" s="35"/>
      <c r="LIH633" s="35"/>
      <c r="LII633" s="35"/>
      <c r="LIJ633" s="35"/>
      <c r="LIK633" s="35"/>
      <c r="LIL633" s="35"/>
      <c r="LIM633" s="35"/>
      <c r="LIN633" s="35"/>
      <c r="LIO633" s="35"/>
      <c r="LIP633" s="35"/>
      <c r="LIQ633" s="35"/>
      <c r="LIR633" s="35"/>
      <c r="LIS633" s="35"/>
      <c r="LIT633" s="35"/>
      <c r="LIU633" s="35"/>
      <c r="LIV633" s="35"/>
      <c r="LIW633" s="35"/>
      <c r="LIX633" s="35"/>
      <c r="LIY633" s="35"/>
      <c r="LIZ633" s="35"/>
      <c r="LJA633" s="35"/>
      <c r="LJB633" s="35"/>
      <c r="LJC633" s="35"/>
      <c r="LJD633" s="35"/>
      <c r="LJE633" s="35"/>
      <c r="LJF633" s="35"/>
      <c r="LJG633" s="35"/>
      <c r="LJH633" s="35"/>
      <c r="LJI633" s="35"/>
      <c r="LJJ633" s="35"/>
      <c r="LJK633" s="35"/>
      <c r="LJL633" s="35"/>
      <c r="LJM633" s="35"/>
      <c r="LJN633" s="35"/>
      <c r="LJO633" s="35"/>
      <c r="LJP633" s="35"/>
      <c r="LJQ633" s="35"/>
      <c r="LJR633" s="35"/>
      <c r="LJS633" s="35"/>
      <c r="LJT633" s="35"/>
      <c r="LJU633" s="35"/>
      <c r="LJV633" s="35"/>
      <c r="LJW633" s="35"/>
      <c r="LJX633" s="35"/>
      <c r="LJY633" s="35"/>
      <c r="LJZ633" s="35"/>
      <c r="LKA633" s="35"/>
      <c r="LKB633" s="35"/>
      <c r="LKC633" s="35"/>
      <c r="LKD633" s="35"/>
      <c r="LKE633" s="35"/>
      <c r="LKF633" s="35"/>
      <c r="LKG633" s="35"/>
      <c r="LKH633" s="35"/>
      <c r="LKI633" s="35"/>
      <c r="LKJ633" s="35"/>
      <c r="LKK633" s="35"/>
      <c r="LKL633" s="35"/>
      <c r="LKM633" s="35"/>
      <c r="LKN633" s="35"/>
      <c r="LKO633" s="35"/>
      <c r="LKP633" s="35"/>
      <c r="LKQ633" s="35"/>
      <c r="LKR633" s="35"/>
      <c r="LKS633" s="35"/>
      <c r="LKT633" s="35"/>
      <c r="LKU633" s="35"/>
      <c r="LKV633" s="35"/>
      <c r="LKW633" s="35"/>
      <c r="LKX633" s="35"/>
      <c r="LKY633" s="35"/>
      <c r="LKZ633" s="35"/>
      <c r="LLA633" s="35"/>
      <c r="LLB633" s="35"/>
      <c r="LLC633" s="35"/>
      <c r="LLD633" s="35"/>
      <c r="LLE633" s="35"/>
      <c r="LLF633" s="35"/>
      <c r="LLG633" s="35"/>
      <c r="LLH633" s="35"/>
      <c r="LLI633" s="35"/>
      <c r="LLJ633" s="35"/>
      <c r="LLK633" s="35"/>
      <c r="LLL633" s="35"/>
      <c r="LLM633" s="35"/>
      <c r="LLN633" s="35"/>
      <c r="LLO633" s="35"/>
      <c r="LLP633" s="35"/>
      <c r="LLQ633" s="35"/>
      <c r="LLR633" s="35"/>
      <c r="LLS633" s="35"/>
      <c r="LLT633" s="35"/>
      <c r="LLU633" s="35"/>
      <c r="LLV633" s="35"/>
      <c r="LLW633" s="35"/>
      <c r="LLX633" s="35"/>
      <c r="LLY633" s="35"/>
      <c r="LLZ633" s="35"/>
      <c r="LMA633" s="35"/>
      <c r="LMB633" s="35"/>
      <c r="LMC633" s="35"/>
      <c r="LMD633" s="35"/>
      <c r="LME633" s="35"/>
      <c r="LMF633" s="35"/>
      <c r="LMG633" s="35"/>
      <c r="LMH633" s="35"/>
      <c r="LMI633" s="35"/>
      <c r="LMJ633" s="35"/>
      <c r="LMK633" s="35"/>
      <c r="LML633" s="35"/>
      <c r="LMM633" s="35"/>
      <c r="LMN633" s="35"/>
      <c r="LMO633" s="35"/>
      <c r="LMP633" s="35"/>
      <c r="LMQ633" s="35"/>
      <c r="LMR633" s="35"/>
      <c r="LMS633" s="35"/>
      <c r="LMT633" s="35"/>
      <c r="LMU633" s="35"/>
      <c r="LMV633" s="35"/>
      <c r="LMW633" s="35"/>
      <c r="LMX633" s="35"/>
      <c r="LMY633" s="35"/>
      <c r="LMZ633" s="35"/>
      <c r="LNA633" s="35"/>
      <c r="LNB633" s="35"/>
      <c r="LNC633" s="35"/>
      <c r="LND633" s="35"/>
      <c r="LNE633" s="35"/>
      <c r="LNF633" s="35"/>
      <c r="LNG633" s="35"/>
      <c r="LNH633" s="35"/>
      <c r="LNI633" s="35"/>
      <c r="LNJ633" s="35"/>
      <c r="LNK633" s="35"/>
      <c r="LNL633" s="35"/>
      <c r="LNM633" s="35"/>
      <c r="LNN633" s="35"/>
      <c r="LNO633" s="35"/>
      <c r="LNP633" s="35"/>
      <c r="LNQ633" s="35"/>
      <c r="LNR633" s="35"/>
      <c r="LNS633" s="35"/>
      <c r="LNT633" s="35"/>
      <c r="LNU633" s="35"/>
      <c r="LNV633" s="35"/>
      <c r="LNW633" s="35"/>
      <c r="LNX633" s="35"/>
      <c r="LNY633" s="35"/>
      <c r="LNZ633" s="35"/>
      <c r="LOA633" s="35"/>
      <c r="LOB633" s="35"/>
      <c r="LOC633" s="35"/>
      <c r="LOD633" s="35"/>
      <c r="LOE633" s="35"/>
      <c r="LOF633" s="35"/>
      <c r="LOG633" s="35"/>
      <c r="LOH633" s="35"/>
      <c r="LOI633" s="35"/>
      <c r="LOJ633" s="35"/>
      <c r="LOK633" s="35"/>
      <c r="LOL633" s="35"/>
      <c r="LOM633" s="35"/>
      <c r="LON633" s="35"/>
      <c r="LOO633" s="35"/>
      <c r="LOP633" s="35"/>
      <c r="LOQ633" s="35"/>
      <c r="LOR633" s="35"/>
      <c r="LOS633" s="35"/>
      <c r="LOT633" s="35"/>
      <c r="LOU633" s="35"/>
      <c r="LOV633" s="35"/>
      <c r="LOW633" s="35"/>
      <c r="LOX633" s="35"/>
      <c r="LOY633" s="35"/>
      <c r="LOZ633" s="35"/>
      <c r="LPA633" s="35"/>
      <c r="LPB633" s="35"/>
      <c r="LPC633" s="35"/>
      <c r="LPD633" s="35"/>
      <c r="LPE633" s="35"/>
      <c r="LPF633" s="35"/>
      <c r="LPG633" s="35"/>
      <c r="LPH633" s="35"/>
      <c r="LPI633" s="35"/>
      <c r="LPJ633" s="35"/>
      <c r="LPK633" s="35"/>
      <c r="LPL633" s="35"/>
      <c r="LPM633" s="35"/>
      <c r="LPN633" s="35"/>
      <c r="LPO633" s="35"/>
      <c r="LPP633" s="35"/>
      <c r="LPQ633" s="35"/>
      <c r="LPR633" s="35"/>
      <c r="LPS633" s="35"/>
      <c r="LPT633" s="35"/>
      <c r="LPU633" s="35"/>
      <c r="LPV633" s="35"/>
      <c r="LPW633" s="35"/>
      <c r="LPX633" s="35"/>
      <c r="LPY633" s="35"/>
      <c r="LPZ633" s="35"/>
      <c r="LQA633" s="35"/>
      <c r="LQB633" s="35"/>
      <c r="LQC633" s="35"/>
      <c r="LQD633" s="35"/>
      <c r="LQE633" s="35"/>
      <c r="LQF633" s="35"/>
      <c r="LQG633" s="35"/>
      <c r="LQH633" s="35"/>
      <c r="LQI633" s="35"/>
      <c r="LQJ633" s="35"/>
      <c r="LQK633" s="35"/>
      <c r="LQL633" s="35"/>
      <c r="LQM633" s="35"/>
      <c r="LQN633" s="35"/>
      <c r="LQO633" s="35"/>
      <c r="LQP633" s="35"/>
      <c r="LQQ633" s="35"/>
      <c r="LQR633" s="35"/>
      <c r="LQS633" s="35"/>
      <c r="LQT633" s="35"/>
      <c r="LQU633" s="35"/>
      <c r="LQV633" s="35"/>
      <c r="LQW633" s="35"/>
      <c r="LQX633" s="35"/>
      <c r="LQY633" s="35"/>
      <c r="LQZ633" s="35"/>
      <c r="LRA633" s="35"/>
      <c r="LRB633" s="35"/>
      <c r="LRC633" s="35"/>
      <c r="LRD633" s="35"/>
      <c r="LRE633" s="35"/>
      <c r="LRF633" s="35"/>
      <c r="LRG633" s="35"/>
      <c r="LRH633" s="35"/>
      <c r="LRI633" s="35"/>
      <c r="LRJ633" s="35"/>
      <c r="LRK633" s="35"/>
      <c r="LRL633" s="35"/>
      <c r="LRM633" s="35"/>
      <c r="LRN633" s="35"/>
      <c r="LRO633" s="35"/>
      <c r="LRP633" s="35"/>
      <c r="LRQ633" s="35"/>
      <c r="LRR633" s="35"/>
      <c r="LRS633" s="35"/>
      <c r="LRT633" s="35"/>
      <c r="LRU633" s="35"/>
      <c r="LRV633" s="35"/>
      <c r="LRW633" s="35"/>
      <c r="LRX633" s="35"/>
      <c r="LRY633" s="35"/>
      <c r="LRZ633" s="35"/>
      <c r="LSA633" s="35"/>
      <c r="LSB633" s="35"/>
      <c r="LSC633" s="35"/>
      <c r="LSD633" s="35"/>
      <c r="LSE633" s="35"/>
      <c r="LSF633" s="35"/>
      <c r="LSG633" s="35"/>
      <c r="LSH633" s="35"/>
      <c r="LSI633" s="35"/>
      <c r="LSJ633" s="35"/>
      <c r="LSK633" s="35"/>
      <c r="LSL633" s="35"/>
      <c r="LSM633" s="35"/>
      <c r="LSN633" s="35"/>
      <c r="LSO633" s="35"/>
      <c r="LSP633" s="35"/>
      <c r="LSQ633" s="35"/>
      <c r="LSR633" s="35"/>
      <c r="LSS633" s="35"/>
      <c r="LST633" s="35"/>
      <c r="LSU633" s="35"/>
      <c r="LSV633" s="35"/>
      <c r="LSW633" s="35"/>
      <c r="LSX633" s="35"/>
      <c r="LSY633" s="35"/>
      <c r="LSZ633" s="35"/>
      <c r="LTA633" s="35"/>
      <c r="LTB633" s="35"/>
      <c r="LTC633" s="35"/>
      <c r="LTD633" s="35"/>
      <c r="LTE633" s="35"/>
      <c r="LTF633" s="35"/>
      <c r="LTG633" s="35"/>
      <c r="LTH633" s="35"/>
      <c r="LTI633" s="35"/>
      <c r="LTJ633" s="35"/>
      <c r="LTK633" s="35"/>
      <c r="LTL633" s="35"/>
      <c r="LTM633" s="35"/>
      <c r="LTN633" s="35"/>
      <c r="LTO633" s="35"/>
      <c r="LTP633" s="35"/>
      <c r="LTQ633" s="35"/>
      <c r="LTR633" s="35"/>
      <c r="LTS633" s="35"/>
      <c r="LTT633" s="35"/>
      <c r="LTU633" s="35"/>
      <c r="LTV633" s="35"/>
      <c r="LTW633" s="35"/>
      <c r="LTX633" s="35"/>
      <c r="LTY633" s="35"/>
      <c r="LTZ633" s="35"/>
      <c r="LUA633" s="35"/>
      <c r="LUB633" s="35"/>
      <c r="LUC633" s="35"/>
      <c r="LUD633" s="35"/>
      <c r="LUE633" s="35"/>
      <c r="LUF633" s="35"/>
      <c r="LUG633" s="35"/>
      <c r="LUH633" s="35"/>
      <c r="LUI633" s="35"/>
      <c r="LUJ633" s="35"/>
      <c r="LUK633" s="35"/>
      <c r="LUL633" s="35"/>
      <c r="LUM633" s="35"/>
      <c r="LUN633" s="35"/>
      <c r="LUO633" s="35"/>
      <c r="LUP633" s="35"/>
      <c r="LUQ633" s="35"/>
      <c r="LUR633" s="35"/>
      <c r="LUS633" s="35"/>
      <c r="LUT633" s="35"/>
      <c r="LUU633" s="35"/>
      <c r="LUV633" s="35"/>
      <c r="LUW633" s="35"/>
      <c r="LUX633" s="35"/>
      <c r="LUY633" s="35"/>
      <c r="LUZ633" s="35"/>
      <c r="LVA633" s="35"/>
      <c r="LVB633" s="35"/>
      <c r="LVC633" s="35"/>
      <c r="LVD633" s="35"/>
      <c r="LVE633" s="35"/>
      <c r="LVF633" s="35"/>
      <c r="LVG633" s="35"/>
      <c r="LVH633" s="35"/>
      <c r="LVI633" s="35"/>
      <c r="LVJ633" s="35"/>
      <c r="LVK633" s="35"/>
      <c r="LVL633" s="35"/>
      <c r="LVM633" s="35"/>
      <c r="LVN633" s="35"/>
      <c r="LVO633" s="35"/>
      <c r="LVP633" s="35"/>
      <c r="LVQ633" s="35"/>
      <c r="LVR633" s="35"/>
      <c r="LVS633" s="35"/>
      <c r="LVT633" s="35"/>
      <c r="LVU633" s="35"/>
      <c r="LVV633" s="35"/>
      <c r="LVW633" s="35"/>
      <c r="LVX633" s="35"/>
      <c r="LVY633" s="35"/>
      <c r="LVZ633" s="35"/>
      <c r="LWA633" s="35"/>
      <c r="LWB633" s="35"/>
      <c r="LWC633" s="35"/>
      <c r="LWD633" s="35"/>
      <c r="LWE633" s="35"/>
      <c r="LWF633" s="35"/>
      <c r="LWG633" s="35"/>
      <c r="LWH633" s="35"/>
      <c r="LWI633" s="35"/>
      <c r="LWJ633" s="35"/>
      <c r="LWK633" s="35"/>
      <c r="LWL633" s="35"/>
      <c r="LWM633" s="35"/>
      <c r="LWN633" s="35"/>
      <c r="LWO633" s="35"/>
      <c r="LWP633" s="35"/>
      <c r="LWQ633" s="35"/>
      <c r="LWR633" s="35"/>
      <c r="LWS633" s="35"/>
      <c r="LWT633" s="35"/>
      <c r="LWU633" s="35"/>
      <c r="LWV633" s="35"/>
      <c r="LWW633" s="35"/>
      <c r="LWX633" s="35"/>
      <c r="LWY633" s="35"/>
      <c r="LWZ633" s="35"/>
      <c r="LXA633" s="35"/>
      <c r="LXB633" s="35"/>
      <c r="LXC633" s="35"/>
      <c r="LXD633" s="35"/>
      <c r="LXE633" s="35"/>
      <c r="LXF633" s="35"/>
      <c r="LXG633" s="35"/>
      <c r="LXH633" s="35"/>
      <c r="LXI633" s="35"/>
      <c r="LXJ633" s="35"/>
      <c r="LXK633" s="35"/>
      <c r="LXL633" s="35"/>
      <c r="LXM633" s="35"/>
      <c r="LXN633" s="35"/>
      <c r="LXO633" s="35"/>
      <c r="LXP633" s="35"/>
      <c r="LXQ633" s="35"/>
      <c r="LXR633" s="35"/>
      <c r="LXS633" s="35"/>
      <c r="LXT633" s="35"/>
      <c r="LXU633" s="35"/>
      <c r="LXV633" s="35"/>
      <c r="LXW633" s="35"/>
      <c r="LXX633" s="35"/>
      <c r="LXY633" s="35"/>
      <c r="LXZ633" s="35"/>
      <c r="LYA633" s="35"/>
      <c r="LYB633" s="35"/>
      <c r="LYC633" s="35"/>
      <c r="LYD633" s="35"/>
      <c r="LYE633" s="35"/>
      <c r="LYF633" s="35"/>
      <c r="LYG633" s="35"/>
      <c r="LYH633" s="35"/>
      <c r="LYI633" s="35"/>
      <c r="LYJ633" s="35"/>
      <c r="LYK633" s="35"/>
      <c r="LYL633" s="35"/>
      <c r="LYM633" s="35"/>
      <c r="LYN633" s="35"/>
      <c r="LYO633" s="35"/>
      <c r="LYP633" s="35"/>
      <c r="LYQ633" s="35"/>
      <c r="LYR633" s="35"/>
      <c r="LYS633" s="35"/>
      <c r="LYT633" s="35"/>
      <c r="LYU633" s="35"/>
      <c r="LYV633" s="35"/>
      <c r="LYW633" s="35"/>
      <c r="LYX633" s="35"/>
      <c r="LYY633" s="35"/>
      <c r="LYZ633" s="35"/>
      <c r="LZA633" s="35"/>
      <c r="LZB633" s="35"/>
      <c r="LZC633" s="35"/>
      <c r="LZD633" s="35"/>
      <c r="LZE633" s="35"/>
      <c r="LZF633" s="35"/>
      <c r="LZG633" s="35"/>
      <c r="LZH633" s="35"/>
      <c r="LZI633" s="35"/>
      <c r="LZJ633" s="35"/>
      <c r="LZK633" s="35"/>
      <c r="LZL633" s="35"/>
      <c r="LZM633" s="35"/>
      <c r="LZN633" s="35"/>
      <c r="LZO633" s="35"/>
      <c r="LZP633" s="35"/>
      <c r="LZQ633" s="35"/>
      <c r="LZR633" s="35"/>
      <c r="LZS633" s="35"/>
      <c r="LZT633" s="35"/>
      <c r="LZU633" s="35"/>
      <c r="LZV633" s="35"/>
      <c r="LZW633" s="35"/>
      <c r="LZX633" s="35"/>
      <c r="LZY633" s="35"/>
      <c r="LZZ633" s="35"/>
      <c r="MAA633" s="35"/>
      <c r="MAB633" s="35"/>
      <c r="MAC633" s="35"/>
      <c r="MAD633" s="35"/>
      <c r="MAE633" s="35"/>
      <c r="MAF633" s="35"/>
      <c r="MAG633" s="35"/>
      <c r="MAH633" s="35"/>
      <c r="MAI633" s="35"/>
      <c r="MAJ633" s="35"/>
      <c r="MAK633" s="35"/>
      <c r="MAL633" s="35"/>
      <c r="MAM633" s="35"/>
      <c r="MAN633" s="35"/>
      <c r="MAO633" s="35"/>
      <c r="MAP633" s="35"/>
      <c r="MAQ633" s="35"/>
      <c r="MAR633" s="35"/>
      <c r="MAS633" s="35"/>
      <c r="MAT633" s="35"/>
      <c r="MAU633" s="35"/>
      <c r="MAV633" s="35"/>
      <c r="MAW633" s="35"/>
      <c r="MAX633" s="35"/>
      <c r="MAY633" s="35"/>
      <c r="MAZ633" s="35"/>
      <c r="MBA633" s="35"/>
      <c r="MBB633" s="35"/>
      <c r="MBC633" s="35"/>
      <c r="MBD633" s="35"/>
      <c r="MBE633" s="35"/>
      <c r="MBF633" s="35"/>
      <c r="MBG633" s="35"/>
      <c r="MBH633" s="35"/>
      <c r="MBI633" s="35"/>
      <c r="MBJ633" s="35"/>
      <c r="MBK633" s="35"/>
      <c r="MBL633" s="35"/>
      <c r="MBM633" s="35"/>
      <c r="MBN633" s="35"/>
      <c r="MBO633" s="35"/>
      <c r="MBP633" s="35"/>
      <c r="MBQ633" s="35"/>
      <c r="MBR633" s="35"/>
      <c r="MBS633" s="35"/>
      <c r="MBT633" s="35"/>
      <c r="MBU633" s="35"/>
      <c r="MBV633" s="35"/>
      <c r="MBW633" s="35"/>
      <c r="MBX633" s="35"/>
      <c r="MBY633" s="35"/>
      <c r="MBZ633" s="35"/>
      <c r="MCA633" s="35"/>
      <c r="MCB633" s="35"/>
      <c r="MCC633" s="35"/>
      <c r="MCD633" s="35"/>
      <c r="MCE633" s="35"/>
      <c r="MCF633" s="35"/>
      <c r="MCG633" s="35"/>
      <c r="MCH633" s="35"/>
      <c r="MCI633" s="35"/>
      <c r="MCJ633" s="35"/>
      <c r="MCK633" s="35"/>
      <c r="MCL633" s="35"/>
      <c r="MCM633" s="35"/>
      <c r="MCN633" s="35"/>
      <c r="MCO633" s="35"/>
      <c r="MCP633" s="35"/>
      <c r="MCQ633" s="35"/>
      <c r="MCR633" s="35"/>
      <c r="MCS633" s="35"/>
      <c r="MCT633" s="35"/>
      <c r="MCU633" s="35"/>
      <c r="MCV633" s="35"/>
      <c r="MCW633" s="35"/>
      <c r="MCX633" s="35"/>
      <c r="MCY633" s="35"/>
      <c r="MCZ633" s="35"/>
      <c r="MDA633" s="35"/>
      <c r="MDB633" s="35"/>
      <c r="MDC633" s="35"/>
      <c r="MDD633" s="35"/>
      <c r="MDE633" s="35"/>
      <c r="MDF633" s="35"/>
      <c r="MDG633" s="35"/>
      <c r="MDH633" s="35"/>
      <c r="MDI633" s="35"/>
      <c r="MDJ633" s="35"/>
      <c r="MDK633" s="35"/>
      <c r="MDL633" s="35"/>
      <c r="MDM633" s="35"/>
      <c r="MDN633" s="35"/>
      <c r="MDO633" s="35"/>
      <c r="MDP633" s="35"/>
      <c r="MDQ633" s="35"/>
      <c r="MDR633" s="35"/>
      <c r="MDS633" s="35"/>
      <c r="MDT633" s="35"/>
      <c r="MDU633" s="35"/>
      <c r="MDV633" s="35"/>
      <c r="MDW633" s="35"/>
      <c r="MDX633" s="35"/>
      <c r="MDY633" s="35"/>
      <c r="MDZ633" s="35"/>
      <c r="MEA633" s="35"/>
      <c r="MEB633" s="35"/>
      <c r="MEC633" s="35"/>
      <c r="MED633" s="35"/>
      <c r="MEE633" s="35"/>
      <c r="MEF633" s="35"/>
      <c r="MEG633" s="35"/>
      <c r="MEH633" s="35"/>
      <c r="MEI633" s="35"/>
      <c r="MEJ633" s="35"/>
      <c r="MEK633" s="35"/>
      <c r="MEL633" s="35"/>
      <c r="MEM633" s="35"/>
      <c r="MEN633" s="35"/>
      <c r="MEO633" s="35"/>
      <c r="MEP633" s="35"/>
      <c r="MEQ633" s="35"/>
      <c r="MER633" s="35"/>
      <c r="MES633" s="35"/>
      <c r="MET633" s="35"/>
      <c r="MEU633" s="35"/>
      <c r="MEV633" s="35"/>
      <c r="MEW633" s="35"/>
      <c r="MEX633" s="35"/>
      <c r="MEY633" s="35"/>
      <c r="MEZ633" s="35"/>
      <c r="MFA633" s="35"/>
      <c r="MFB633" s="35"/>
      <c r="MFC633" s="35"/>
      <c r="MFD633" s="35"/>
      <c r="MFE633" s="35"/>
      <c r="MFF633" s="35"/>
      <c r="MFG633" s="35"/>
      <c r="MFH633" s="35"/>
      <c r="MFI633" s="35"/>
      <c r="MFJ633" s="35"/>
      <c r="MFK633" s="35"/>
      <c r="MFL633" s="35"/>
      <c r="MFM633" s="35"/>
      <c r="MFN633" s="35"/>
      <c r="MFO633" s="35"/>
      <c r="MFP633" s="35"/>
      <c r="MFQ633" s="35"/>
      <c r="MFR633" s="35"/>
      <c r="MFS633" s="35"/>
      <c r="MFT633" s="35"/>
      <c r="MFU633" s="35"/>
      <c r="MFV633" s="35"/>
      <c r="MFW633" s="35"/>
      <c r="MFX633" s="35"/>
      <c r="MFY633" s="35"/>
      <c r="MFZ633" s="35"/>
      <c r="MGA633" s="35"/>
      <c r="MGB633" s="35"/>
      <c r="MGC633" s="35"/>
      <c r="MGD633" s="35"/>
      <c r="MGE633" s="35"/>
      <c r="MGF633" s="35"/>
      <c r="MGG633" s="35"/>
      <c r="MGH633" s="35"/>
      <c r="MGI633" s="35"/>
      <c r="MGJ633" s="35"/>
      <c r="MGK633" s="35"/>
      <c r="MGL633" s="35"/>
      <c r="MGM633" s="35"/>
      <c r="MGN633" s="35"/>
      <c r="MGO633" s="35"/>
      <c r="MGP633" s="35"/>
      <c r="MGQ633" s="35"/>
      <c r="MGR633" s="35"/>
      <c r="MGS633" s="35"/>
      <c r="MGT633" s="35"/>
      <c r="MGU633" s="35"/>
      <c r="MGV633" s="35"/>
      <c r="MGW633" s="35"/>
      <c r="MGX633" s="35"/>
      <c r="MGY633" s="35"/>
      <c r="MGZ633" s="35"/>
      <c r="MHA633" s="35"/>
      <c r="MHB633" s="35"/>
      <c r="MHC633" s="35"/>
      <c r="MHD633" s="35"/>
      <c r="MHE633" s="35"/>
      <c r="MHF633" s="35"/>
      <c r="MHG633" s="35"/>
      <c r="MHH633" s="35"/>
      <c r="MHI633" s="35"/>
      <c r="MHJ633" s="35"/>
      <c r="MHK633" s="35"/>
      <c r="MHL633" s="35"/>
      <c r="MHM633" s="35"/>
      <c r="MHN633" s="35"/>
      <c r="MHO633" s="35"/>
      <c r="MHP633" s="35"/>
      <c r="MHQ633" s="35"/>
      <c r="MHR633" s="35"/>
      <c r="MHS633" s="35"/>
      <c r="MHT633" s="35"/>
      <c r="MHU633" s="35"/>
      <c r="MHV633" s="35"/>
      <c r="MHW633" s="35"/>
      <c r="MHX633" s="35"/>
      <c r="MHY633" s="35"/>
      <c r="MHZ633" s="35"/>
      <c r="MIA633" s="35"/>
      <c r="MIB633" s="35"/>
      <c r="MIC633" s="35"/>
      <c r="MID633" s="35"/>
      <c r="MIE633" s="35"/>
      <c r="MIF633" s="35"/>
      <c r="MIG633" s="35"/>
      <c r="MIH633" s="35"/>
      <c r="MII633" s="35"/>
      <c r="MIJ633" s="35"/>
      <c r="MIK633" s="35"/>
      <c r="MIL633" s="35"/>
      <c r="MIM633" s="35"/>
      <c r="MIN633" s="35"/>
      <c r="MIO633" s="35"/>
      <c r="MIP633" s="35"/>
      <c r="MIQ633" s="35"/>
      <c r="MIR633" s="35"/>
      <c r="MIS633" s="35"/>
      <c r="MIT633" s="35"/>
      <c r="MIU633" s="35"/>
      <c r="MIV633" s="35"/>
      <c r="MIW633" s="35"/>
      <c r="MIX633" s="35"/>
      <c r="MIY633" s="35"/>
      <c r="MIZ633" s="35"/>
      <c r="MJA633" s="35"/>
      <c r="MJB633" s="35"/>
      <c r="MJC633" s="35"/>
      <c r="MJD633" s="35"/>
      <c r="MJE633" s="35"/>
      <c r="MJF633" s="35"/>
      <c r="MJG633" s="35"/>
      <c r="MJH633" s="35"/>
      <c r="MJI633" s="35"/>
      <c r="MJJ633" s="35"/>
      <c r="MJK633" s="35"/>
      <c r="MJL633" s="35"/>
      <c r="MJM633" s="35"/>
      <c r="MJN633" s="35"/>
      <c r="MJO633" s="35"/>
      <c r="MJP633" s="35"/>
      <c r="MJQ633" s="35"/>
      <c r="MJR633" s="35"/>
      <c r="MJS633" s="35"/>
      <c r="MJT633" s="35"/>
      <c r="MJU633" s="35"/>
      <c r="MJV633" s="35"/>
      <c r="MJW633" s="35"/>
      <c r="MJX633" s="35"/>
      <c r="MJY633" s="35"/>
      <c r="MJZ633" s="35"/>
      <c r="MKA633" s="35"/>
      <c r="MKB633" s="35"/>
      <c r="MKC633" s="35"/>
      <c r="MKD633" s="35"/>
      <c r="MKE633" s="35"/>
      <c r="MKF633" s="35"/>
      <c r="MKG633" s="35"/>
      <c r="MKH633" s="35"/>
      <c r="MKI633" s="35"/>
      <c r="MKJ633" s="35"/>
      <c r="MKK633" s="35"/>
      <c r="MKL633" s="35"/>
      <c r="MKM633" s="35"/>
      <c r="MKN633" s="35"/>
      <c r="MKO633" s="35"/>
      <c r="MKP633" s="35"/>
      <c r="MKQ633" s="35"/>
      <c r="MKR633" s="35"/>
      <c r="MKS633" s="35"/>
      <c r="MKT633" s="35"/>
      <c r="MKU633" s="35"/>
      <c r="MKV633" s="35"/>
      <c r="MKW633" s="35"/>
      <c r="MKX633" s="35"/>
      <c r="MKY633" s="35"/>
      <c r="MKZ633" s="35"/>
      <c r="MLA633" s="35"/>
      <c r="MLB633" s="35"/>
      <c r="MLC633" s="35"/>
      <c r="MLD633" s="35"/>
      <c r="MLE633" s="35"/>
      <c r="MLF633" s="35"/>
      <c r="MLG633" s="35"/>
      <c r="MLH633" s="35"/>
      <c r="MLI633" s="35"/>
      <c r="MLJ633" s="35"/>
      <c r="MLK633" s="35"/>
      <c r="MLL633" s="35"/>
      <c r="MLM633" s="35"/>
      <c r="MLN633" s="35"/>
      <c r="MLO633" s="35"/>
      <c r="MLP633" s="35"/>
      <c r="MLQ633" s="35"/>
      <c r="MLR633" s="35"/>
      <c r="MLS633" s="35"/>
      <c r="MLT633" s="35"/>
      <c r="MLU633" s="35"/>
      <c r="MLV633" s="35"/>
      <c r="MLW633" s="35"/>
      <c r="MLX633" s="35"/>
      <c r="MLY633" s="35"/>
      <c r="MLZ633" s="35"/>
      <c r="MMA633" s="35"/>
      <c r="MMB633" s="35"/>
      <c r="MMC633" s="35"/>
      <c r="MMD633" s="35"/>
      <c r="MME633" s="35"/>
      <c r="MMF633" s="35"/>
      <c r="MMG633" s="35"/>
      <c r="MMH633" s="35"/>
      <c r="MMI633" s="35"/>
      <c r="MMJ633" s="35"/>
      <c r="MMK633" s="35"/>
      <c r="MML633" s="35"/>
      <c r="MMM633" s="35"/>
      <c r="MMN633" s="35"/>
      <c r="MMO633" s="35"/>
      <c r="MMP633" s="35"/>
      <c r="MMQ633" s="35"/>
      <c r="MMR633" s="35"/>
      <c r="MMS633" s="35"/>
      <c r="MMT633" s="35"/>
      <c r="MMU633" s="35"/>
      <c r="MMV633" s="35"/>
      <c r="MMW633" s="35"/>
      <c r="MMX633" s="35"/>
      <c r="MMY633" s="35"/>
      <c r="MMZ633" s="35"/>
      <c r="MNA633" s="35"/>
      <c r="MNB633" s="35"/>
      <c r="MNC633" s="35"/>
      <c r="MND633" s="35"/>
      <c r="MNE633" s="35"/>
      <c r="MNF633" s="35"/>
      <c r="MNG633" s="35"/>
      <c r="MNH633" s="35"/>
      <c r="MNI633" s="35"/>
      <c r="MNJ633" s="35"/>
      <c r="MNK633" s="35"/>
      <c r="MNL633" s="35"/>
      <c r="MNM633" s="35"/>
      <c r="MNN633" s="35"/>
      <c r="MNO633" s="35"/>
      <c r="MNP633" s="35"/>
      <c r="MNQ633" s="35"/>
      <c r="MNR633" s="35"/>
      <c r="MNS633" s="35"/>
      <c r="MNT633" s="35"/>
      <c r="MNU633" s="35"/>
      <c r="MNV633" s="35"/>
      <c r="MNW633" s="35"/>
      <c r="MNX633" s="35"/>
      <c r="MNY633" s="35"/>
      <c r="MNZ633" s="35"/>
      <c r="MOA633" s="35"/>
      <c r="MOB633" s="35"/>
      <c r="MOC633" s="35"/>
      <c r="MOD633" s="35"/>
      <c r="MOE633" s="35"/>
      <c r="MOF633" s="35"/>
      <c r="MOG633" s="35"/>
      <c r="MOH633" s="35"/>
      <c r="MOI633" s="35"/>
      <c r="MOJ633" s="35"/>
      <c r="MOK633" s="35"/>
      <c r="MOL633" s="35"/>
      <c r="MOM633" s="35"/>
      <c r="MON633" s="35"/>
      <c r="MOO633" s="35"/>
      <c r="MOP633" s="35"/>
      <c r="MOQ633" s="35"/>
      <c r="MOR633" s="35"/>
      <c r="MOS633" s="35"/>
      <c r="MOT633" s="35"/>
      <c r="MOU633" s="35"/>
      <c r="MOV633" s="35"/>
      <c r="MOW633" s="35"/>
      <c r="MOX633" s="35"/>
      <c r="MOY633" s="35"/>
      <c r="MOZ633" s="35"/>
      <c r="MPA633" s="35"/>
      <c r="MPB633" s="35"/>
      <c r="MPC633" s="35"/>
      <c r="MPD633" s="35"/>
      <c r="MPE633" s="35"/>
      <c r="MPF633" s="35"/>
      <c r="MPG633" s="35"/>
      <c r="MPH633" s="35"/>
      <c r="MPI633" s="35"/>
      <c r="MPJ633" s="35"/>
      <c r="MPK633" s="35"/>
      <c r="MPL633" s="35"/>
      <c r="MPM633" s="35"/>
      <c r="MPN633" s="35"/>
      <c r="MPO633" s="35"/>
      <c r="MPP633" s="35"/>
      <c r="MPQ633" s="35"/>
      <c r="MPR633" s="35"/>
      <c r="MPS633" s="35"/>
      <c r="MPT633" s="35"/>
      <c r="MPU633" s="35"/>
      <c r="MPV633" s="35"/>
      <c r="MPW633" s="35"/>
      <c r="MPX633" s="35"/>
      <c r="MPY633" s="35"/>
      <c r="MPZ633" s="35"/>
      <c r="MQA633" s="35"/>
      <c r="MQB633" s="35"/>
      <c r="MQC633" s="35"/>
      <c r="MQD633" s="35"/>
      <c r="MQE633" s="35"/>
      <c r="MQF633" s="35"/>
      <c r="MQG633" s="35"/>
      <c r="MQH633" s="35"/>
      <c r="MQI633" s="35"/>
      <c r="MQJ633" s="35"/>
      <c r="MQK633" s="35"/>
      <c r="MQL633" s="35"/>
      <c r="MQM633" s="35"/>
      <c r="MQN633" s="35"/>
      <c r="MQO633" s="35"/>
      <c r="MQP633" s="35"/>
      <c r="MQQ633" s="35"/>
      <c r="MQR633" s="35"/>
      <c r="MQS633" s="35"/>
      <c r="MQT633" s="35"/>
      <c r="MQU633" s="35"/>
      <c r="MQV633" s="35"/>
      <c r="MQW633" s="35"/>
      <c r="MQX633" s="35"/>
      <c r="MQY633" s="35"/>
      <c r="MQZ633" s="35"/>
      <c r="MRA633" s="35"/>
      <c r="MRB633" s="35"/>
      <c r="MRC633" s="35"/>
      <c r="MRD633" s="35"/>
      <c r="MRE633" s="35"/>
      <c r="MRF633" s="35"/>
      <c r="MRG633" s="35"/>
      <c r="MRH633" s="35"/>
      <c r="MRI633" s="35"/>
      <c r="MRJ633" s="35"/>
      <c r="MRK633" s="35"/>
      <c r="MRL633" s="35"/>
      <c r="MRM633" s="35"/>
      <c r="MRN633" s="35"/>
      <c r="MRO633" s="35"/>
      <c r="MRP633" s="35"/>
      <c r="MRQ633" s="35"/>
      <c r="MRR633" s="35"/>
      <c r="MRS633" s="35"/>
      <c r="MRT633" s="35"/>
      <c r="MRU633" s="35"/>
      <c r="MRV633" s="35"/>
      <c r="MRW633" s="35"/>
      <c r="MRX633" s="35"/>
      <c r="MRY633" s="35"/>
      <c r="MRZ633" s="35"/>
      <c r="MSA633" s="35"/>
      <c r="MSB633" s="35"/>
      <c r="MSC633" s="35"/>
      <c r="MSD633" s="35"/>
      <c r="MSE633" s="35"/>
      <c r="MSF633" s="35"/>
      <c r="MSG633" s="35"/>
      <c r="MSH633" s="35"/>
      <c r="MSI633" s="35"/>
      <c r="MSJ633" s="35"/>
      <c r="MSK633" s="35"/>
      <c r="MSL633" s="35"/>
      <c r="MSM633" s="35"/>
      <c r="MSN633" s="35"/>
      <c r="MSO633" s="35"/>
      <c r="MSP633" s="35"/>
      <c r="MSQ633" s="35"/>
      <c r="MSR633" s="35"/>
      <c r="MSS633" s="35"/>
      <c r="MST633" s="35"/>
      <c r="MSU633" s="35"/>
      <c r="MSV633" s="35"/>
      <c r="MSW633" s="35"/>
      <c r="MSX633" s="35"/>
      <c r="MSY633" s="35"/>
      <c r="MSZ633" s="35"/>
      <c r="MTA633" s="35"/>
      <c r="MTB633" s="35"/>
      <c r="MTC633" s="35"/>
      <c r="MTD633" s="35"/>
      <c r="MTE633" s="35"/>
      <c r="MTF633" s="35"/>
      <c r="MTG633" s="35"/>
      <c r="MTH633" s="35"/>
      <c r="MTI633" s="35"/>
      <c r="MTJ633" s="35"/>
      <c r="MTK633" s="35"/>
      <c r="MTL633" s="35"/>
      <c r="MTM633" s="35"/>
      <c r="MTN633" s="35"/>
      <c r="MTO633" s="35"/>
      <c r="MTP633" s="35"/>
      <c r="MTQ633" s="35"/>
      <c r="MTR633" s="35"/>
      <c r="MTS633" s="35"/>
      <c r="MTT633" s="35"/>
      <c r="MTU633" s="35"/>
      <c r="MTV633" s="35"/>
      <c r="MTW633" s="35"/>
      <c r="MTX633" s="35"/>
      <c r="MTY633" s="35"/>
      <c r="MTZ633" s="35"/>
      <c r="MUA633" s="35"/>
      <c r="MUB633" s="35"/>
      <c r="MUC633" s="35"/>
      <c r="MUD633" s="35"/>
      <c r="MUE633" s="35"/>
      <c r="MUF633" s="35"/>
      <c r="MUG633" s="35"/>
      <c r="MUH633" s="35"/>
      <c r="MUI633" s="35"/>
      <c r="MUJ633" s="35"/>
      <c r="MUK633" s="35"/>
      <c r="MUL633" s="35"/>
      <c r="MUM633" s="35"/>
      <c r="MUN633" s="35"/>
      <c r="MUO633" s="35"/>
      <c r="MUP633" s="35"/>
      <c r="MUQ633" s="35"/>
      <c r="MUR633" s="35"/>
      <c r="MUS633" s="35"/>
      <c r="MUT633" s="35"/>
      <c r="MUU633" s="35"/>
      <c r="MUV633" s="35"/>
      <c r="MUW633" s="35"/>
      <c r="MUX633" s="35"/>
      <c r="MUY633" s="35"/>
      <c r="MUZ633" s="35"/>
      <c r="MVA633" s="35"/>
      <c r="MVB633" s="35"/>
      <c r="MVC633" s="35"/>
      <c r="MVD633" s="35"/>
      <c r="MVE633" s="35"/>
      <c r="MVF633" s="35"/>
      <c r="MVG633" s="35"/>
      <c r="MVH633" s="35"/>
      <c r="MVI633" s="35"/>
      <c r="MVJ633" s="35"/>
      <c r="MVK633" s="35"/>
      <c r="MVL633" s="35"/>
      <c r="MVM633" s="35"/>
      <c r="MVN633" s="35"/>
      <c r="MVO633" s="35"/>
      <c r="MVP633" s="35"/>
      <c r="MVQ633" s="35"/>
      <c r="MVR633" s="35"/>
      <c r="MVS633" s="35"/>
      <c r="MVT633" s="35"/>
      <c r="MVU633" s="35"/>
      <c r="MVV633" s="35"/>
      <c r="MVW633" s="35"/>
      <c r="MVX633" s="35"/>
      <c r="MVY633" s="35"/>
      <c r="MVZ633" s="35"/>
      <c r="MWA633" s="35"/>
      <c r="MWB633" s="35"/>
      <c r="MWC633" s="35"/>
      <c r="MWD633" s="35"/>
      <c r="MWE633" s="35"/>
      <c r="MWF633" s="35"/>
      <c r="MWG633" s="35"/>
      <c r="MWH633" s="35"/>
      <c r="MWI633" s="35"/>
      <c r="MWJ633" s="35"/>
      <c r="MWK633" s="35"/>
      <c r="MWL633" s="35"/>
      <c r="MWM633" s="35"/>
      <c r="MWN633" s="35"/>
      <c r="MWO633" s="35"/>
      <c r="MWP633" s="35"/>
      <c r="MWQ633" s="35"/>
      <c r="MWR633" s="35"/>
      <c r="MWS633" s="35"/>
      <c r="MWT633" s="35"/>
      <c r="MWU633" s="35"/>
      <c r="MWV633" s="35"/>
      <c r="MWW633" s="35"/>
      <c r="MWX633" s="35"/>
      <c r="MWY633" s="35"/>
      <c r="MWZ633" s="35"/>
      <c r="MXA633" s="35"/>
      <c r="MXB633" s="35"/>
      <c r="MXC633" s="35"/>
      <c r="MXD633" s="35"/>
      <c r="MXE633" s="35"/>
      <c r="MXF633" s="35"/>
      <c r="MXG633" s="35"/>
      <c r="MXH633" s="35"/>
      <c r="MXI633" s="35"/>
      <c r="MXJ633" s="35"/>
      <c r="MXK633" s="35"/>
      <c r="MXL633" s="35"/>
      <c r="MXM633" s="35"/>
      <c r="MXN633" s="35"/>
      <c r="MXO633" s="35"/>
      <c r="MXP633" s="35"/>
      <c r="MXQ633" s="35"/>
      <c r="MXR633" s="35"/>
      <c r="MXS633" s="35"/>
      <c r="MXT633" s="35"/>
      <c r="MXU633" s="35"/>
      <c r="MXV633" s="35"/>
      <c r="MXW633" s="35"/>
      <c r="MXX633" s="35"/>
      <c r="MXY633" s="35"/>
      <c r="MXZ633" s="35"/>
      <c r="MYA633" s="35"/>
      <c r="MYB633" s="35"/>
      <c r="MYC633" s="35"/>
      <c r="MYD633" s="35"/>
      <c r="MYE633" s="35"/>
      <c r="MYF633" s="35"/>
      <c r="MYG633" s="35"/>
      <c r="MYH633" s="35"/>
      <c r="MYI633" s="35"/>
      <c r="MYJ633" s="35"/>
      <c r="MYK633" s="35"/>
      <c r="MYL633" s="35"/>
      <c r="MYM633" s="35"/>
      <c r="MYN633" s="35"/>
      <c r="MYO633" s="35"/>
      <c r="MYP633" s="35"/>
      <c r="MYQ633" s="35"/>
      <c r="MYR633" s="35"/>
      <c r="MYS633" s="35"/>
      <c r="MYT633" s="35"/>
      <c r="MYU633" s="35"/>
      <c r="MYV633" s="35"/>
      <c r="MYW633" s="35"/>
      <c r="MYX633" s="35"/>
      <c r="MYY633" s="35"/>
      <c r="MYZ633" s="35"/>
      <c r="MZA633" s="35"/>
      <c r="MZB633" s="35"/>
      <c r="MZC633" s="35"/>
      <c r="MZD633" s="35"/>
      <c r="MZE633" s="35"/>
      <c r="MZF633" s="35"/>
      <c r="MZG633" s="35"/>
      <c r="MZH633" s="35"/>
      <c r="MZI633" s="35"/>
      <c r="MZJ633" s="35"/>
      <c r="MZK633" s="35"/>
      <c r="MZL633" s="35"/>
      <c r="MZM633" s="35"/>
      <c r="MZN633" s="35"/>
      <c r="MZO633" s="35"/>
      <c r="MZP633" s="35"/>
      <c r="MZQ633" s="35"/>
      <c r="MZR633" s="35"/>
      <c r="MZS633" s="35"/>
      <c r="MZT633" s="35"/>
      <c r="MZU633" s="35"/>
      <c r="MZV633" s="35"/>
      <c r="MZW633" s="35"/>
      <c r="MZX633" s="35"/>
      <c r="MZY633" s="35"/>
      <c r="MZZ633" s="35"/>
      <c r="NAA633" s="35"/>
      <c r="NAB633" s="35"/>
      <c r="NAC633" s="35"/>
      <c r="NAD633" s="35"/>
      <c r="NAE633" s="35"/>
      <c r="NAF633" s="35"/>
      <c r="NAG633" s="35"/>
      <c r="NAH633" s="35"/>
      <c r="NAI633" s="35"/>
      <c r="NAJ633" s="35"/>
      <c r="NAK633" s="35"/>
      <c r="NAL633" s="35"/>
      <c r="NAM633" s="35"/>
      <c r="NAN633" s="35"/>
      <c r="NAO633" s="35"/>
      <c r="NAP633" s="35"/>
      <c r="NAQ633" s="35"/>
      <c r="NAR633" s="35"/>
      <c r="NAS633" s="35"/>
      <c r="NAT633" s="35"/>
      <c r="NAU633" s="35"/>
      <c r="NAV633" s="35"/>
      <c r="NAW633" s="35"/>
      <c r="NAX633" s="35"/>
      <c r="NAY633" s="35"/>
      <c r="NAZ633" s="35"/>
      <c r="NBA633" s="35"/>
      <c r="NBB633" s="35"/>
      <c r="NBC633" s="35"/>
      <c r="NBD633" s="35"/>
      <c r="NBE633" s="35"/>
      <c r="NBF633" s="35"/>
      <c r="NBG633" s="35"/>
      <c r="NBH633" s="35"/>
      <c r="NBI633" s="35"/>
      <c r="NBJ633" s="35"/>
      <c r="NBK633" s="35"/>
      <c r="NBL633" s="35"/>
      <c r="NBM633" s="35"/>
      <c r="NBN633" s="35"/>
      <c r="NBO633" s="35"/>
      <c r="NBP633" s="35"/>
      <c r="NBQ633" s="35"/>
      <c r="NBR633" s="35"/>
      <c r="NBS633" s="35"/>
      <c r="NBT633" s="35"/>
      <c r="NBU633" s="35"/>
      <c r="NBV633" s="35"/>
      <c r="NBW633" s="35"/>
      <c r="NBX633" s="35"/>
      <c r="NBY633" s="35"/>
      <c r="NBZ633" s="35"/>
      <c r="NCA633" s="35"/>
      <c r="NCB633" s="35"/>
      <c r="NCC633" s="35"/>
      <c r="NCD633" s="35"/>
      <c r="NCE633" s="35"/>
      <c r="NCF633" s="35"/>
      <c r="NCG633" s="35"/>
      <c r="NCH633" s="35"/>
      <c r="NCI633" s="35"/>
      <c r="NCJ633" s="35"/>
      <c r="NCK633" s="35"/>
      <c r="NCL633" s="35"/>
      <c r="NCM633" s="35"/>
      <c r="NCN633" s="35"/>
      <c r="NCO633" s="35"/>
      <c r="NCP633" s="35"/>
      <c r="NCQ633" s="35"/>
      <c r="NCR633" s="35"/>
      <c r="NCS633" s="35"/>
      <c r="NCT633" s="35"/>
      <c r="NCU633" s="35"/>
      <c r="NCV633" s="35"/>
      <c r="NCW633" s="35"/>
      <c r="NCX633" s="35"/>
      <c r="NCY633" s="35"/>
      <c r="NCZ633" s="35"/>
      <c r="NDA633" s="35"/>
      <c r="NDB633" s="35"/>
      <c r="NDC633" s="35"/>
      <c r="NDD633" s="35"/>
      <c r="NDE633" s="35"/>
      <c r="NDF633" s="35"/>
      <c r="NDG633" s="35"/>
      <c r="NDH633" s="35"/>
      <c r="NDI633" s="35"/>
      <c r="NDJ633" s="35"/>
      <c r="NDK633" s="35"/>
      <c r="NDL633" s="35"/>
      <c r="NDM633" s="35"/>
      <c r="NDN633" s="35"/>
      <c r="NDO633" s="35"/>
      <c r="NDP633" s="35"/>
      <c r="NDQ633" s="35"/>
      <c r="NDR633" s="35"/>
      <c r="NDS633" s="35"/>
      <c r="NDT633" s="35"/>
      <c r="NDU633" s="35"/>
      <c r="NDV633" s="35"/>
      <c r="NDW633" s="35"/>
      <c r="NDX633" s="35"/>
      <c r="NDY633" s="35"/>
      <c r="NDZ633" s="35"/>
      <c r="NEA633" s="35"/>
      <c r="NEB633" s="35"/>
      <c r="NEC633" s="35"/>
      <c r="NED633" s="35"/>
      <c r="NEE633" s="35"/>
      <c r="NEF633" s="35"/>
      <c r="NEG633" s="35"/>
      <c r="NEH633" s="35"/>
      <c r="NEI633" s="35"/>
      <c r="NEJ633" s="35"/>
      <c r="NEK633" s="35"/>
      <c r="NEL633" s="35"/>
      <c r="NEM633" s="35"/>
      <c r="NEN633" s="35"/>
      <c r="NEO633" s="35"/>
      <c r="NEP633" s="35"/>
      <c r="NEQ633" s="35"/>
      <c r="NER633" s="35"/>
      <c r="NES633" s="35"/>
      <c r="NET633" s="35"/>
      <c r="NEU633" s="35"/>
      <c r="NEV633" s="35"/>
      <c r="NEW633" s="35"/>
      <c r="NEX633" s="35"/>
      <c r="NEY633" s="35"/>
      <c r="NEZ633" s="35"/>
      <c r="NFA633" s="35"/>
      <c r="NFB633" s="35"/>
      <c r="NFC633" s="35"/>
      <c r="NFD633" s="35"/>
      <c r="NFE633" s="35"/>
      <c r="NFF633" s="35"/>
      <c r="NFG633" s="35"/>
      <c r="NFH633" s="35"/>
      <c r="NFI633" s="35"/>
      <c r="NFJ633" s="35"/>
      <c r="NFK633" s="35"/>
      <c r="NFL633" s="35"/>
      <c r="NFM633" s="35"/>
      <c r="NFN633" s="35"/>
      <c r="NFO633" s="35"/>
      <c r="NFP633" s="35"/>
      <c r="NFQ633" s="35"/>
      <c r="NFR633" s="35"/>
      <c r="NFS633" s="35"/>
      <c r="NFT633" s="35"/>
      <c r="NFU633" s="35"/>
      <c r="NFV633" s="35"/>
      <c r="NFW633" s="35"/>
      <c r="NFX633" s="35"/>
      <c r="NFY633" s="35"/>
      <c r="NFZ633" s="35"/>
      <c r="NGA633" s="35"/>
      <c r="NGB633" s="35"/>
      <c r="NGC633" s="35"/>
      <c r="NGD633" s="35"/>
      <c r="NGE633" s="35"/>
      <c r="NGF633" s="35"/>
      <c r="NGG633" s="35"/>
      <c r="NGH633" s="35"/>
      <c r="NGI633" s="35"/>
      <c r="NGJ633" s="35"/>
      <c r="NGK633" s="35"/>
      <c r="NGL633" s="35"/>
      <c r="NGM633" s="35"/>
      <c r="NGN633" s="35"/>
      <c r="NGO633" s="35"/>
      <c r="NGP633" s="35"/>
      <c r="NGQ633" s="35"/>
      <c r="NGR633" s="35"/>
      <c r="NGS633" s="35"/>
      <c r="NGT633" s="35"/>
      <c r="NGU633" s="35"/>
      <c r="NGV633" s="35"/>
      <c r="NGW633" s="35"/>
      <c r="NGX633" s="35"/>
      <c r="NGY633" s="35"/>
      <c r="NGZ633" s="35"/>
      <c r="NHA633" s="35"/>
      <c r="NHB633" s="35"/>
      <c r="NHC633" s="35"/>
      <c r="NHD633" s="35"/>
      <c r="NHE633" s="35"/>
      <c r="NHF633" s="35"/>
      <c r="NHG633" s="35"/>
      <c r="NHH633" s="35"/>
      <c r="NHI633" s="35"/>
      <c r="NHJ633" s="35"/>
      <c r="NHK633" s="35"/>
      <c r="NHL633" s="35"/>
      <c r="NHM633" s="35"/>
      <c r="NHN633" s="35"/>
      <c r="NHO633" s="35"/>
      <c r="NHP633" s="35"/>
      <c r="NHQ633" s="35"/>
      <c r="NHR633" s="35"/>
      <c r="NHS633" s="35"/>
      <c r="NHT633" s="35"/>
      <c r="NHU633" s="35"/>
      <c r="NHV633" s="35"/>
      <c r="NHW633" s="35"/>
      <c r="NHX633" s="35"/>
      <c r="NHY633" s="35"/>
      <c r="NHZ633" s="35"/>
      <c r="NIA633" s="35"/>
      <c r="NIB633" s="35"/>
      <c r="NIC633" s="35"/>
      <c r="NID633" s="35"/>
      <c r="NIE633" s="35"/>
      <c r="NIF633" s="35"/>
      <c r="NIG633" s="35"/>
      <c r="NIH633" s="35"/>
      <c r="NII633" s="35"/>
      <c r="NIJ633" s="35"/>
      <c r="NIK633" s="35"/>
      <c r="NIL633" s="35"/>
      <c r="NIM633" s="35"/>
      <c r="NIN633" s="35"/>
      <c r="NIO633" s="35"/>
      <c r="NIP633" s="35"/>
      <c r="NIQ633" s="35"/>
      <c r="NIR633" s="35"/>
      <c r="NIS633" s="35"/>
      <c r="NIT633" s="35"/>
      <c r="NIU633" s="35"/>
      <c r="NIV633" s="35"/>
      <c r="NIW633" s="35"/>
      <c r="NIX633" s="35"/>
      <c r="NIY633" s="35"/>
      <c r="NIZ633" s="35"/>
      <c r="NJA633" s="35"/>
      <c r="NJB633" s="35"/>
      <c r="NJC633" s="35"/>
      <c r="NJD633" s="35"/>
      <c r="NJE633" s="35"/>
      <c r="NJF633" s="35"/>
      <c r="NJG633" s="35"/>
      <c r="NJH633" s="35"/>
      <c r="NJI633" s="35"/>
      <c r="NJJ633" s="35"/>
      <c r="NJK633" s="35"/>
      <c r="NJL633" s="35"/>
      <c r="NJM633" s="35"/>
      <c r="NJN633" s="35"/>
      <c r="NJO633" s="35"/>
      <c r="NJP633" s="35"/>
      <c r="NJQ633" s="35"/>
      <c r="NJR633" s="35"/>
      <c r="NJS633" s="35"/>
      <c r="NJT633" s="35"/>
      <c r="NJU633" s="35"/>
      <c r="NJV633" s="35"/>
      <c r="NJW633" s="35"/>
      <c r="NJX633" s="35"/>
      <c r="NJY633" s="35"/>
      <c r="NJZ633" s="35"/>
      <c r="NKA633" s="35"/>
      <c r="NKB633" s="35"/>
      <c r="NKC633" s="35"/>
      <c r="NKD633" s="35"/>
      <c r="NKE633" s="35"/>
      <c r="NKF633" s="35"/>
      <c r="NKG633" s="35"/>
      <c r="NKH633" s="35"/>
      <c r="NKI633" s="35"/>
      <c r="NKJ633" s="35"/>
      <c r="NKK633" s="35"/>
      <c r="NKL633" s="35"/>
      <c r="NKM633" s="35"/>
      <c r="NKN633" s="35"/>
      <c r="NKO633" s="35"/>
      <c r="NKP633" s="35"/>
      <c r="NKQ633" s="35"/>
      <c r="NKR633" s="35"/>
      <c r="NKS633" s="35"/>
      <c r="NKT633" s="35"/>
      <c r="NKU633" s="35"/>
      <c r="NKV633" s="35"/>
      <c r="NKW633" s="35"/>
      <c r="NKX633" s="35"/>
      <c r="NKY633" s="35"/>
      <c r="NKZ633" s="35"/>
      <c r="NLA633" s="35"/>
      <c r="NLB633" s="35"/>
      <c r="NLC633" s="35"/>
      <c r="NLD633" s="35"/>
      <c r="NLE633" s="35"/>
      <c r="NLF633" s="35"/>
      <c r="NLG633" s="35"/>
      <c r="NLH633" s="35"/>
      <c r="NLI633" s="35"/>
      <c r="NLJ633" s="35"/>
      <c r="NLK633" s="35"/>
      <c r="NLL633" s="35"/>
      <c r="NLM633" s="35"/>
      <c r="NLN633" s="35"/>
      <c r="NLO633" s="35"/>
      <c r="NLP633" s="35"/>
      <c r="NLQ633" s="35"/>
      <c r="NLR633" s="35"/>
      <c r="NLS633" s="35"/>
      <c r="NLT633" s="35"/>
      <c r="NLU633" s="35"/>
      <c r="NLV633" s="35"/>
      <c r="NLW633" s="35"/>
      <c r="NLX633" s="35"/>
      <c r="NLY633" s="35"/>
      <c r="NLZ633" s="35"/>
      <c r="NMA633" s="35"/>
      <c r="NMB633" s="35"/>
      <c r="NMC633" s="35"/>
      <c r="NMD633" s="35"/>
      <c r="NME633" s="35"/>
      <c r="NMF633" s="35"/>
      <c r="NMG633" s="35"/>
      <c r="NMH633" s="35"/>
      <c r="NMI633" s="35"/>
      <c r="NMJ633" s="35"/>
      <c r="NMK633" s="35"/>
      <c r="NML633" s="35"/>
      <c r="NMM633" s="35"/>
      <c r="NMN633" s="35"/>
      <c r="NMO633" s="35"/>
      <c r="NMP633" s="35"/>
      <c r="NMQ633" s="35"/>
      <c r="NMR633" s="35"/>
      <c r="NMS633" s="35"/>
      <c r="NMT633" s="35"/>
      <c r="NMU633" s="35"/>
      <c r="NMV633" s="35"/>
      <c r="NMW633" s="35"/>
      <c r="NMX633" s="35"/>
      <c r="NMY633" s="35"/>
      <c r="NMZ633" s="35"/>
      <c r="NNA633" s="35"/>
      <c r="NNB633" s="35"/>
      <c r="NNC633" s="35"/>
      <c r="NND633" s="35"/>
      <c r="NNE633" s="35"/>
      <c r="NNF633" s="35"/>
      <c r="NNG633" s="35"/>
      <c r="NNH633" s="35"/>
      <c r="NNI633" s="35"/>
      <c r="NNJ633" s="35"/>
      <c r="NNK633" s="35"/>
      <c r="NNL633" s="35"/>
      <c r="NNM633" s="35"/>
      <c r="NNN633" s="35"/>
      <c r="NNO633" s="35"/>
      <c r="NNP633" s="35"/>
      <c r="NNQ633" s="35"/>
      <c r="NNR633" s="35"/>
      <c r="NNS633" s="35"/>
      <c r="NNT633" s="35"/>
      <c r="NNU633" s="35"/>
      <c r="NNV633" s="35"/>
      <c r="NNW633" s="35"/>
      <c r="NNX633" s="35"/>
      <c r="NNY633" s="35"/>
      <c r="NNZ633" s="35"/>
      <c r="NOA633" s="35"/>
      <c r="NOB633" s="35"/>
      <c r="NOC633" s="35"/>
      <c r="NOD633" s="35"/>
      <c r="NOE633" s="35"/>
      <c r="NOF633" s="35"/>
      <c r="NOG633" s="35"/>
      <c r="NOH633" s="35"/>
      <c r="NOI633" s="35"/>
      <c r="NOJ633" s="35"/>
      <c r="NOK633" s="35"/>
      <c r="NOL633" s="35"/>
      <c r="NOM633" s="35"/>
      <c r="NON633" s="35"/>
      <c r="NOO633" s="35"/>
      <c r="NOP633" s="35"/>
      <c r="NOQ633" s="35"/>
      <c r="NOR633" s="35"/>
      <c r="NOS633" s="35"/>
      <c r="NOT633" s="35"/>
      <c r="NOU633" s="35"/>
      <c r="NOV633" s="35"/>
      <c r="NOW633" s="35"/>
      <c r="NOX633" s="35"/>
      <c r="NOY633" s="35"/>
      <c r="NOZ633" s="35"/>
      <c r="NPA633" s="35"/>
      <c r="NPB633" s="35"/>
      <c r="NPC633" s="35"/>
      <c r="NPD633" s="35"/>
      <c r="NPE633" s="35"/>
      <c r="NPF633" s="35"/>
      <c r="NPG633" s="35"/>
      <c r="NPH633" s="35"/>
      <c r="NPI633" s="35"/>
      <c r="NPJ633" s="35"/>
      <c r="NPK633" s="35"/>
      <c r="NPL633" s="35"/>
      <c r="NPM633" s="35"/>
      <c r="NPN633" s="35"/>
      <c r="NPO633" s="35"/>
      <c r="NPP633" s="35"/>
      <c r="NPQ633" s="35"/>
      <c r="NPR633" s="35"/>
      <c r="NPS633" s="35"/>
      <c r="NPT633" s="35"/>
      <c r="NPU633" s="35"/>
      <c r="NPV633" s="35"/>
      <c r="NPW633" s="35"/>
      <c r="NPX633" s="35"/>
      <c r="NPY633" s="35"/>
      <c r="NPZ633" s="35"/>
      <c r="NQA633" s="35"/>
      <c r="NQB633" s="35"/>
      <c r="NQC633" s="35"/>
      <c r="NQD633" s="35"/>
      <c r="NQE633" s="35"/>
      <c r="NQF633" s="35"/>
      <c r="NQG633" s="35"/>
      <c r="NQH633" s="35"/>
      <c r="NQI633" s="35"/>
      <c r="NQJ633" s="35"/>
      <c r="NQK633" s="35"/>
      <c r="NQL633" s="35"/>
      <c r="NQM633" s="35"/>
      <c r="NQN633" s="35"/>
      <c r="NQO633" s="35"/>
      <c r="NQP633" s="35"/>
      <c r="NQQ633" s="35"/>
      <c r="NQR633" s="35"/>
      <c r="NQS633" s="35"/>
      <c r="NQT633" s="35"/>
      <c r="NQU633" s="35"/>
      <c r="NQV633" s="35"/>
      <c r="NQW633" s="35"/>
      <c r="NQX633" s="35"/>
      <c r="NQY633" s="35"/>
      <c r="NQZ633" s="35"/>
      <c r="NRA633" s="35"/>
      <c r="NRB633" s="35"/>
      <c r="NRC633" s="35"/>
      <c r="NRD633" s="35"/>
      <c r="NRE633" s="35"/>
      <c r="NRF633" s="35"/>
      <c r="NRG633" s="35"/>
      <c r="NRH633" s="35"/>
      <c r="NRI633" s="35"/>
      <c r="NRJ633" s="35"/>
      <c r="NRK633" s="35"/>
      <c r="NRL633" s="35"/>
      <c r="NRM633" s="35"/>
      <c r="NRN633" s="35"/>
      <c r="NRO633" s="35"/>
      <c r="NRP633" s="35"/>
      <c r="NRQ633" s="35"/>
      <c r="NRR633" s="35"/>
      <c r="NRS633" s="35"/>
      <c r="NRT633" s="35"/>
      <c r="NRU633" s="35"/>
      <c r="NRV633" s="35"/>
      <c r="NRW633" s="35"/>
      <c r="NRX633" s="35"/>
      <c r="NRY633" s="35"/>
      <c r="NRZ633" s="35"/>
      <c r="NSA633" s="35"/>
      <c r="NSB633" s="35"/>
      <c r="NSC633" s="35"/>
      <c r="NSD633" s="35"/>
      <c r="NSE633" s="35"/>
      <c r="NSF633" s="35"/>
      <c r="NSG633" s="35"/>
      <c r="NSH633" s="35"/>
      <c r="NSI633" s="35"/>
      <c r="NSJ633" s="35"/>
      <c r="NSK633" s="35"/>
      <c r="NSL633" s="35"/>
      <c r="NSM633" s="35"/>
      <c r="NSN633" s="35"/>
      <c r="NSO633" s="35"/>
      <c r="NSP633" s="35"/>
      <c r="NSQ633" s="35"/>
      <c r="NSR633" s="35"/>
      <c r="NSS633" s="35"/>
      <c r="NST633" s="35"/>
      <c r="NSU633" s="35"/>
      <c r="NSV633" s="35"/>
      <c r="NSW633" s="35"/>
      <c r="NSX633" s="35"/>
      <c r="NSY633" s="35"/>
      <c r="NSZ633" s="35"/>
      <c r="NTA633" s="35"/>
      <c r="NTB633" s="35"/>
      <c r="NTC633" s="35"/>
      <c r="NTD633" s="35"/>
      <c r="NTE633" s="35"/>
      <c r="NTF633" s="35"/>
      <c r="NTG633" s="35"/>
      <c r="NTH633" s="35"/>
      <c r="NTI633" s="35"/>
      <c r="NTJ633" s="35"/>
      <c r="NTK633" s="35"/>
      <c r="NTL633" s="35"/>
      <c r="NTM633" s="35"/>
      <c r="NTN633" s="35"/>
      <c r="NTO633" s="35"/>
      <c r="NTP633" s="35"/>
      <c r="NTQ633" s="35"/>
      <c r="NTR633" s="35"/>
      <c r="NTS633" s="35"/>
      <c r="NTT633" s="35"/>
      <c r="NTU633" s="35"/>
      <c r="NTV633" s="35"/>
      <c r="NTW633" s="35"/>
      <c r="NTX633" s="35"/>
      <c r="NTY633" s="35"/>
      <c r="NTZ633" s="35"/>
      <c r="NUA633" s="35"/>
      <c r="NUB633" s="35"/>
      <c r="NUC633" s="35"/>
      <c r="NUD633" s="35"/>
      <c r="NUE633" s="35"/>
      <c r="NUF633" s="35"/>
      <c r="NUG633" s="35"/>
      <c r="NUH633" s="35"/>
      <c r="NUI633" s="35"/>
      <c r="NUJ633" s="35"/>
      <c r="NUK633" s="35"/>
      <c r="NUL633" s="35"/>
      <c r="NUM633" s="35"/>
      <c r="NUN633" s="35"/>
      <c r="NUO633" s="35"/>
      <c r="NUP633" s="35"/>
      <c r="NUQ633" s="35"/>
      <c r="NUR633" s="35"/>
      <c r="NUS633" s="35"/>
      <c r="NUT633" s="35"/>
      <c r="NUU633" s="35"/>
      <c r="NUV633" s="35"/>
      <c r="NUW633" s="35"/>
      <c r="NUX633" s="35"/>
      <c r="NUY633" s="35"/>
      <c r="NUZ633" s="35"/>
      <c r="NVA633" s="35"/>
      <c r="NVB633" s="35"/>
      <c r="NVC633" s="35"/>
      <c r="NVD633" s="35"/>
      <c r="NVE633" s="35"/>
      <c r="NVF633" s="35"/>
      <c r="NVG633" s="35"/>
      <c r="NVH633" s="35"/>
      <c r="NVI633" s="35"/>
      <c r="NVJ633" s="35"/>
      <c r="NVK633" s="35"/>
      <c r="NVL633" s="35"/>
      <c r="NVM633" s="35"/>
      <c r="NVN633" s="35"/>
      <c r="NVO633" s="35"/>
      <c r="NVP633" s="35"/>
      <c r="NVQ633" s="35"/>
      <c r="NVR633" s="35"/>
      <c r="NVS633" s="35"/>
      <c r="NVT633" s="35"/>
      <c r="NVU633" s="35"/>
      <c r="NVV633" s="35"/>
      <c r="NVW633" s="35"/>
      <c r="NVX633" s="35"/>
      <c r="NVY633" s="35"/>
      <c r="NVZ633" s="35"/>
      <c r="NWA633" s="35"/>
      <c r="NWB633" s="35"/>
      <c r="NWC633" s="35"/>
      <c r="NWD633" s="35"/>
      <c r="NWE633" s="35"/>
      <c r="NWF633" s="35"/>
      <c r="NWG633" s="35"/>
      <c r="NWH633" s="35"/>
      <c r="NWI633" s="35"/>
      <c r="NWJ633" s="35"/>
      <c r="NWK633" s="35"/>
      <c r="NWL633" s="35"/>
      <c r="NWM633" s="35"/>
      <c r="NWN633" s="35"/>
      <c r="NWO633" s="35"/>
      <c r="NWP633" s="35"/>
      <c r="NWQ633" s="35"/>
      <c r="NWR633" s="35"/>
      <c r="NWS633" s="35"/>
      <c r="NWT633" s="35"/>
      <c r="NWU633" s="35"/>
      <c r="NWV633" s="35"/>
      <c r="NWW633" s="35"/>
      <c r="NWX633" s="35"/>
      <c r="NWY633" s="35"/>
      <c r="NWZ633" s="35"/>
      <c r="NXA633" s="35"/>
      <c r="NXB633" s="35"/>
      <c r="NXC633" s="35"/>
      <c r="NXD633" s="35"/>
      <c r="NXE633" s="35"/>
      <c r="NXF633" s="35"/>
      <c r="NXG633" s="35"/>
      <c r="NXH633" s="35"/>
      <c r="NXI633" s="35"/>
      <c r="NXJ633" s="35"/>
      <c r="NXK633" s="35"/>
      <c r="NXL633" s="35"/>
      <c r="NXM633" s="35"/>
      <c r="NXN633" s="35"/>
      <c r="NXO633" s="35"/>
      <c r="NXP633" s="35"/>
      <c r="NXQ633" s="35"/>
      <c r="NXR633" s="35"/>
      <c r="NXS633" s="35"/>
      <c r="NXT633" s="35"/>
      <c r="NXU633" s="35"/>
      <c r="NXV633" s="35"/>
      <c r="NXW633" s="35"/>
      <c r="NXX633" s="35"/>
      <c r="NXY633" s="35"/>
      <c r="NXZ633" s="35"/>
      <c r="NYA633" s="35"/>
      <c r="NYB633" s="35"/>
      <c r="NYC633" s="35"/>
      <c r="NYD633" s="35"/>
      <c r="NYE633" s="35"/>
      <c r="NYF633" s="35"/>
      <c r="NYG633" s="35"/>
      <c r="NYH633" s="35"/>
      <c r="NYI633" s="35"/>
      <c r="NYJ633" s="35"/>
      <c r="NYK633" s="35"/>
      <c r="NYL633" s="35"/>
      <c r="NYM633" s="35"/>
      <c r="NYN633" s="35"/>
      <c r="NYO633" s="35"/>
      <c r="NYP633" s="35"/>
      <c r="NYQ633" s="35"/>
      <c r="NYR633" s="35"/>
      <c r="NYS633" s="35"/>
      <c r="NYT633" s="35"/>
      <c r="NYU633" s="35"/>
      <c r="NYV633" s="35"/>
      <c r="NYW633" s="35"/>
      <c r="NYX633" s="35"/>
      <c r="NYY633" s="35"/>
      <c r="NYZ633" s="35"/>
      <c r="NZA633" s="35"/>
      <c r="NZB633" s="35"/>
      <c r="NZC633" s="35"/>
      <c r="NZD633" s="35"/>
      <c r="NZE633" s="35"/>
      <c r="NZF633" s="35"/>
      <c r="NZG633" s="35"/>
      <c r="NZH633" s="35"/>
      <c r="NZI633" s="35"/>
      <c r="NZJ633" s="35"/>
      <c r="NZK633" s="35"/>
      <c r="NZL633" s="35"/>
      <c r="NZM633" s="35"/>
      <c r="NZN633" s="35"/>
      <c r="NZO633" s="35"/>
      <c r="NZP633" s="35"/>
      <c r="NZQ633" s="35"/>
      <c r="NZR633" s="35"/>
      <c r="NZS633" s="35"/>
      <c r="NZT633" s="35"/>
      <c r="NZU633" s="35"/>
      <c r="NZV633" s="35"/>
      <c r="NZW633" s="35"/>
      <c r="NZX633" s="35"/>
      <c r="NZY633" s="35"/>
      <c r="NZZ633" s="35"/>
      <c r="OAA633" s="35"/>
      <c r="OAB633" s="35"/>
      <c r="OAC633" s="35"/>
      <c r="OAD633" s="35"/>
      <c r="OAE633" s="35"/>
      <c r="OAF633" s="35"/>
      <c r="OAG633" s="35"/>
      <c r="OAH633" s="35"/>
      <c r="OAI633" s="35"/>
      <c r="OAJ633" s="35"/>
      <c r="OAK633" s="35"/>
      <c r="OAL633" s="35"/>
      <c r="OAM633" s="35"/>
      <c r="OAN633" s="35"/>
      <c r="OAO633" s="35"/>
      <c r="OAP633" s="35"/>
      <c r="OAQ633" s="35"/>
      <c r="OAR633" s="35"/>
      <c r="OAS633" s="35"/>
      <c r="OAT633" s="35"/>
      <c r="OAU633" s="35"/>
      <c r="OAV633" s="35"/>
      <c r="OAW633" s="35"/>
      <c r="OAX633" s="35"/>
      <c r="OAY633" s="35"/>
      <c r="OAZ633" s="35"/>
      <c r="OBA633" s="35"/>
      <c r="OBB633" s="35"/>
      <c r="OBC633" s="35"/>
      <c r="OBD633" s="35"/>
      <c r="OBE633" s="35"/>
      <c r="OBF633" s="35"/>
      <c r="OBG633" s="35"/>
      <c r="OBH633" s="35"/>
      <c r="OBI633" s="35"/>
      <c r="OBJ633" s="35"/>
      <c r="OBK633" s="35"/>
      <c r="OBL633" s="35"/>
      <c r="OBM633" s="35"/>
      <c r="OBN633" s="35"/>
      <c r="OBO633" s="35"/>
      <c r="OBP633" s="35"/>
      <c r="OBQ633" s="35"/>
      <c r="OBR633" s="35"/>
      <c r="OBS633" s="35"/>
      <c r="OBT633" s="35"/>
      <c r="OBU633" s="35"/>
      <c r="OBV633" s="35"/>
      <c r="OBW633" s="35"/>
      <c r="OBX633" s="35"/>
      <c r="OBY633" s="35"/>
      <c r="OBZ633" s="35"/>
      <c r="OCA633" s="35"/>
      <c r="OCB633" s="35"/>
      <c r="OCC633" s="35"/>
      <c r="OCD633" s="35"/>
      <c r="OCE633" s="35"/>
      <c r="OCF633" s="35"/>
      <c r="OCG633" s="35"/>
      <c r="OCH633" s="35"/>
      <c r="OCI633" s="35"/>
      <c r="OCJ633" s="35"/>
      <c r="OCK633" s="35"/>
      <c r="OCL633" s="35"/>
      <c r="OCM633" s="35"/>
      <c r="OCN633" s="35"/>
      <c r="OCO633" s="35"/>
      <c r="OCP633" s="35"/>
      <c r="OCQ633" s="35"/>
      <c r="OCR633" s="35"/>
      <c r="OCS633" s="35"/>
      <c r="OCT633" s="35"/>
      <c r="OCU633" s="35"/>
      <c r="OCV633" s="35"/>
      <c r="OCW633" s="35"/>
      <c r="OCX633" s="35"/>
      <c r="OCY633" s="35"/>
      <c r="OCZ633" s="35"/>
      <c r="ODA633" s="35"/>
      <c r="ODB633" s="35"/>
      <c r="ODC633" s="35"/>
      <c r="ODD633" s="35"/>
      <c r="ODE633" s="35"/>
      <c r="ODF633" s="35"/>
      <c r="ODG633" s="35"/>
      <c r="ODH633" s="35"/>
      <c r="ODI633" s="35"/>
      <c r="ODJ633" s="35"/>
      <c r="ODK633" s="35"/>
      <c r="ODL633" s="35"/>
      <c r="ODM633" s="35"/>
      <c r="ODN633" s="35"/>
      <c r="ODO633" s="35"/>
      <c r="ODP633" s="35"/>
      <c r="ODQ633" s="35"/>
      <c r="ODR633" s="35"/>
      <c r="ODS633" s="35"/>
      <c r="ODT633" s="35"/>
      <c r="ODU633" s="35"/>
      <c r="ODV633" s="35"/>
      <c r="ODW633" s="35"/>
      <c r="ODX633" s="35"/>
      <c r="ODY633" s="35"/>
      <c r="ODZ633" s="35"/>
      <c r="OEA633" s="35"/>
      <c r="OEB633" s="35"/>
      <c r="OEC633" s="35"/>
      <c r="OED633" s="35"/>
      <c r="OEE633" s="35"/>
      <c r="OEF633" s="35"/>
      <c r="OEG633" s="35"/>
      <c r="OEH633" s="35"/>
      <c r="OEI633" s="35"/>
      <c r="OEJ633" s="35"/>
      <c r="OEK633" s="35"/>
      <c r="OEL633" s="35"/>
      <c r="OEM633" s="35"/>
      <c r="OEN633" s="35"/>
      <c r="OEO633" s="35"/>
      <c r="OEP633" s="35"/>
      <c r="OEQ633" s="35"/>
      <c r="OER633" s="35"/>
      <c r="OES633" s="35"/>
      <c r="OET633" s="35"/>
      <c r="OEU633" s="35"/>
      <c r="OEV633" s="35"/>
      <c r="OEW633" s="35"/>
      <c r="OEX633" s="35"/>
      <c r="OEY633" s="35"/>
      <c r="OEZ633" s="35"/>
      <c r="OFA633" s="35"/>
      <c r="OFB633" s="35"/>
      <c r="OFC633" s="35"/>
      <c r="OFD633" s="35"/>
      <c r="OFE633" s="35"/>
      <c r="OFF633" s="35"/>
      <c r="OFG633" s="35"/>
      <c r="OFH633" s="35"/>
      <c r="OFI633" s="35"/>
      <c r="OFJ633" s="35"/>
      <c r="OFK633" s="35"/>
      <c r="OFL633" s="35"/>
      <c r="OFM633" s="35"/>
      <c r="OFN633" s="35"/>
      <c r="OFO633" s="35"/>
      <c r="OFP633" s="35"/>
      <c r="OFQ633" s="35"/>
      <c r="OFR633" s="35"/>
      <c r="OFS633" s="35"/>
      <c r="OFT633" s="35"/>
      <c r="OFU633" s="35"/>
      <c r="OFV633" s="35"/>
      <c r="OFW633" s="35"/>
      <c r="OFX633" s="35"/>
      <c r="OFY633" s="35"/>
      <c r="OFZ633" s="35"/>
      <c r="OGA633" s="35"/>
      <c r="OGB633" s="35"/>
      <c r="OGC633" s="35"/>
      <c r="OGD633" s="35"/>
      <c r="OGE633" s="35"/>
      <c r="OGF633" s="35"/>
      <c r="OGG633" s="35"/>
      <c r="OGH633" s="35"/>
      <c r="OGI633" s="35"/>
      <c r="OGJ633" s="35"/>
      <c r="OGK633" s="35"/>
      <c r="OGL633" s="35"/>
      <c r="OGM633" s="35"/>
      <c r="OGN633" s="35"/>
      <c r="OGO633" s="35"/>
      <c r="OGP633" s="35"/>
      <c r="OGQ633" s="35"/>
      <c r="OGR633" s="35"/>
      <c r="OGS633" s="35"/>
      <c r="OGT633" s="35"/>
      <c r="OGU633" s="35"/>
      <c r="OGV633" s="35"/>
      <c r="OGW633" s="35"/>
      <c r="OGX633" s="35"/>
      <c r="OGY633" s="35"/>
      <c r="OGZ633" s="35"/>
      <c r="OHA633" s="35"/>
      <c r="OHB633" s="35"/>
      <c r="OHC633" s="35"/>
      <c r="OHD633" s="35"/>
      <c r="OHE633" s="35"/>
      <c r="OHF633" s="35"/>
      <c r="OHG633" s="35"/>
      <c r="OHH633" s="35"/>
      <c r="OHI633" s="35"/>
      <c r="OHJ633" s="35"/>
      <c r="OHK633" s="35"/>
      <c r="OHL633" s="35"/>
      <c r="OHM633" s="35"/>
      <c r="OHN633" s="35"/>
      <c r="OHO633" s="35"/>
      <c r="OHP633" s="35"/>
      <c r="OHQ633" s="35"/>
      <c r="OHR633" s="35"/>
      <c r="OHS633" s="35"/>
      <c r="OHT633" s="35"/>
      <c r="OHU633" s="35"/>
      <c r="OHV633" s="35"/>
      <c r="OHW633" s="35"/>
      <c r="OHX633" s="35"/>
      <c r="OHY633" s="35"/>
      <c r="OHZ633" s="35"/>
      <c r="OIA633" s="35"/>
      <c r="OIB633" s="35"/>
      <c r="OIC633" s="35"/>
      <c r="OID633" s="35"/>
      <c r="OIE633" s="35"/>
      <c r="OIF633" s="35"/>
      <c r="OIG633" s="35"/>
      <c r="OIH633" s="35"/>
      <c r="OII633" s="35"/>
      <c r="OIJ633" s="35"/>
      <c r="OIK633" s="35"/>
      <c r="OIL633" s="35"/>
      <c r="OIM633" s="35"/>
      <c r="OIN633" s="35"/>
      <c r="OIO633" s="35"/>
      <c r="OIP633" s="35"/>
      <c r="OIQ633" s="35"/>
      <c r="OIR633" s="35"/>
      <c r="OIS633" s="35"/>
      <c r="OIT633" s="35"/>
      <c r="OIU633" s="35"/>
      <c r="OIV633" s="35"/>
      <c r="OIW633" s="35"/>
      <c r="OIX633" s="35"/>
      <c r="OIY633" s="35"/>
      <c r="OIZ633" s="35"/>
      <c r="OJA633" s="35"/>
      <c r="OJB633" s="35"/>
      <c r="OJC633" s="35"/>
      <c r="OJD633" s="35"/>
      <c r="OJE633" s="35"/>
      <c r="OJF633" s="35"/>
      <c r="OJG633" s="35"/>
      <c r="OJH633" s="35"/>
      <c r="OJI633" s="35"/>
      <c r="OJJ633" s="35"/>
      <c r="OJK633" s="35"/>
      <c r="OJL633" s="35"/>
      <c r="OJM633" s="35"/>
      <c r="OJN633" s="35"/>
      <c r="OJO633" s="35"/>
      <c r="OJP633" s="35"/>
      <c r="OJQ633" s="35"/>
      <c r="OJR633" s="35"/>
      <c r="OJS633" s="35"/>
      <c r="OJT633" s="35"/>
      <c r="OJU633" s="35"/>
      <c r="OJV633" s="35"/>
      <c r="OJW633" s="35"/>
      <c r="OJX633" s="35"/>
      <c r="OJY633" s="35"/>
      <c r="OJZ633" s="35"/>
      <c r="OKA633" s="35"/>
      <c r="OKB633" s="35"/>
      <c r="OKC633" s="35"/>
      <c r="OKD633" s="35"/>
      <c r="OKE633" s="35"/>
      <c r="OKF633" s="35"/>
      <c r="OKG633" s="35"/>
      <c r="OKH633" s="35"/>
      <c r="OKI633" s="35"/>
      <c r="OKJ633" s="35"/>
      <c r="OKK633" s="35"/>
      <c r="OKL633" s="35"/>
      <c r="OKM633" s="35"/>
      <c r="OKN633" s="35"/>
      <c r="OKO633" s="35"/>
      <c r="OKP633" s="35"/>
      <c r="OKQ633" s="35"/>
      <c r="OKR633" s="35"/>
      <c r="OKS633" s="35"/>
      <c r="OKT633" s="35"/>
      <c r="OKU633" s="35"/>
      <c r="OKV633" s="35"/>
      <c r="OKW633" s="35"/>
      <c r="OKX633" s="35"/>
      <c r="OKY633" s="35"/>
      <c r="OKZ633" s="35"/>
      <c r="OLA633" s="35"/>
      <c r="OLB633" s="35"/>
      <c r="OLC633" s="35"/>
      <c r="OLD633" s="35"/>
      <c r="OLE633" s="35"/>
      <c r="OLF633" s="35"/>
      <c r="OLG633" s="35"/>
      <c r="OLH633" s="35"/>
      <c r="OLI633" s="35"/>
      <c r="OLJ633" s="35"/>
      <c r="OLK633" s="35"/>
      <c r="OLL633" s="35"/>
      <c r="OLM633" s="35"/>
      <c r="OLN633" s="35"/>
      <c r="OLO633" s="35"/>
      <c r="OLP633" s="35"/>
      <c r="OLQ633" s="35"/>
      <c r="OLR633" s="35"/>
      <c r="OLS633" s="35"/>
      <c r="OLT633" s="35"/>
      <c r="OLU633" s="35"/>
      <c r="OLV633" s="35"/>
      <c r="OLW633" s="35"/>
      <c r="OLX633" s="35"/>
      <c r="OLY633" s="35"/>
      <c r="OLZ633" s="35"/>
      <c r="OMA633" s="35"/>
      <c r="OMB633" s="35"/>
      <c r="OMC633" s="35"/>
      <c r="OMD633" s="35"/>
      <c r="OME633" s="35"/>
      <c r="OMF633" s="35"/>
      <c r="OMG633" s="35"/>
      <c r="OMH633" s="35"/>
      <c r="OMI633" s="35"/>
      <c r="OMJ633" s="35"/>
      <c r="OMK633" s="35"/>
      <c r="OML633" s="35"/>
      <c r="OMM633" s="35"/>
      <c r="OMN633" s="35"/>
      <c r="OMO633" s="35"/>
      <c r="OMP633" s="35"/>
      <c r="OMQ633" s="35"/>
      <c r="OMR633" s="35"/>
      <c r="OMS633" s="35"/>
      <c r="OMT633" s="35"/>
      <c r="OMU633" s="35"/>
      <c r="OMV633" s="35"/>
      <c r="OMW633" s="35"/>
      <c r="OMX633" s="35"/>
      <c r="OMY633" s="35"/>
      <c r="OMZ633" s="35"/>
      <c r="ONA633" s="35"/>
      <c r="ONB633" s="35"/>
      <c r="ONC633" s="35"/>
      <c r="OND633" s="35"/>
      <c r="ONE633" s="35"/>
      <c r="ONF633" s="35"/>
      <c r="ONG633" s="35"/>
      <c r="ONH633" s="35"/>
      <c r="ONI633" s="35"/>
      <c r="ONJ633" s="35"/>
      <c r="ONK633" s="35"/>
      <c r="ONL633" s="35"/>
      <c r="ONM633" s="35"/>
      <c r="ONN633" s="35"/>
      <c r="ONO633" s="35"/>
      <c r="ONP633" s="35"/>
      <c r="ONQ633" s="35"/>
      <c r="ONR633" s="35"/>
      <c r="ONS633" s="35"/>
      <c r="ONT633" s="35"/>
      <c r="ONU633" s="35"/>
      <c r="ONV633" s="35"/>
      <c r="ONW633" s="35"/>
      <c r="ONX633" s="35"/>
      <c r="ONY633" s="35"/>
      <c r="ONZ633" s="35"/>
      <c r="OOA633" s="35"/>
      <c r="OOB633" s="35"/>
      <c r="OOC633" s="35"/>
      <c r="OOD633" s="35"/>
      <c r="OOE633" s="35"/>
      <c r="OOF633" s="35"/>
      <c r="OOG633" s="35"/>
      <c r="OOH633" s="35"/>
      <c r="OOI633" s="35"/>
      <c r="OOJ633" s="35"/>
      <c r="OOK633" s="35"/>
      <c r="OOL633" s="35"/>
      <c r="OOM633" s="35"/>
      <c r="OON633" s="35"/>
      <c r="OOO633" s="35"/>
      <c r="OOP633" s="35"/>
      <c r="OOQ633" s="35"/>
      <c r="OOR633" s="35"/>
      <c r="OOS633" s="35"/>
      <c r="OOT633" s="35"/>
      <c r="OOU633" s="35"/>
      <c r="OOV633" s="35"/>
      <c r="OOW633" s="35"/>
      <c r="OOX633" s="35"/>
      <c r="OOY633" s="35"/>
      <c r="OOZ633" s="35"/>
      <c r="OPA633" s="35"/>
      <c r="OPB633" s="35"/>
      <c r="OPC633" s="35"/>
      <c r="OPD633" s="35"/>
      <c r="OPE633" s="35"/>
      <c r="OPF633" s="35"/>
      <c r="OPG633" s="35"/>
      <c r="OPH633" s="35"/>
      <c r="OPI633" s="35"/>
      <c r="OPJ633" s="35"/>
      <c r="OPK633" s="35"/>
      <c r="OPL633" s="35"/>
      <c r="OPM633" s="35"/>
      <c r="OPN633" s="35"/>
      <c r="OPO633" s="35"/>
      <c r="OPP633" s="35"/>
      <c r="OPQ633" s="35"/>
      <c r="OPR633" s="35"/>
      <c r="OPS633" s="35"/>
      <c r="OPT633" s="35"/>
      <c r="OPU633" s="35"/>
      <c r="OPV633" s="35"/>
      <c r="OPW633" s="35"/>
      <c r="OPX633" s="35"/>
      <c r="OPY633" s="35"/>
      <c r="OPZ633" s="35"/>
      <c r="OQA633" s="35"/>
      <c r="OQB633" s="35"/>
      <c r="OQC633" s="35"/>
      <c r="OQD633" s="35"/>
      <c r="OQE633" s="35"/>
      <c r="OQF633" s="35"/>
      <c r="OQG633" s="35"/>
      <c r="OQH633" s="35"/>
      <c r="OQI633" s="35"/>
      <c r="OQJ633" s="35"/>
      <c r="OQK633" s="35"/>
      <c r="OQL633" s="35"/>
      <c r="OQM633" s="35"/>
      <c r="OQN633" s="35"/>
      <c r="OQO633" s="35"/>
      <c r="OQP633" s="35"/>
      <c r="OQQ633" s="35"/>
      <c r="OQR633" s="35"/>
      <c r="OQS633" s="35"/>
      <c r="OQT633" s="35"/>
      <c r="OQU633" s="35"/>
      <c r="OQV633" s="35"/>
      <c r="OQW633" s="35"/>
      <c r="OQX633" s="35"/>
      <c r="OQY633" s="35"/>
      <c r="OQZ633" s="35"/>
      <c r="ORA633" s="35"/>
      <c r="ORB633" s="35"/>
      <c r="ORC633" s="35"/>
      <c r="ORD633" s="35"/>
      <c r="ORE633" s="35"/>
      <c r="ORF633" s="35"/>
      <c r="ORG633" s="35"/>
      <c r="ORH633" s="35"/>
      <c r="ORI633" s="35"/>
      <c r="ORJ633" s="35"/>
      <c r="ORK633" s="35"/>
      <c r="ORL633" s="35"/>
      <c r="ORM633" s="35"/>
      <c r="ORN633" s="35"/>
      <c r="ORO633" s="35"/>
      <c r="ORP633" s="35"/>
      <c r="ORQ633" s="35"/>
      <c r="ORR633" s="35"/>
      <c r="ORS633" s="35"/>
      <c r="ORT633" s="35"/>
      <c r="ORU633" s="35"/>
      <c r="ORV633" s="35"/>
      <c r="ORW633" s="35"/>
      <c r="ORX633" s="35"/>
      <c r="ORY633" s="35"/>
      <c r="ORZ633" s="35"/>
      <c r="OSA633" s="35"/>
      <c r="OSB633" s="35"/>
      <c r="OSC633" s="35"/>
      <c r="OSD633" s="35"/>
      <c r="OSE633" s="35"/>
      <c r="OSF633" s="35"/>
      <c r="OSG633" s="35"/>
      <c r="OSH633" s="35"/>
      <c r="OSI633" s="35"/>
      <c r="OSJ633" s="35"/>
      <c r="OSK633" s="35"/>
      <c r="OSL633" s="35"/>
      <c r="OSM633" s="35"/>
      <c r="OSN633" s="35"/>
      <c r="OSO633" s="35"/>
      <c r="OSP633" s="35"/>
      <c r="OSQ633" s="35"/>
      <c r="OSR633" s="35"/>
      <c r="OSS633" s="35"/>
      <c r="OST633" s="35"/>
      <c r="OSU633" s="35"/>
      <c r="OSV633" s="35"/>
      <c r="OSW633" s="35"/>
      <c r="OSX633" s="35"/>
      <c r="OSY633" s="35"/>
      <c r="OSZ633" s="35"/>
      <c r="OTA633" s="35"/>
      <c r="OTB633" s="35"/>
      <c r="OTC633" s="35"/>
      <c r="OTD633" s="35"/>
      <c r="OTE633" s="35"/>
      <c r="OTF633" s="35"/>
      <c r="OTG633" s="35"/>
      <c r="OTH633" s="35"/>
      <c r="OTI633" s="35"/>
      <c r="OTJ633" s="35"/>
      <c r="OTK633" s="35"/>
      <c r="OTL633" s="35"/>
      <c r="OTM633" s="35"/>
      <c r="OTN633" s="35"/>
      <c r="OTO633" s="35"/>
      <c r="OTP633" s="35"/>
      <c r="OTQ633" s="35"/>
      <c r="OTR633" s="35"/>
      <c r="OTS633" s="35"/>
      <c r="OTT633" s="35"/>
      <c r="OTU633" s="35"/>
      <c r="OTV633" s="35"/>
      <c r="OTW633" s="35"/>
      <c r="OTX633" s="35"/>
      <c r="OTY633" s="35"/>
      <c r="OTZ633" s="35"/>
      <c r="OUA633" s="35"/>
      <c r="OUB633" s="35"/>
      <c r="OUC633" s="35"/>
      <c r="OUD633" s="35"/>
      <c r="OUE633" s="35"/>
      <c r="OUF633" s="35"/>
      <c r="OUG633" s="35"/>
      <c r="OUH633" s="35"/>
      <c r="OUI633" s="35"/>
      <c r="OUJ633" s="35"/>
      <c r="OUK633" s="35"/>
      <c r="OUL633" s="35"/>
      <c r="OUM633" s="35"/>
      <c r="OUN633" s="35"/>
      <c r="OUO633" s="35"/>
      <c r="OUP633" s="35"/>
      <c r="OUQ633" s="35"/>
      <c r="OUR633" s="35"/>
      <c r="OUS633" s="35"/>
      <c r="OUT633" s="35"/>
      <c r="OUU633" s="35"/>
      <c r="OUV633" s="35"/>
      <c r="OUW633" s="35"/>
      <c r="OUX633" s="35"/>
      <c r="OUY633" s="35"/>
      <c r="OUZ633" s="35"/>
      <c r="OVA633" s="35"/>
      <c r="OVB633" s="35"/>
      <c r="OVC633" s="35"/>
      <c r="OVD633" s="35"/>
      <c r="OVE633" s="35"/>
      <c r="OVF633" s="35"/>
      <c r="OVG633" s="35"/>
      <c r="OVH633" s="35"/>
      <c r="OVI633" s="35"/>
      <c r="OVJ633" s="35"/>
      <c r="OVK633" s="35"/>
      <c r="OVL633" s="35"/>
      <c r="OVM633" s="35"/>
      <c r="OVN633" s="35"/>
      <c r="OVO633" s="35"/>
      <c r="OVP633" s="35"/>
      <c r="OVQ633" s="35"/>
      <c r="OVR633" s="35"/>
      <c r="OVS633" s="35"/>
      <c r="OVT633" s="35"/>
      <c r="OVU633" s="35"/>
      <c r="OVV633" s="35"/>
      <c r="OVW633" s="35"/>
      <c r="OVX633" s="35"/>
      <c r="OVY633" s="35"/>
      <c r="OVZ633" s="35"/>
      <c r="OWA633" s="35"/>
      <c r="OWB633" s="35"/>
      <c r="OWC633" s="35"/>
      <c r="OWD633" s="35"/>
      <c r="OWE633" s="35"/>
      <c r="OWF633" s="35"/>
      <c r="OWG633" s="35"/>
      <c r="OWH633" s="35"/>
      <c r="OWI633" s="35"/>
      <c r="OWJ633" s="35"/>
      <c r="OWK633" s="35"/>
      <c r="OWL633" s="35"/>
      <c r="OWM633" s="35"/>
      <c r="OWN633" s="35"/>
      <c r="OWO633" s="35"/>
      <c r="OWP633" s="35"/>
      <c r="OWQ633" s="35"/>
      <c r="OWR633" s="35"/>
      <c r="OWS633" s="35"/>
      <c r="OWT633" s="35"/>
      <c r="OWU633" s="35"/>
      <c r="OWV633" s="35"/>
      <c r="OWW633" s="35"/>
      <c r="OWX633" s="35"/>
      <c r="OWY633" s="35"/>
      <c r="OWZ633" s="35"/>
      <c r="OXA633" s="35"/>
      <c r="OXB633" s="35"/>
      <c r="OXC633" s="35"/>
      <c r="OXD633" s="35"/>
      <c r="OXE633" s="35"/>
      <c r="OXF633" s="35"/>
      <c r="OXG633" s="35"/>
      <c r="OXH633" s="35"/>
      <c r="OXI633" s="35"/>
      <c r="OXJ633" s="35"/>
      <c r="OXK633" s="35"/>
      <c r="OXL633" s="35"/>
      <c r="OXM633" s="35"/>
      <c r="OXN633" s="35"/>
      <c r="OXO633" s="35"/>
      <c r="OXP633" s="35"/>
      <c r="OXQ633" s="35"/>
      <c r="OXR633" s="35"/>
      <c r="OXS633" s="35"/>
      <c r="OXT633" s="35"/>
      <c r="OXU633" s="35"/>
      <c r="OXV633" s="35"/>
      <c r="OXW633" s="35"/>
      <c r="OXX633" s="35"/>
      <c r="OXY633" s="35"/>
      <c r="OXZ633" s="35"/>
      <c r="OYA633" s="35"/>
      <c r="OYB633" s="35"/>
      <c r="OYC633" s="35"/>
      <c r="OYD633" s="35"/>
      <c r="OYE633" s="35"/>
      <c r="OYF633" s="35"/>
      <c r="OYG633" s="35"/>
      <c r="OYH633" s="35"/>
      <c r="OYI633" s="35"/>
      <c r="OYJ633" s="35"/>
      <c r="OYK633" s="35"/>
      <c r="OYL633" s="35"/>
      <c r="OYM633" s="35"/>
      <c r="OYN633" s="35"/>
      <c r="OYO633" s="35"/>
      <c r="OYP633" s="35"/>
      <c r="OYQ633" s="35"/>
      <c r="OYR633" s="35"/>
      <c r="OYS633" s="35"/>
      <c r="OYT633" s="35"/>
      <c r="OYU633" s="35"/>
      <c r="OYV633" s="35"/>
      <c r="OYW633" s="35"/>
      <c r="OYX633" s="35"/>
      <c r="OYY633" s="35"/>
      <c r="OYZ633" s="35"/>
      <c r="OZA633" s="35"/>
      <c r="OZB633" s="35"/>
      <c r="OZC633" s="35"/>
      <c r="OZD633" s="35"/>
      <c r="OZE633" s="35"/>
      <c r="OZF633" s="35"/>
      <c r="OZG633" s="35"/>
      <c r="OZH633" s="35"/>
      <c r="OZI633" s="35"/>
      <c r="OZJ633" s="35"/>
      <c r="OZK633" s="35"/>
      <c r="OZL633" s="35"/>
      <c r="OZM633" s="35"/>
      <c r="OZN633" s="35"/>
      <c r="OZO633" s="35"/>
      <c r="OZP633" s="35"/>
      <c r="OZQ633" s="35"/>
      <c r="OZR633" s="35"/>
      <c r="OZS633" s="35"/>
      <c r="OZT633" s="35"/>
      <c r="OZU633" s="35"/>
      <c r="OZV633" s="35"/>
      <c r="OZW633" s="35"/>
      <c r="OZX633" s="35"/>
      <c r="OZY633" s="35"/>
      <c r="OZZ633" s="35"/>
      <c r="PAA633" s="35"/>
      <c r="PAB633" s="35"/>
      <c r="PAC633" s="35"/>
      <c r="PAD633" s="35"/>
      <c r="PAE633" s="35"/>
      <c r="PAF633" s="35"/>
      <c r="PAG633" s="35"/>
      <c r="PAH633" s="35"/>
      <c r="PAI633" s="35"/>
      <c r="PAJ633" s="35"/>
      <c r="PAK633" s="35"/>
      <c r="PAL633" s="35"/>
      <c r="PAM633" s="35"/>
      <c r="PAN633" s="35"/>
      <c r="PAO633" s="35"/>
      <c r="PAP633" s="35"/>
      <c r="PAQ633" s="35"/>
      <c r="PAR633" s="35"/>
      <c r="PAS633" s="35"/>
      <c r="PAT633" s="35"/>
      <c r="PAU633" s="35"/>
      <c r="PAV633" s="35"/>
      <c r="PAW633" s="35"/>
      <c r="PAX633" s="35"/>
      <c r="PAY633" s="35"/>
      <c r="PAZ633" s="35"/>
      <c r="PBA633" s="35"/>
      <c r="PBB633" s="35"/>
      <c r="PBC633" s="35"/>
      <c r="PBD633" s="35"/>
      <c r="PBE633" s="35"/>
      <c r="PBF633" s="35"/>
      <c r="PBG633" s="35"/>
      <c r="PBH633" s="35"/>
      <c r="PBI633" s="35"/>
      <c r="PBJ633" s="35"/>
      <c r="PBK633" s="35"/>
      <c r="PBL633" s="35"/>
      <c r="PBM633" s="35"/>
      <c r="PBN633" s="35"/>
      <c r="PBO633" s="35"/>
      <c r="PBP633" s="35"/>
      <c r="PBQ633" s="35"/>
      <c r="PBR633" s="35"/>
      <c r="PBS633" s="35"/>
      <c r="PBT633" s="35"/>
      <c r="PBU633" s="35"/>
      <c r="PBV633" s="35"/>
      <c r="PBW633" s="35"/>
      <c r="PBX633" s="35"/>
      <c r="PBY633" s="35"/>
      <c r="PBZ633" s="35"/>
      <c r="PCA633" s="35"/>
      <c r="PCB633" s="35"/>
      <c r="PCC633" s="35"/>
      <c r="PCD633" s="35"/>
      <c r="PCE633" s="35"/>
      <c r="PCF633" s="35"/>
      <c r="PCG633" s="35"/>
      <c r="PCH633" s="35"/>
      <c r="PCI633" s="35"/>
      <c r="PCJ633" s="35"/>
      <c r="PCK633" s="35"/>
      <c r="PCL633" s="35"/>
      <c r="PCM633" s="35"/>
      <c r="PCN633" s="35"/>
      <c r="PCO633" s="35"/>
      <c r="PCP633" s="35"/>
      <c r="PCQ633" s="35"/>
      <c r="PCR633" s="35"/>
      <c r="PCS633" s="35"/>
      <c r="PCT633" s="35"/>
      <c r="PCU633" s="35"/>
      <c r="PCV633" s="35"/>
      <c r="PCW633" s="35"/>
      <c r="PCX633" s="35"/>
      <c r="PCY633" s="35"/>
      <c r="PCZ633" s="35"/>
      <c r="PDA633" s="35"/>
      <c r="PDB633" s="35"/>
      <c r="PDC633" s="35"/>
      <c r="PDD633" s="35"/>
      <c r="PDE633" s="35"/>
      <c r="PDF633" s="35"/>
      <c r="PDG633" s="35"/>
      <c r="PDH633" s="35"/>
      <c r="PDI633" s="35"/>
      <c r="PDJ633" s="35"/>
      <c r="PDK633" s="35"/>
      <c r="PDL633" s="35"/>
      <c r="PDM633" s="35"/>
      <c r="PDN633" s="35"/>
      <c r="PDO633" s="35"/>
      <c r="PDP633" s="35"/>
      <c r="PDQ633" s="35"/>
      <c r="PDR633" s="35"/>
      <c r="PDS633" s="35"/>
      <c r="PDT633" s="35"/>
      <c r="PDU633" s="35"/>
      <c r="PDV633" s="35"/>
      <c r="PDW633" s="35"/>
      <c r="PDX633" s="35"/>
      <c r="PDY633" s="35"/>
      <c r="PDZ633" s="35"/>
      <c r="PEA633" s="35"/>
      <c r="PEB633" s="35"/>
      <c r="PEC633" s="35"/>
      <c r="PED633" s="35"/>
      <c r="PEE633" s="35"/>
      <c r="PEF633" s="35"/>
      <c r="PEG633" s="35"/>
      <c r="PEH633" s="35"/>
      <c r="PEI633" s="35"/>
      <c r="PEJ633" s="35"/>
      <c r="PEK633" s="35"/>
      <c r="PEL633" s="35"/>
      <c r="PEM633" s="35"/>
      <c r="PEN633" s="35"/>
      <c r="PEO633" s="35"/>
      <c r="PEP633" s="35"/>
      <c r="PEQ633" s="35"/>
      <c r="PER633" s="35"/>
      <c r="PES633" s="35"/>
      <c r="PET633" s="35"/>
      <c r="PEU633" s="35"/>
      <c r="PEV633" s="35"/>
      <c r="PEW633" s="35"/>
      <c r="PEX633" s="35"/>
      <c r="PEY633" s="35"/>
      <c r="PEZ633" s="35"/>
      <c r="PFA633" s="35"/>
      <c r="PFB633" s="35"/>
      <c r="PFC633" s="35"/>
      <c r="PFD633" s="35"/>
      <c r="PFE633" s="35"/>
      <c r="PFF633" s="35"/>
      <c r="PFG633" s="35"/>
      <c r="PFH633" s="35"/>
      <c r="PFI633" s="35"/>
      <c r="PFJ633" s="35"/>
      <c r="PFK633" s="35"/>
      <c r="PFL633" s="35"/>
      <c r="PFM633" s="35"/>
      <c r="PFN633" s="35"/>
      <c r="PFO633" s="35"/>
      <c r="PFP633" s="35"/>
      <c r="PFQ633" s="35"/>
      <c r="PFR633" s="35"/>
      <c r="PFS633" s="35"/>
      <c r="PFT633" s="35"/>
      <c r="PFU633" s="35"/>
      <c r="PFV633" s="35"/>
      <c r="PFW633" s="35"/>
      <c r="PFX633" s="35"/>
      <c r="PFY633" s="35"/>
      <c r="PFZ633" s="35"/>
      <c r="PGA633" s="35"/>
      <c r="PGB633" s="35"/>
      <c r="PGC633" s="35"/>
      <c r="PGD633" s="35"/>
      <c r="PGE633" s="35"/>
      <c r="PGF633" s="35"/>
      <c r="PGG633" s="35"/>
      <c r="PGH633" s="35"/>
      <c r="PGI633" s="35"/>
      <c r="PGJ633" s="35"/>
      <c r="PGK633" s="35"/>
      <c r="PGL633" s="35"/>
      <c r="PGM633" s="35"/>
      <c r="PGN633" s="35"/>
      <c r="PGO633" s="35"/>
      <c r="PGP633" s="35"/>
      <c r="PGQ633" s="35"/>
      <c r="PGR633" s="35"/>
      <c r="PGS633" s="35"/>
      <c r="PGT633" s="35"/>
      <c r="PGU633" s="35"/>
      <c r="PGV633" s="35"/>
      <c r="PGW633" s="35"/>
      <c r="PGX633" s="35"/>
      <c r="PGY633" s="35"/>
      <c r="PGZ633" s="35"/>
      <c r="PHA633" s="35"/>
      <c r="PHB633" s="35"/>
      <c r="PHC633" s="35"/>
      <c r="PHD633" s="35"/>
      <c r="PHE633" s="35"/>
      <c r="PHF633" s="35"/>
      <c r="PHG633" s="35"/>
      <c r="PHH633" s="35"/>
      <c r="PHI633" s="35"/>
      <c r="PHJ633" s="35"/>
      <c r="PHK633" s="35"/>
      <c r="PHL633" s="35"/>
      <c r="PHM633" s="35"/>
      <c r="PHN633" s="35"/>
      <c r="PHO633" s="35"/>
      <c r="PHP633" s="35"/>
      <c r="PHQ633" s="35"/>
      <c r="PHR633" s="35"/>
      <c r="PHS633" s="35"/>
      <c r="PHT633" s="35"/>
      <c r="PHU633" s="35"/>
      <c r="PHV633" s="35"/>
      <c r="PHW633" s="35"/>
      <c r="PHX633" s="35"/>
      <c r="PHY633" s="35"/>
      <c r="PHZ633" s="35"/>
      <c r="PIA633" s="35"/>
      <c r="PIB633" s="35"/>
      <c r="PIC633" s="35"/>
      <c r="PID633" s="35"/>
      <c r="PIE633" s="35"/>
      <c r="PIF633" s="35"/>
      <c r="PIG633" s="35"/>
      <c r="PIH633" s="35"/>
      <c r="PII633" s="35"/>
      <c r="PIJ633" s="35"/>
      <c r="PIK633" s="35"/>
      <c r="PIL633" s="35"/>
      <c r="PIM633" s="35"/>
      <c r="PIN633" s="35"/>
      <c r="PIO633" s="35"/>
      <c r="PIP633" s="35"/>
      <c r="PIQ633" s="35"/>
      <c r="PIR633" s="35"/>
      <c r="PIS633" s="35"/>
      <c r="PIT633" s="35"/>
      <c r="PIU633" s="35"/>
      <c r="PIV633" s="35"/>
      <c r="PIW633" s="35"/>
      <c r="PIX633" s="35"/>
      <c r="PIY633" s="35"/>
      <c r="PIZ633" s="35"/>
      <c r="PJA633" s="35"/>
      <c r="PJB633" s="35"/>
      <c r="PJC633" s="35"/>
      <c r="PJD633" s="35"/>
      <c r="PJE633" s="35"/>
      <c r="PJF633" s="35"/>
      <c r="PJG633" s="35"/>
      <c r="PJH633" s="35"/>
      <c r="PJI633" s="35"/>
      <c r="PJJ633" s="35"/>
      <c r="PJK633" s="35"/>
      <c r="PJL633" s="35"/>
      <c r="PJM633" s="35"/>
      <c r="PJN633" s="35"/>
      <c r="PJO633" s="35"/>
      <c r="PJP633" s="35"/>
      <c r="PJQ633" s="35"/>
      <c r="PJR633" s="35"/>
      <c r="PJS633" s="35"/>
      <c r="PJT633" s="35"/>
      <c r="PJU633" s="35"/>
      <c r="PJV633" s="35"/>
      <c r="PJW633" s="35"/>
      <c r="PJX633" s="35"/>
      <c r="PJY633" s="35"/>
      <c r="PJZ633" s="35"/>
      <c r="PKA633" s="35"/>
      <c r="PKB633" s="35"/>
      <c r="PKC633" s="35"/>
      <c r="PKD633" s="35"/>
      <c r="PKE633" s="35"/>
      <c r="PKF633" s="35"/>
      <c r="PKG633" s="35"/>
      <c r="PKH633" s="35"/>
      <c r="PKI633" s="35"/>
      <c r="PKJ633" s="35"/>
      <c r="PKK633" s="35"/>
      <c r="PKL633" s="35"/>
      <c r="PKM633" s="35"/>
      <c r="PKN633" s="35"/>
      <c r="PKO633" s="35"/>
      <c r="PKP633" s="35"/>
      <c r="PKQ633" s="35"/>
      <c r="PKR633" s="35"/>
      <c r="PKS633" s="35"/>
      <c r="PKT633" s="35"/>
      <c r="PKU633" s="35"/>
      <c r="PKV633" s="35"/>
      <c r="PKW633" s="35"/>
      <c r="PKX633" s="35"/>
      <c r="PKY633" s="35"/>
      <c r="PKZ633" s="35"/>
      <c r="PLA633" s="35"/>
      <c r="PLB633" s="35"/>
      <c r="PLC633" s="35"/>
      <c r="PLD633" s="35"/>
      <c r="PLE633" s="35"/>
      <c r="PLF633" s="35"/>
      <c r="PLG633" s="35"/>
      <c r="PLH633" s="35"/>
      <c r="PLI633" s="35"/>
      <c r="PLJ633" s="35"/>
      <c r="PLK633" s="35"/>
      <c r="PLL633" s="35"/>
      <c r="PLM633" s="35"/>
      <c r="PLN633" s="35"/>
      <c r="PLO633" s="35"/>
      <c r="PLP633" s="35"/>
      <c r="PLQ633" s="35"/>
      <c r="PLR633" s="35"/>
      <c r="PLS633" s="35"/>
      <c r="PLT633" s="35"/>
      <c r="PLU633" s="35"/>
      <c r="PLV633" s="35"/>
      <c r="PLW633" s="35"/>
      <c r="PLX633" s="35"/>
      <c r="PLY633" s="35"/>
      <c r="PLZ633" s="35"/>
      <c r="PMA633" s="35"/>
      <c r="PMB633" s="35"/>
      <c r="PMC633" s="35"/>
      <c r="PMD633" s="35"/>
      <c r="PME633" s="35"/>
      <c r="PMF633" s="35"/>
      <c r="PMG633" s="35"/>
      <c r="PMH633" s="35"/>
      <c r="PMI633" s="35"/>
      <c r="PMJ633" s="35"/>
      <c r="PMK633" s="35"/>
      <c r="PML633" s="35"/>
      <c r="PMM633" s="35"/>
      <c r="PMN633" s="35"/>
      <c r="PMO633" s="35"/>
      <c r="PMP633" s="35"/>
      <c r="PMQ633" s="35"/>
      <c r="PMR633" s="35"/>
      <c r="PMS633" s="35"/>
      <c r="PMT633" s="35"/>
      <c r="PMU633" s="35"/>
      <c r="PMV633" s="35"/>
      <c r="PMW633" s="35"/>
      <c r="PMX633" s="35"/>
      <c r="PMY633" s="35"/>
      <c r="PMZ633" s="35"/>
      <c r="PNA633" s="35"/>
      <c r="PNB633" s="35"/>
      <c r="PNC633" s="35"/>
      <c r="PND633" s="35"/>
      <c r="PNE633" s="35"/>
      <c r="PNF633" s="35"/>
      <c r="PNG633" s="35"/>
      <c r="PNH633" s="35"/>
      <c r="PNI633" s="35"/>
      <c r="PNJ633" s="35"/>
      <c r="PNK633" s="35"/>
      <c r="PNL633" s="35"/>
      <c r="PNM633" s="35"/>
      <c r="PNN633" s="35"/>
      <c r="PNO633" s="35"/>
      <c r="PNP633" s="35"/>
      <c r="PNQ633" s="35"/>
      <c r="PNR633" s="35"/>
      <c r="PNS633" s="35"/>
      <c r="PNT633" s="35"/>
      <c r="PNU633" s="35"/>
      <c r="PNV633" s="35"/>
      <c r="PNW633" s="35"/>
      <c r="PNX633" s="35"/>
      <c r="PNY633" s="35"/>
      <c r="PNZ633" s="35"/>
      <c r="POA633" s="35"/>
      <c r="POB633" s="35"/>
      <c r="POC633" s="35"/>
      <c r="POD633" s="35"/>
      <c r="POE633" s="35"/>
      <c r="POF633" s="35"/>
      <c r="POG633" s="35"/>
      <c r="POH633" s="35"/>
      <c r="POI633" s="35"/>
      <c r="POJ633" s="35"/>
      <c r="POK633" s="35"/>
      <c r="POL633" s="35"/>
      <c r="POM633" s="35"/>
      <c r="PON633" s="35"/>
      <c r="POO633" s="35"/>
      <c r="POP633" s="35"/>
      <c r="POQ633" s="35"/>
      <c r="POR633" s="35"/>
      <c r="POS633" s="35"/>
      <c r="POT633" s="35"/>
      <c r="POU633" s="35"/>
      <c r="POV633" s="35"/>
      <c r="POW633" s="35"/>
      <c r="POX633" s="35"/>
      <c r="POY633" s="35"/>
      <c r="POZ633" s="35"/>
      <c r="PPA633" s="35"/>
      <c r="PPB633" s="35"/>
      <c r="PPC633" s="35"/>
      <c r="PPD633" s="35"/>
      <c r="PPE633" s="35"/>
      <c r="PPF633" s="35"/>
      <c r="PPG633" s="35"/>
      <c r="PPH633" s="35"/>
      <c r="PPI633" s="35"/>
      <c r="PPJ633" s="35"/>
      <c r="PPK633" s="35"/>
      <c r="PPL633" s="35"/>
      <c r="PPM633" s="35"/>
      <c r="PPN633" s="35"/>
      <c r="PPO633" s="35"/>
      <c r="PPP633" s="35"/>
      <c r="PPQ633" s="35"/>
      <c r="PPR633" s="35"/>
      <c r="PPS633" s="35"/>
      <c r="PPT633" s="35"/>
      <c r="PPU633" s="35"/>
      <c r="PPV633" s="35"/>
      <c r="PPW633" s="35"/>
      <c r="PPX633" s="35"/>
      <c r="PPY633" s="35"/>
      <c r="PPZ633" s="35"/>
      <c r="PQA633" s="35"/>
      <c r="PQB633" s="35"/>
      <c r="PQC633" s="35"/>
      <c r="PQD633" s="35"/>
      <c r="PQE633" s="35"/>
      <c r="PQF633" s="35"/>
      <c r="PQG633" s="35"/>
      <c r="PQH633" s="35"/>
      <c r="PQI633" s="35"/>
      <c r="PQJ633" s="35"/>
      <c r="PQK633" s="35"/>
      <c r="PQL633" s="35"/>
      <c r="PQM633" s="35"/>
      <c r="PQN633" s="35"/>
      <c r="PQO633" s="35"/>
      <c r="PQP633" s="35"/>
      <c r="PQQ633" s="35"/>
      <c r="PQR633" s="35"/>
      <c r="PQS633" s="35"/>
      <c r="PQT633" s="35"/>
      <c r="PQU633" s="35"/>
      <c r="PQV633" s="35"/>
      <c r="PQW633" s="35"/>
      <c r="PQX633" s="35"/>
      <c r="PQY633" s="35"/>
      <c r="PQZ633" s="35"/>
      <c r="PRA633" s="35"/>
      <c r="PRB633" s="35"/>
      <c r="PRC633" s="35"/>
      <c r="PRD633" s="35"/>
      <c r="PRE633" s="35"/>
      <c r="PRF633" s="35"/>
      <c r="PRG633" s="35"/>
      <c r="PRH633" s="35"/>
      <c r="PRI633" s="35"/>
      <c r="PRJ633" s="35"/>
      <c r="PRK633" s="35"/>
      <c r="PRL633" s="35"/>
      <c r="PRM633" s="35"/>
      <c r="PRN633" s="35"/>
      <c r="PRO633" s="35"/>
      <c r="PRP633" s="35"/>
      <c r="PRQ633" s="35"/>
      <c r="PRR633" s="35"/>
      <c r="PRS633" s="35"/>
      <c r="PRT633" s="35"/>
      <c r="PRU633" s="35"/>
      <c r="PRV633" s="35"/>
      <c r="PRW633" s="35"/>
      <c r="PRX633" s="35"/>
      <c r="PRY633" s="35"/>
      <c r="PRZ633" s="35"/>
      <c r="PSA633" s="35"/>
      <c r="PSB633" s="35"/>
      <c r="PSC633" s="35"/>
      <c r="PSD633" s="35"/>
      <c r="PSE633" s="35"/>
      <c r="PSF633" s="35"/>
      <c r="PSG633" s="35"/>
      <c r="PSH633" s="35"/>
      <c r="PSI633" s="35"/>
      <c r="PSJ633" s="35"/>
      <c r="PSK633" s="35"/>
      <c r="PSL633" s="35"/>
      <c r="PSM633" s="35"/>
      <c r="PSN633" s="35"/>
      <c r="PSO633" s="35"/>
      <c r="PSP633" s="35"/>
      <c r="PSQ633" s="35"/>
      <c r="PSR633" s="35"/>
      <c r="PSS633" s="35"/>
      <c r="PST633" s="35"/>
      <c r="PSU633" s="35"/>
      <c r="PSV633" s="35"/>
      <c r="PSW633" s="35"/>
      <c r="PSX633" s="35"/>
      <c r="PSY633" s="35"/>
      <c r="PSZ633" s="35"/>
      <c r="PTA633" s="35"/>
      <c r="PTB633" s="35"/>
      <c r="PTC633" s="35"/>
      <c r="PTD633" s="35"/>
      <c r="PTE633" s="35"/>
      <c r="PTF633" s="35"/>
      <c r="PTG633" s="35"/>
      <c r="PTH633" s="35"/>
      <c r="PTI633" s="35"/>
      <c r="PTJ633" s="35"/>
      <c r="PTK633" s="35"/>
      <c r="PTL633" s="35"/>
      <c r="PTM633" s="35"/>
      <c r="PTN633" s="35"/>
      <c r="PTO633" s="35"/>
      <c r="PTP633" s="35"/>
      <c r="PTQ633" s="35"/>
      <c r="PTR633" s="35"/>
      <c r="PTS633" s="35"/>
      <c r="PTT633" s="35"/>
      <c r="PTU633" s="35"/>
      <c r="PTV633" s="35"/>
      <c r="PTW633" s="35"/>
      <c r="PTX633" s="35"/>
      <c r="PTY633" s="35"/>
      <c r="PTZ633" s="35"/>
      <c r="PUA633" s="35"/>
      <c r="PUB633" s="35"/>
      <c r="PUC633" s="35"/>
      <c r="PUD633" s="35"/>
      <c r="PUE633" s="35"/>
      <c r="PUF633" s="35"/>
      <c r="PUG633" s="35"/>
      <c r="PUH633" s="35"/>
      <c r="PUI633" s="35"/>
      <c r="PUJ633" s="35"/>
      <c r="PUK633" s="35"/>
      <c r="PUL633" s="35"/>
      <c r="PUM633" s="35"/>
      <c r="PUN633" s="35"/>
      <c r="PUO633" s="35"/>
      <c r="PUP633" s="35"/>
      <c r="PUQ633" s="35"/>
      <c r="PUR633" s="35"/>
      <c r="PUS633" s="35"/>
      <c r="PUT633" s="35"/>
      <c r="PUU633" s="35"/>
      <c r="PUV633" s="35"/>
      <c r="PUW633" s="35"/>
      <c r="PUX633" s="35"/>
      <c r="PUY633" s="35"/>
      <c r="PUZ633" s="35"/>
      <c r="PVA633" s="35"/>
      <c r="PVB633" s="35"/>
      <c r="PVC633" s="35"/>
      <c r="PVD633" s="35"/>
      <c r="PVE633" s="35"/>
      <c r="PVF633" s="35"/>
      <c r="PVG633" s="35"/>
      <c r="PVH633" s="35"/>
      <c r="PVI633" s="35"/>
      <c r="PVJ633" s="35"/>
      <c r="PVK633" s="35"/>
      <c r="PVL633" s="35"/>
      <c r="PVM633" s="35"/>
      <c r="PVN633" s="35"/>
      <c r="PVO633" s="35"/>
      <c r="PVP633" s="35"/>
      <c r="PVQ633" s="35"/>
      <c r="PVR633" s="35"/>
      <c r="PVS633" s="35"/>
      <c r="PVT633" s="35"/>
      <c r="PVU633" s="35"/>
      <c r="PVV633" s="35"/>
      <c r="PVW633" s="35"/>
      <c r="PVX633" s="35"/>
      <c r="PVY633" s="35"/>
      <c r="PVZ633" s="35"/>
      <c r="PWA633" s="35"/>
      <c r="PWB633" s="35"/>
      <c r="PWC633" s="35"/>
      <c r="PWD633" s="35"/>
      <c r="PWE633" s="35"/>
      <c r="PWF633" s="35"/>
      <c r="PWG633" s="35"/>
      <c r="PWH633" s="35"/>
      <c r="PWI633" s="35"/>
      <c r="PWJ633" s="35"/>
      <c r="PWK633" s="35"/>
      <c r="PWL633" s="35"/>
      <c r="PWM633" s="35"/>
      <c r="PWN633" s="35"/>
      <c r="PWO633" s="35"/>
      <c r="PWP633" s="35"/>
      <c r="PWQ633" s="35"/>
      <c r="PWR633" s="35"/>
      <c r="PWS633" s="35"/>
      <c r="PWT633" s="35"/>
      <c r="PWU633" s="35"/>
      <c r="PWV633" s="35"/>
      <c r="PWW633" s="35"/>
      <c r="PWX633" s="35"/>
      <c r="PWY633" s="35"/>
      <c r="PWZ633" s="35"/>
      <c r="PXA633" s="35"/>
      <c r="PXB633" s="35"/>
      <c r="PXC633" s="35"/>
      <c r="PXD633" s="35"/>
      <c r="PXE633" s="35"/>
      <c r="PXF633" s="35"/>
      <c r="PXG633" s="35"/>
      <c r="PXH633" s="35"/>
      <c r="PXI633" s="35"/>
      <c r="PXJ633" s="35"/>
      <c r="PXK633" s="35"/>
      <c r="PXL633" s="35"/>
      <c r="PXM633" s="35"/>
      <c r="PXN633" s="35"/>
      <c r="PXO633" s="35"/>
      <c r="PXP633" s="35"/>
      <c r="PXQ633" s="35"/>
      <c r="PXR633" s="35"/>
      <c r="PXS633" s="35"/>
      <c r="PXT633" s="35"/>
      <c r="PXU633" s="35"/>
      <c r="PXV633" s="35"/>
      <c r="PXW633" s="35"/>
      <c r="PXX633" s="35"/>
      <c r="PXY633" s="35"/>
      <c r="PXZ633" s="35"/>
      <c r="PYA633" s="35"/>
      <c r="PYB633" s="35"/>
      <c r="PYC633" s="35"/>
      <c r="PYD633" s="35"/>
      <c r="PYE633" s="35"/>
      <c r="PYF633" s="35"/>
      <c r="PYG633" s="35"/>
      <c r="PYH633" s="35"/>
      <c r="PYI633" s="35"/>
      <c r="PYJ633" s="35"/>
      <c r="PYK633" s="35"/>
      <c r="PYL633" s="35"/>
      <c r="PYM633" s="35"/>
      <c r="PYN633" s="35"/>
      <c r="PYO633" s="35"/>
      <c r="PYP633" s="35"/>
      <c r="PYQ633" s="35"/>
      <c r="PYR633" s="35"/>
      <c r="PYS633" s="35"/>
      <c r="PYT633" s="35"/>
      <c r="PYU633" s="35"/>
      <c r="PYV633" s="35"/>
      <c r="PYW633" s="35"/>
      <c r="PYX633" s="35"/>
      <c r="PYY633" s="35"/>
      <c r="PYZ633" s="35"/>
      <c r="PZA633" s="35"/>
      <c r="PZB633" s="35"/>
      <c r="PZC633" s="35"/>
      <c r="PZD633" s="35"/>
      <c r="PZE633" s="35"/>
      <c r="PZF633" s="35"/>
      <c r="PZG633" s="35"/>
      <c r="PZH633" s="35"/>
      <c r="PZI633" s="35"/>
      <c r="PZJ633" s="35"/>
      <c r="PZK633" s="35"/>
      <c r="PZL633" s="35"/>
      <c r="PZM633" s="35"/>
      <c r="PZN633" s="35"/>
      <c r="PZO633" s="35"/>
      <c r="PZP633" s="35"/>
      <c r="PZQ633" s="35"/>
      <c r="PZR633" s="35"/>
      <c r="PZS633" s="35"/>
      <c r="PZT633" s="35"/>
      <c r="PZU633" s="35"/>
      <c r="PZV633" s="35"/>
      <c r="PZW633" s="35"/>
      <c r="PZX633" s="35"/>
      <c r="PZY633" s="35"/>
      <c r="PZZ633" s="35"/>
      <c r="QAA633" s="35"/>
      <c r="QAB633" s="35"/>
      <c r="QAC633" s="35"/>
      <c r="QAD633" s="35"/>
      <c r="QAE633" s="35"/>
      <c r="QAF633" s="35"/>
      <c r="QAG633" s="35"/>
      <c r="QAH633" s="35"/>
      <c r="QAI633" s="35"/>
      <c r="QAJ633" s="35"/>
      <c r="QAK633" s="35"/>
      <c r="QAL633" s="35"/>
      <c r="QAM633" s="35"/>
      <c r="QAN633" s="35"/>
      <c r="QAO633" s="35"/>
      <c r="QAP633" s="35"/>
      <c r="QAQ633" s="35"/>
      <c r="QAR633" s="35"/>
      <c r="QAS633" s="35"/>
      <c r="QAT633" s="35"/>
      <c r="QAU633" s="35"/>
      <c r="QAV633" s="35"/>
      <c r="QAW633" s="35"/>
      <c r="QAX633" s="35"/>
      <c r="QAY633" s="35"/>
      <c r="QAZ633" s="35"/>
      <c r="QBA633" s="35"/>
      <c r="QBB633" s="35"/>
      <c r="QBC633" s="35"/>
      <c r="QBD633" s="35"/>
      <c r="QBE633" s="35"/>
      <c r="QBF633" s="35"/>
      <c r="QBG633" s="35"/>
      <c r="QBH633" s="35"/>
      <c r="QBI633" s="35"/>
      <c r="QBJ633" s="35"/>
      <c r="QBK633" s="35"/>
      <c r="QBL633" s="35"/>
      <c r="QBM633" s="35"/>
      <c r="QBN633" s="35"/>
      <c r="QBO633" s="35"/>
      <c r="QBP633" s="35"/>
      <c r="QBQ633" s="35"/>
      <c r="QBR633" s="35"/>
      <c r="QBS633" s="35"/>
      <c r="QBT633" s="35"/>
      <c r="QBU633" s="35"/>
      <c r="QBV633" s="35"/>
      <c r="QBW633" s="35"/>
      <c r="QBX633" s="35"/>
      <c r="QBY633" s="35"/>
      <c r="QBZ633" s="35"/>
      <c r="QCA633" s="35"/>
      <c r="QCB633" s="35"/>
      <c r="QCC633" s="35"/>
      <c r="QCD633" s="35"/>
      <c r="QCE633" s="35"/>
      <c r="QCF633" s="35"/>
      <c r="QCG633" s="35"/>
      <c r="QCH633" s="35"/>
      <c r="QCI633" s="35"/>
      <c r="QCJ633" s="35"/>
      <c r="QCK633" s="35"/>
      <c r="QCL633" s="35"/>
      <c r="QCM633" s="35"/>
      <c r="QCN633" s="35"/>
      <c r="QCO633" s="35"/>
      <c r="QCP633" s="35"/>
      <c r="QCQ633" s="35"/>
      <c r="QCR633" s="35"/>
      <c r="QCS633" s="35"/>
      <c r="QCT633" s="35"/>
      <c r="QCU633" s="35"/>
      <c r="QCV633" s="35"/>
      <c r="QCW633" s="35"/>
      <c r="QCX633" s="35"/>
      <c r="QCY633" s="35"/>
      <c r="QCZ633" s="35"/>
      <c r="QDA633" s="35"/>
      <c r="QDB633" s="35"/>
      <c r="QDC633" s="35"/>
      <c r="QDD633" s="35"/>
      <c r="QDE633" s="35"/>
      <c r="QDF633" s="35"/>
      <c r="QDG633" s="35"/>
      <c r="QDH633" s="35"/>
      <c r="QDI633" s="35"/>
      <c r="QDJ633" s="35"/>
      <c r="QDK633" s="35"/>
      <c r="QDL633" s="35"/>
      <c r="QDM633" s="35"/>
      <c r="QDN633" s="35"/>
      <c r="QDO633" s="35"/>
      <c r="QDP633" s="35"/>
      <c r="QDQ633" s="35"/>
      <c r="QDR633" s="35"/>
      <c r="QDS633" s="35"/>
      <c r="QDT633" s="35"/>
      <c r="QDU633" s="35"/>
      <c r="QDV633" s="35"/>
      <c r="QDW633" s="35"/>
      <c r="QDX633" s="35"/>
      <c r="QDY633" s="35"/>
      <c r="QDZ633" s="35"/>
      <c r="QEA633" s="35"/>
      <c r="QEB633" s="35"/>
      <c r="QEC633" s="35"/>
      <c r="QED633" s="35"/>
      <c r="QEE633" s="35"/>
      <c r="QEF633" s="35"/>
      <c r="QEG633" s="35"/>
      <c r="QEH633" s="35"/>
      <c r="QEI633" s="35"/>
      <c r="QEJ633" s="35"/>
      <c r="QEK633" s="35"/>
      <c r="QEL633" s="35"/>
      <c r="QEM633" s="35"/>
      <c r="QEN633" s="35"/>
      <c r="QEO633" s="35"/>
      <c r="QEP633" s="35"/>
      <c r="QEQ633" s="35"/>
      <c r="QER633" s="35"/>
      <c r="QES633" s="35"/>
      <c r="QET633" s="35"/>
      <c r="QEU633" s="35"/>
      <c r="QEV633" s="35"/>
      <c r="QEW633" s="35"/>
      <c r="QEX633" s="35"/>
      <c r="QEY633" s="35"/>
      <c r="QEZ633" s="35"/>
      <c r="QFA633" s="35"/>
      <c r="QFB633" s="35"/>
      <c r="QFC633" s="35"/>
      <c r="QFD633" s="35"/>
      <c r="QFE633" s="35"/>
      <c r="QFF633" s="35"/>
      <c r="QFG633" s="35"/>
      <c r="QFH633" s="35"/>
      <c r="QFI633" s="35"/>
      <c r="QFJ633" s="35"/>
      <c r="QFK633" s="35"/>
      <c r="QFL633" s="35"/>
      <c r="QFM633" s="35"/>
      <c r="QFN633" s="35"/>
      <c r="QFO633" s="35"/>
      <c r="QFP633" s="35"/>
      <c r="QFQ633" s="35"/>
      <c r="QFR633" s="35"/>
      <c r="QFS633" s="35"/>
      <c r="QFT633" s="35"/>
      <c r="QFU633" s="35"/>
      <c r="QFV633" s="35"/>
      <c r="QFW633" s="35"/>
      <c r="QFX633" s="35"/>
      <c r="QFY633" s="35"/>
      <c r="QFZ633" s="35"/>
      <c r="QGA633" s="35"/>
      <c r="QGB633" s="35"/>
      <c r="QGC633" s="35"/>
      <c r="QGD633" s="35"/>
      <c r="QGE633" s="35"/>
      <c r="QGF633" s="35"/>
      <c r="QGG633" s="35"/>
      <c r="QGH633" s="35"/>
      <c r="QGI633" s="35"/>
      <c r="QGJ633" s="35"/>
      <c r="QGK633" s="35"/>
      <c r="QGL633" s="35"/>
      <c r="QGM633" s="35"/>
      <c r="QGN633" s="35"/>
      <c r="QGO633" s="35"/>
      <c r="QGP633" s="35"/>
      <c r="QGQ633" s="35"/>
      <c r="QGR633" s="35"/>
      <c r="QGS633" s="35"/>
      <c r="QGT633" s="35"/>
      <c r="QGU633" s="35"/>
      <c r="QGV633" s="35"/>
      <c r="QGW633" s="35"/>
      <c r="QGX633" s="35"/>
      <c r="QGY633" s="35"/>
      <c r="QGZ633" s="35"/>
      <c r="QHA633" s="35"/>
      <c r="QHB633" s="35"/>
      <c r="QHC633" s="35"/>
      <c r="QHD633" s="35"/>
      <c r="QHE633" s="35"/>
      <c r="QHF633" s="35"/>
      <c r="QHG633" s="35"/>
      <c r="QHH633" s="35"/>
      <c r="QHI633" s="35"/>
      <c r="QHJ633" s="35"/>
      <c r="QHK633" s="35"/>
      <c r="QHL633" s="35"/>
      <c r="QHM633" s="35"/>
      <c r="QHN633" s="35"/>
      <c r="QHO633" s="35"/>
      <c r="QHP633" s="35"/>
      <c r="QHQ633" s="35"/>
      <c r="QHR633" s="35"/>
      <c r="QHS633" s="35"/>
      <c r="QHT633" s="35"/>
      <c r="QHU633" s="35"/>
      <c r="QHV633" s="35"/>
      <c r="QHW633" s="35"/>
      <c r="QHX633" s="35"/>
      <c r="QHY633" s="35"/>
      <c r="QHZ633" s="35"/>
      <c r="QIA633" s="35"/>
      <c r="QIB633" s="35"/>
      <c r="QIC633" s="35"/>
      <c r="QID633" s="35"/>
      <c r="QIE633" s="35"/>
      <c r="QIF633" s="35"/>
      <c r="QIG633" s="35"/>
      <c r="QIH633" s="35"/>
      <c r="QII633" s="35"/>
      <c r="QIJ633" s="35"/>
      <c r="QIK633" s="35"/>
      <c r="QIL633" s="35"/>
      <c r="QIM633" s="35"/>
      <c r="QIN633" s="35"/>
      <c r="QIO633" s="35"/>
      <c r="QIP633" s="35"/>
      <c r="QIQ633" s="35"/>
      <c r="QIR633" s="35"/>
      <c r="QIS633" s="35"/>
      <c r="QIT633" s="35"/>
      <c r="QIU633" s="35"/>
      <c r="QIV633" s="35"/>
      <c r="QIW633" s="35"/>
      <c r="QIX633" s="35"/>
      <c r="QIY633" s="35"/>
      <c r="QIZ633" s="35"/>
      <c r="QJA633" s="35"/>
      <c r="QJB633" s="35"/>
      <c r="QJC633" s="35"/>
      <c r="QJD633" s="35"/>
      <c r="QJE633" s="35"/>
      <c r="QJF633" s="35"/>
      <c r="QJG633" s="35"/>
      <c r="QJH633" s="35"/>
      <c r="QJI633" s="35"/>
      <c r="QJJ633" s="35"/>
      <c r="QJK633" s="35"/>
      <c r="QJL633" s="35"/>
      <c r="QJM633" s="35"/>
      <c r="QJN633" s="35"/>
      <c r="QJO633" s="35"/>
      <c r="QJP633" s="35"/>
      <c r="QJQ633" s="35"/>
      <c r="QJR633" s="35"/>
      <c r="QJS633" s="35"/>
      <c r="QJT633" s="35"/>
      <c r="QJU633" s="35"/>
      <c r="QJV633" s="35"/>
      <c r="QJW633" s="35"/>
      <c r="QJX633" s="35"/>
      <c r="QJY633" s="35"/>
      <c r="QJZ633" s="35"/>
      <c r="QKA633" s="35"/>
      <c r="QKB633" s="35"/>
      <c r="QKC633" s="35"/>
      <c r="QKD633" s="35"/>
      <c r="QKE633" s="35"/>
      <c r="QKF633" s="35"/>
      <c r="QKG633" s="35"/>
      <c r="QKH633" s="35"/>
      <c r="QKI633" s="35"/>
      <c r="QKJ633" s="35"/>
      <c r="QKK633" s="35"/>
      <c r="QKL633" s="35"/>
      <c r="QKM633" s="35"/>
      <c r="QKN633" s="35"/>
      <c r="QKO633" s="35"/>
      <c r="QKP633" s="35"/>
      <c r="QKQ633" s="35"/>
      <c r="QKR633" s="35"/>
      <c r="QKS633" s="35"/>
      <c r="QKT633" s="35"/>
      <c r="QKU633" s="35"/>
      <c r="QKV633" s="35"/>
      <c r="QKW633" s="35"/>
      <c r="QKX633" s="35"/>
      <c r="QKY633" s="35"/>
      <c r="QKZ633" s="35"/>
      <c r="QLA633" s="35"/>
      <c r="QLB633" s="35"/>
      <c r="QLC633" s="35"/>
      <c r="QLD633" s="35"/>
      <c r="QLE633" s="35"/>
      <c r="QLF633" s="35"/>
      <c r="QLG633" s="35"/>
      <c r="QLH633" s="35"/>
      <c r="QLI633" s="35"/>
      <c r="QLJ633" s="35"/>
      <c r="QLK633" s="35"/>
      <c r="QLL633" s="35"/>
      <c r="QLM633" s="35"/>
      <c r="QLN633" s="35"/>
      <c r="QLO633" s="35"/>
      <c r="QLP633" s="35"/>
      <c r="QLQ633" s="35"/>
      <c r="QLR633" s="35"/>
      <c r="QLS633" s="35"/>
      <c r="QLT633" s="35"/>
      <c r="QLU633" s="35"/>
      <c r="QLV633" s="35"/>
      <c r="QLW633" s="35"/>
      <c r="QLX633" s="35"/>
      <c r="QLY633" s="35"/>
      <c r="QLZ633" s="35"/>
      <c r="QMA633" s="35"/>
      <c r="QMB633" s="35"/>
      <c r="QMC633" s="35"/>
      <c r="QMD633" s="35"/>
      <c r="QME633" s="35"/>
      <c r="QMF633" s="35"/>
      <c r="QMG633" s="35"/>
      <c r="QMH633" s="35"/>
      <c r="QMI633" s="35"/>
      <c r="QMJ633" s="35"/>
      <c r="QMK633" s="35"/>
      <c r="QML633" s="35"/>
      <c r="QMM633" s="35"/>
      <c r="QMN633" s="35"/>
      <c r="QMO633" s="35"/>
      <c r="QMP633" s="35"/>
      <c r="QMQ633" s="35"/>
      <c r="QMR633" s="35"/>
      <c r="QMS633" s="35"/>
      <c r="QMT633" s="35"/>
      <c r="QMU633" s="35"/>
      <c r="QMV633" s="35"/>
      <c r="QMW633" s="35"/>
      <c r="QMX633" s="35"/>
      <c r="QMY633" s="35"/>
      <c r="QMZ633" s="35"/>
      <c r="QNA633" s="35"/>
      <c r="QNB633" s="35"/>
      <c r="QNC633" s="35"/>
      <c r="QND633" s="35"/>
      <c r="QNE633" s="35"/>
      <c r="QNF633" s="35"/>
      <c r="QNG633" s="35"/>
      <c r="QNH633" s="35"/>
      <c r="QNI633" s="35"/>
      <c r="QNJ633" s="35"/>
      <c r="QNK633" s="35"/>
      <c r="QNL633" s="35"/>
      <c r="QNM633" s="35"/>
      <c r="QNN633" s="35"/>
      <c r="QNO633" s="35"/>
      <c r="QNP633" s="35"/>
      <c r="QNQ633" s="35"/>
      <c r="QNR633" s="35"/>
      <c r="QNS633" s="35"/>
      <c r="QNT633" s="35"/>
      <c r="QNU633" s="35"/>
      <c r="QNV633" s="35"/>
      <c r="QNW633" s="35"/>
      <c r="QNX633" s="35"/>
      <c r="QNY633" s="35"/>
      <c r="QNZ633" s="35"/>
      <c r="QOA633" s="35"/>
      <c r="QOB633" s="35"/>
      <c r="QOC633" s="35"/>
      <c r="QOD633" s="35"/>
      <c r="QOE633" s="35"/>
      <c r="QOF633" s="35"/>
      <c r="QOG633" s="35"/>
      <c r="QOH633" s="35"/>
      <c r="QOI633" s="35"/>
      <c r="QOJ633" s="35"/>
      <c r="QOK633" s="35"/>
      <c r="QOL633" s="35"/>
      <c r="QOM633" s="35"/>
      <c r="QON633" s="35"/>
      <c r="QOO633" s="35"/>
      <c r="QOP633" s="35"/>
      <c r="QOQ633" s="35"/>
      <c r="QOR633" s="35"/>
      <c r="QOS633" s="35"/>
      <c r="QOT633" s="35"/>
      <c r="QOU633" s="35"/>
      <c r="QOV633" s="35"/>
      <c r="QOW633" s="35"/>
      <c r="QOX633" s="35"/>
      <c r="QOY633" s="35"/>
      <c r="QOZ633" s="35"/>
      <c r="QPA633" s="35"/>
      <c r="QPB633" s="35"/>
      <c r="QPC633" s="35"/>
      <c r="QPD633" s="35"/>
      <c r="QPE633" s="35"/>
      <c r="QPF633" s="35"/>
      <c r="QPG633" s="35"/>
      <c r="QPH633" s="35"/>
      <c r="QPI633" s="35"/>
      <c r="QPJ633" s="35"/>
      <c r="QPK633" s="35"/>
      <c r="QPL633" s="35"/>
      <c r="QPM633" s="35"/>
      <c r="QPN633" s="35"/>
      <c r="QPO633" s="35"/>
      <c r="QPP633" s="35"/>
      <c r="QPQ633" s="35"/>
      <c r="QPR633" s="35"/>
      <c r="QPS633" s="35"/>
      <c r="QPT633" s="35"/>
      <c r="QPU633" s="35"/>
      <c r="QPV633" s="35"/>
      <c r="QPW633" s="35"/>
      <c r="QPX633" s="35"/>
      <c r="QPY633" s="35"/>
      <c r="QPZ633" s="35"/>
      <c r="QQA633" s="35"/>
      <c r="QQB633" s="35"/>
      <c r="QQC633" s="35"/>
      <c r="QQD633" s="35"/>
      <c r="QQE633" s="35"/>
      <c r="QQF633" s="35"/>
      <c r="QQG633" s="35"/>
      <c r="QQH633" s="35"/>
      <c r="QQI633" s="35"/>
      <c r="QQJ633" s="35"/>
      <c r="QQK633" s="35"/>
      <c r="QQL633" s="35"/>
      <c r="QQM633" s="35"/>
      <c r="QQN633" s="35"/>
      <c r="QQO633" s="35"/>
      <c r="QQP633" s="35"/>
      <c r="QQQ633" s="35"/>
      <c r="QQR633" s="35"/>
      <c r="QQS633" s="35"/>
      <c r="QQT633" s="35"/>
      <c r="QQU633" s="35"/>
      <c r="QQV633" s="35"/>
      <c r="QQW633" s="35"/>
      <c r="QQX633" s="35"/>
      <c r="QQY633" s="35"/>
      <c r="QQZ633" s="35"/>
      <c r="QRA633" s="35"/>
      <c r="QRB633" s="35"/>
      <c r="QRC633" s="35"/>
      <c r="QRD633" s="35"/>
      <c r="QRE633" s="35"/>
      <c r="QRF633" s="35"/>
      <c r="QRG633" s="35"/>
      <c r="QRH633" s="35"/>
      <c r="QRI633" s="35"/>
      <c r="QRJ633" s="35"/>
      <c r="QRK633" s="35"/>
      <c r="QRL633" s="35"/>
      <c r="QRM633" s="35"/>
      <c r="QRN633" s="35"/>
      <c r="QRO633" s="35"/>
      <c r="QRP633" s="35"/>
      <c r="QRQ633" s="35"/>
      <c r="QRR633" s="35"/>
      <c r="QRS633" s="35"/>
      <c r="QRT633" s="35"/>
      <c r="QRU633" s="35"/>
      <c r="QRV633" s="35"/>
      <c r="QRW633" s="35"/>
      <c r="QRX633" s="35"/>
      <c r="QRY633" s="35"/>
      <c r="QRZ633" s="35"/>
      <c r="QSA633" s="35"/>
      <c r="QSB633" s="35"/>
      <c r="QSC633" s="35"/>
      <c r="QSD633" s="35"/>
      <c r="QSE633" s="35"/>
      <c r="QSF633" s="35"/>
      <c r="QSG633" s="35"/>
      <c r="QSH633" s="35"/>
      <c r="QSI633" s="35"/>
      <c r="QSJ633" s="35"/>
      <c r="QSK633" s="35"/>
      <c r="QSL633" s="35"/>
      <c r="QSM633" s="35"/>
      <c r="QSN633" s="35"/>
      <c r="QSO633" s="35"/>
      <c r="QSP633" s="35"/>
      <c r="QSQ633" s="35"/>
      <c r="QSR633" s="35"/>
      <c r="QSS633" s="35"/>
      <c r="QST633" s="35"/>
      <c r="QSU633" s="35"/>
      <c r="QSV633" s="35"/>
      <c r="QSW633" s="35"/>
      <c r="QSX633" s="35"/>
      <c r="QSY633" s="35"/>
      <c r="QSZ633" s="35"/>
      <c r="QTA633" s="35"/>
      <c r="QTB633" s="35"/>
      <c r="QTC633" s="35"/>
      <c r="QTD633" s="35"/>
      <c r="QTE633" s="35"/>
      <c r="QTF633" s="35"/>
      <c r="QTG633" s="35"/>
      <c r="QTH633" s="35"/>
      <c r="QTI633" s="35"/>
      <c r="QTJ633" s="35"/>
      <c r="QTK633" s="35"/>
      <c r="QTL633" s="35"/>
      <c r="QTM633" s="35"/>
      <c r="QTN633" s="35"/>
      <c r="QTO633" s="35"/>
      <c r="QTP633" s="35"/>
      <c r="QTQ633" s="35"/>
      <c r="QTR633" s="35"/>
      <c r="QTS633" s="35"/>
      <c r="QTT633" s="35"/>
      <c r="QTU633" s="35"/>
      <c r="QTV633" s="35"/>
      <c r="QTW633" s="35"/>
      <c r="QTX633" s="35"/>
      <c r="QTY633" s="35"/>
      <c r="QTZ633" s="35"/>
      <c r="QUA633" s="35"/>
      <c r="QUB633" s="35"/>
      <c r="QUC633" s="35"/>
      <c r="QUD633" s="35"/>
      <c r="QUE633" s="35"/>
      <c r="QUF633" s="35"/>
      <c r="QUG633" s="35"/>
      <c r="QUH633" s="35"/>
      <c r="QUI633" s="35"/>
      <c r="QUJ633" s="35"/>
      <c r="QUK633" s="35"/>
      <c r="QUL633" s="35"/>
      <c r="QUM633" s="35"/>
      <c r="QUN633" s="35"/>
      <c r="QUO633" s="35"/>
      <c r="QUP633" s="35"/>
      <c r="QUQ633" s="35"/>
      <c r="QUR633" s="35"/>
      <c r="QUS633" s="35"/>
      <c r="QUT633" s="35"/>
      <c r="QUU633" s="35"/>
      <c r="QUV633" s="35"/>
      <c r="QUW633" s="35"/>
      <c r="QUX633" s="35"/>
      <c r="QUY633" s="35"/>
      <c r="QUZ633" s="35"/>
      <c r="QVA633" s="35"/>
      <c r="QVB633" s="35"/>
      <c r="QVC633" s="35"/>
      <c r="QVD633" s="35"/>
      <c r="QVE633" s="35"/>
      <c r="QVF633" s="35"/>
      <c r="QVG633" s="35"/>
      <c r="QVH633" s="35"/>
      <c r="QVI633" s="35"/>
      <c r="QVJ633" s="35"/>
      <c r="QVK633" s="35"/>
      <c r="QVL633" s="35"/>
      <c r="QVM633" s="35"/>
      <c r="QVN633" s="35"/>
      <c r="QVO633" s="35"/>
      <c r="QVP633" s="35"/>
      <c r="QVQ633" s="35"/>
      <c r="QVR633" s="35"/>
      <c r="QVS633" s="35"/>
      <c r="QVT633" s="35"/>
      <c r="QVU633" s="35"/>
      <c r="QVV633" s="35"/>
      <c r="QVW633" s="35"/>
      <c r="QVX633" s="35"/>
      <c r="QVY633" s="35"/>
      <c r="QVZ633" s="35"/>
      <c r="QWA633" s="35"/>
      <c r="QWB633" s="35"/>
      <c r="QWC633" s="35"/>
      <c r="QWD633" s="35"/>
      <c r="QWE633" s="35"/>
      <c r="QWF633" s="35"/>
      <c r="QWG633" s="35"/>
      <c r="QWH633" s="35"/>
      <c r="QWI633" s="35"/>
      <c r="QWJ633" s="35"/>
      <c r="QWK633" s="35"/>
      <c r="QWL633" s="35"/>
      <c r="QWM633" s="35"/>
      <c r="QWN633" s="35"/>
      <c r="QWO633" s="35"/>
      <c r="QWP633" s="35"/>
      <c r="QWQ633" s="35"/>
      <c r="QWR633" s="35"/>
      <c r="QWS633" s="35"/>
      <c r="QWT633" s="35"/>
      <c r="QWU633" s="35"/>
      <c r="QWV633" s="35"/>
      <c r="QWW633" s="35"/>
      <c r="QWX633" s="35"/>
      <c r="QWY633" s="35"/>
      <c r="QWZ633" s="35"/>
      <c r="QXA633" s="35"/>
      <c r="QXB633" s="35"/>
      <c r="QXC633" s="35"/>
      <c r="QXD633" s="35"/>
      <c r="QXE633" s="35"/>
      <c r="QXF633" s="35"/>
      <c r="QXG633" s="35"/>
      <c r="QXH633" s="35"/>
      <c r="QXI633" s="35"/>
      <c r="QXJ633" s="35"/>
      <c r="QXK633" s="35"/>
      <c r="QXL633" s="35"/>
      <c r="QXM633" s="35"/>
      <c r="QXN633" s="35"/>
      <c r="QXO633" s="35"/>
      <c r="QXP633" s="35"/>
      <c r="QXQ633" s="35"/>
      <c r="QXR633" s="35"/>
      <c r="QXS633" s="35"/>
      <c r="QXT633" s="35"/>
      <c r="QXU633" s="35"/>
      <c r="QXV633" s="35"/>
      <c r="QXW633" s="35"/>
      <c r="QXX633" s="35"/>
      <c r="QXY633" s="35"/>
      <c r="QXZ633" s="35"/>
      <c r="QYA633" s="35"/>
      <c r="QYB633" s="35"/>
      <c r="QYC633" s="35"/>
      <c r="QYD633" s="35"/>
      <c r="QYE633" s="35"/>
      <c r="QYF633" s="35"/>
      <c r="QYG633" s="35"/>
      <c r="QYH633" s="35"/>
      <c r="QYI633" s="35"/>
      <c r="QYJ633" s="35"/>
      <c r="QYK633" s="35"/>
      <c r="QYL633" s="35"/>
      <c r="QYM633" s="35"/>
      <c r="QYN633" s="35"/>
      <c r="QYO633" s="35"/>
      <c r="QYP633" s="35"/>
      <c r="QYQ633" s="35"/>
      <c r="QYR633" s="35"/>
      <c r="QYS633" s="35"/>
      <c r="QYT633" s="35"/>
      <c r="QYU633" s="35"/>
      <c r="QYV633" s="35"/>
      <c r="QYW633" s="35"/>
      <c r="QYX633" s="35"/>
      <c r="QYY633" s="35"/>
      <c r="QYZ633" s="35"/>
      <c r="QZA633" s="35"/>
      <c r="QZB633" s="35"/>
      <c r="QZC633" s="35"/>
      <c r="QZD633" s="35"/>
      <c r="QZE633" s="35"/>
      <c r="QZF633" s="35"/>
      <c r="QZG633" s="35"/>
      <c r="QZH633" s="35"/>
      <c r="QZI633" s="35"/>
      <c r="QZJ633" s="35"/>
      <c r="QZK633" s="35"/>
      <c r="QZL633" s="35"/>
      <c r="QZM633" s="35"/>
      <c r="QZN633" s="35"/>
      <c r="QZO633" s="35"/>
      <c r="QZP633" s="35"/>
      <c r="QZQ633" s="35"/>
      <c r="QZR633" s="35"/>
      <c r="QZS633" s="35"/>
      <c r="QZT633" s="35"/>
      <c r="QZU633" s="35"/>
      <c r="QZV633" s="35"/>
      <c r="QZW633" s="35"/>
      <c r="QZX633" s="35"/>
      <c r="QZY633" s="35"/>
      <c r="QZZ633" s="35"/>
      <c r="RAA633" s="35"/>
      <c r="RAB633" s="35"/>
      <c r="RAC633" s="35"/>
      <c r="RAD633" s="35"/>
      <c r="RAE633" s="35"/>
      <c r="RAF633" s="35"/>
      <c r="RAG633" s="35"/>
      <c r="RAH633" s="35"/>
      <c r="RAI633" s="35"/>
      <c r="RAJ633" s="35"/>
      <c r="RAK633" s="35"/>
      <c r="RAL633" s="35"/>
      <c r="RAM633" s="35"/>
      <c r="RAN633" s="35"/>
      <c r="RAO633" s="35"/>
      <c r="RAP633" s="35"/>
      <c r="RAQ633" s="35"/>
      <c r="RAR633" s="35"/>
      <c r="RAS633" s="35"/>
      <c r="RAT633" s="35"/>
      <c r="RAU633" s="35"/>
      <c r="RAV633" s="35"/>
      <c r="RAW633" s="35"/>
      <c r="RAX633" s="35"/>
      <c r="RAY633" s="35"/>
      <c r="RAZ633" s="35"/>
      <c r="RBA633" s="35"/>
      <c r="RBB633" s="35"/>
      <c r="RBC633" s="35"/>
      <c r="RBD633" s="35"/>
      <c r="RBE633" s="35"/>
      <c r="RBF633" s="35"/>
      <c r="RBG633" s="35"/>
      <c r="RBH633" s="35"/>
      <c r="RBI633" s="35"/>
      <c r="RBJ633" s="35"/>
      <c r="RBK633" s="35"/>
      <c r="RBL633" s="35"/>
      <c r="RBM633" s="35"/>
      <c r="RBN633" s="35"/>
      <c r="RBO633" s="35"/>
      <c r="RBP633" s="35"/>
      <c r="RBQ633" s="35"/>
      <c r="RBR633" s="35"/>
      <c r="RBS633" s="35"/>
      <c r="RBT633" s="35"/>
      <c r="RBU633" s="35"/>
      <c r="RBV633" s="35"/>
      <c r="RBW633" s="35"/>
      <c r="RBX633" s="35"/>
      <c r="RBY633" s="35"/>
      <c r="RBZ633" s="35"/>
      <c r="RCA633" s="35"/>
      <c r="RCB633" s="35"/>
      <c r="RCC633" s="35"/>
      <c r="RCD633" s="35"/>
      <c r="RCE633" s="35"/>
      <c r="RCF633" s="35"/>
      <c r="RCG633" s="35"/>
      <c r="RCH633" s="35"/>
      <c r="RCI633" s="35"/>
      <c r="RCJ633" s="35"/>
      <c r="RCK633" s="35"/>
      <c r="RCL633" s="35"/>
      <c r="RCM633" s="35"/>
      <c r="RCN633" s="35"/>
      <c r="RCO633" s="35"/>
      <c r="RCP633" s="35"/>
      <c r="RCQ633" s="35"/>
      <c r="RCR633" s="35"/>
      <c r="RCS633" s="35"/>
      <c r="RCT633" s="35"/>
      <c r="RCU633" s="35"/>
      <c r="RCV633" s="35"/>
      <c r="RCW633" s="35"/>
      <c r="RCX633" s="35"/>
      <c r="RCY633" s="35"/>
      <c r="RCZ633" s="35"/>
      <c r="RDA633" s="35"/>
      <c r="RDB633" s="35"/>
      <c r="RDC633" s="35"/>
      <c r="RDD633" s="35"/>
      <c r="RDE633" s="35"/>
      <c r="RDF633" s="35"/>
      <c r="RDG633" s="35"/>
      <c r="RDH633" s="35"/>
      <c r="RDI633" s="35"/>
      <c r="RDJ633" s="35"/>
      <c r="RDK633" s="35"/>
      <c r="RDL633" s="35"/>
      <c r="RDM633" s="35"/>
      <c r="RDN633" s="35"/>
      <c r="RDO633" s="35"/>
      <c r="RDP633" s="35"/>
      <c r="RDQ633" s="35"/>
      <c r="RDR633" s="35"/>
      <c r="RDS633" s="35"/>
      <c r="RDT633" s="35"/>
      <c r="RDU633" s="35"/>
      <c r="RDV633" s="35"/>
      <c r="RDW633" s="35"/>
      <c r="RDX633" s="35"/>
      <c r="RDY633" s="35"/>
      <c r="RDZ633" s="35"/>
      <c r="REA633" s="35"/>
      <c r="REB633" s="35"/>
      <c r="REC633" s="35"/>
      <c r="RED633" s="35"/>
      <c r="REE633" s="35"/>
      <c r="REF633" s="35"/>
      <c r="REG633" s="35"/>
      <c r="REH633" s="35"/>
      <c r="REI633" s="35"/>
      <c r="REJ633" s="35"/>
      <c r="REK633" s="35"/>
      <c r="REL633" s="35"/>
      <c r="REM633" s="35"/>
      <c r="REN633" s="35"/>
      <c r="REO633" s="35"/>
      <c r="REP633" s="35"/>
      <c r="REQ633" s="35"/>
      <c r="RER633" s="35"/>
      <c r="RES633" s="35"/>
      <c r="RET633" s="35"/>
      <c r="REU633" s="35"/>
      <c r="REV633" s="35"/>
      <c r="REW633" s="35"/>
      <c r="REX633" s="35"/>
      <c r="REY633" s="35"/>
      <c r="REZ633" s="35"/>
      <c r="RFA633" s="35"/>
      <c r="RFB633" s="35"/>
      <c r="RFC633" s="35"/>
      <c r="RFD633" s="35"/>
      <c r="RFE633" s="35"/>
      <c r="RFF633" s="35"/>
      <c r="RFG633" s="35"/>
      <c r="RFH633" s="35"/>
      <c r="RFI633" s="35"/>
      <c r="RFJ633" s="35"/>
      <c r="RFK633" s="35"/>
      <c r="RFL633" s="35"/>
      <c r="RFM633" s="35"/>
      <c r="RFN633" s="35"/>
      <c r="RFO633" s="35"/>
      <c r="RFP633" s="35"/>
      <c r="RFQ633" s="35"/>
      <c r="RFR633" s="35"/>
      <c r="RFS633" s="35"/>
      <c r="RFT633" s="35"/>
      <c r="RFU633" s="35"/>
      <c r="RFV633" s="35"/>
      <c r="RFW633" s="35"/>
      <c r="RFX633" s="35"/>
      <c r="RFY633" s="35"/>
      <c r="RFZ633" s="35"/>
      <c r="RGA633" s="35"/>
      <c r="RGB633" s="35"/>
      <c r="RGC633" s="35"/>
      <c r="RGD633" s="35"/>
      <c r="RGE633" s="35"/>
      <c r="RGF633" s="35"/>
      <c r="RGG633" s="35"/>
      <c r="RGH633" s="35"/>
      <c r="RGI633" s="35"/>
      <c r="RGJ633" s="35"/>
      <c r="RGK633" s="35"/>
      <c r="RGL633" s="35"/>
      <c r="RGM633" s="35"/>
      <c r="RGN633" s="35"/>
      <c r="RGO633" s="35"/>
      <c r="RGP633" s="35"/>
      <c r="RGQ633" s="35"/>
      <c r="RGR633" s="35"/>
      <c r="RGS633" s="35"/>
      <c r="RGT633" s="35"/>
      <c r="RGU633" s="35"/>
      <c r="RGV633" s="35"/>
      <c r="RGW633" s="35"/>
      <c r="RGX633" s="35"/>
      <c r="RGY633" s="35"/>
      <c r="RGZ633" s="35"/>
      <c r="RHA633" s="35"/>
      <c r="RHB633" s="35"/>
      <c r="RHC633" s="35"/>
      <c r="RHD633" s="35"/>
      <c r="RHE633" s="35"/>
      <c r="RHF633" s="35"/>
      <c r="RHG633" s="35"/>
      <c r="RHH633" s="35"/>
      <c r="RHI633" s="35"/>
      <c r="RHJ633" s="35"/>
      <c r="RHK633" s="35"/>
      <c r="RHL633" s="35"/>
      <c r="RHM633" s="35"/>
      <c r="RHN633" s="35"/>
      <c r="RHO633" s="35"/>
      <c r="RHP633" s="35"/>
      <c r="RHQ633" s="35"/>
      <c r="RHR633" s="35"/>
      <c r="RHS633" s="35"/>
      <c r="RHT633" s="35"/>
      <c r="RHU633" s="35"/>
      <c r="RHV633" s="35"/>
      <c r="RHW633" s="35"/>
      <c r="RHX633" s="35"/>
      <c r="RHY633" s="35"/>
      <c r="RHZ633" s="35"/>
      <c r="RIA633" s="35"/>
      <c r="RIB633" s="35"/>
      <c r="RIC633" s="35"/>
      <c r="RID633" s="35"/>
      <c r="RIE633" s="35"/>
      <c r="RIF633" s="35"/>
      <c r="RIG633" s="35"/>
      <c r="RIH633" s="35"/>
      <c r="RII633" s="35"/>
      <c r="RIJ633" s="35"/>
      <c r="RIK633" s="35"/>
      <c r="RIL633" s="35"/>
      <c r="RIM633" s="35"/>
      <c r="RIN633" s="35"/>
      <c r="RIO633" s="35"/>
      <c r="RIP633" s="35"/>
      <c r="RIQ633" s="35"/>
      <c r="RIR633" s="35"/>
      <c r="RIS633" s="35"/>
      <c r="RIT633" s="35"/>
      <c r="RIU633" s="35"/>
      <c r="RIV633" s="35"/>
      <c r="RIW633" s="35"/>
      <c r="RIX633" s="35"/>
      <c r="RIY633" s="35"/>
      <c r="RIZ633" s="35"/>
      <c r="RJA633" s="35"/>
      <c r="RJB633" s="35"/>
      <c r="RJC633" s="35"/>
      <c r="RJD633" s="35"/>
      <c r="RJE633" s="35"/>
      <c r="RJF633" s="35"/>
      <c r="RJG633" s="35"/>
      <c r="RJH633" s="35"/>
      <c r="RJI633" s="35"/>
      <c r="RJJ633" s="35"/>
      <c r="RJK633" s="35"/>
      <c r="RJL633" s="35"/>
      <c r="RJM633" s="35"/>
      <c r="RJN633" s="35"/>
      <c r="RJO633" s="35"/>
      <c r="RJP633" s="35"/>
      <c r="RJQ633" s="35"/>
      <c r="RJR633" s="35"/>
      <c r="RJS633" s="35"/>
      <c r="RJT633" s="35"/>
      <c r="RJU633" s="35"/>
      <c r="RJV633" s="35"/>
      <c r="RJW633" s="35"/>
      <c r="RJX633" s="35"/>
      <c r="RJY633" s="35"/>
      <c r="RJZ633" s="35"/>
      <c r="RKA633" s="35"/>
      <c r="RKB633" s="35"/>
      <c r="RKC633" s="35"/>
      <c r="RKD633" s="35"/>
      <c r="RKE633" s="35"/>
      <c r="RKF633" s="35"/>
      <c r="RKG633" s="35"/>
      <c r="RKH633" s="35"/>
      <c r="RKI633" s="35"/>
      <c r="RKJ633" s="35"/>
      <c r="RKK633" s="35"/>
      <c r="RKL633" s="35"/>
      <c r="RKM633" s="35"/>
      <c r="RKN633" s="35"/>
      <c r="RKO633" s="35"/>
      <c r="RKP633" s="35"/>
      <c r="RKQ633" s="35"/>
      <c r="RKR633" s="35"/>
      <c r="RKS633" s="35"/>
      <c r="RKT633" s="35"/>
      <c r="RKU633" s="35"/>
      <c r="RKV633" s="35"/>
      <c r="RKW633" s="35"/>
      <c r="RKX633" s="35"/>
      <c r="RKY633" s="35"/>
      <c r="RKZ633" s="35"/>
      <c r="RLA633" s="35"/>
      <c r="RLB633" s="35"/>
      <c r="RLC633" s="35"/>
      <c r="RLD633" s="35"/>
      <c r="RLE633" s="35"/>
      <c r="RLF633" s="35"/>
      <c r="RLG633" s="35"/>
      <c r="RLH633" s="35"/>
      <c r="RLI633" s="35"/>
      <c r="RLJ633" s="35"/>
      <c r="RLK633" s="35"/>
      <c r="RLL633" s="35"/>
      <c r="RLM633" s="35"/>
      <c r="RLN633" s="35"/>
      <c r="RLO633" s="35"/>
      <c r="RLP633" s="35"/>
      <c r="RLQ633" s="35"/>
      <c r="RLR633" s="35"/>
      <c r="RLS633" s="35"/>
      <c r="RLT633" s="35"/>
      <c r="RLU633" s="35"/>
      <c r="RLV633" s="35"/>
      <c r="RLW633" s="35"/>
      <c r="RLX633" s="35"/>
      <c r="RLY633" s="35"/>
      <c r="RLZ633" s="35"/>
      <c r="RMA633" s="35"/>
      <c r="RMB633" s="35"/>
      <c r="RMC633" s="35"/>
      <c r="RMD633" s="35"/>
      <c r="RME633" s="35"/>
      <c r="RMF633" s="35"/>
      <c r="RMG633" s="35"/>
      <c r="RMH633" s="35"/>
      <c r="RMI633" s="35"/>
      <c r="RMJ633" s="35"/>
      <c r="RMK633" s="35"/>
      <c r="RML633" s="35"/>
      <c r="RMM633" s="35"/>
      <c r="RMN633" s="35"/>
      <c r="RMO633" s="35"/>
      <c r="RMP633" s="35"/>
      <c r="RMQ633" s="35"/>
      <c r="RMR633" s="35"/>
      <c r="RMS633" s="35"/>
      <c r="RMT633" s="35"/>
      <c r="RMU633" s="35"/>
      <c r="RMV633" s="35"/>
      <c r="RMW633" s="35"/>
      <c r="RMX633" s="35"/>
      <c r="RMY633" s="35"/>
      <c r="RMZ633" s="35"/>
      <c r="RNA633" s="35"/>
      <c r="RNB633" s="35"/>
      <c r="RNC633" s="35"/>
      <c r="RND633" s="35"/>
      <c r="RNE633" s="35"/>
      <c r="RNF633" s="35"/>
      <c r="RNG633" s="35"/>
      <c r="RNH633" s="35"/>
      <c r="RNI633" s="35"/>
      <c r="RNJ633" s="35"/>
      <c r="RNK633" s="35"/>
      <c r="RNL633" s="35"/>
      <c r="RNM633" s="35"/>
      <c r="RNN633" s="35"/>
      <c r="RNO633" s="35"/>
      <c r="RNP633" s="35"/>
      <c r="RNQ633" s="35"/>
      <c r="RNR633" s="35"/>
      <c r="RNS633" s="35"/>
      <c r="RNT633" s="35"/>
      <c r="RNU633" s="35"/>
      <c r="RNV633" s="35"/>
      <c r="RNW633" s="35"/>
      <c r="RNX633" s="35"/>
      <c r="RNY633" s="35"/>
      <c r="RNZ633" s="35"/>
      <c r="ROA633" s="35"/>
      <c r="ROB633" s="35"/>
      <c r="ROC633" s="35"/>
      <c r="ROD633" s="35"/>
      <c r="ROE633" s="35"/>
      <c r="ROF633" s="35"/>
      <c r="ROG633" s="35"/>
      <c r="ROH633" s="35"/>
      <c r="ROI633" s="35"/>
      <c r="ROJ633" s="35"/>
      <c r="ROK633" s="35"/>
      <c r="ROL633" s="35"/>
      <c r="ROM633" s="35"/>
      <c r="RON633" s="35"/>
      <c r="ROO633" s="35"/>
      <c r="ROP633" s="35"/>
      <c r="ROQ633" s="35"/>
      <c r="ROR633" s="35"/>
      <c r="ROS633" s="35"/>
      <c r="ROT633" s="35"/>
      <c r="ROU633" s="35"/>
      <c r="ROV633" s="35"/>
      <c r="ROW633" s="35"/>
      <c r="ROX633" s="35"/>
      <c r="ROY633" s="35"/>
      <c r="ROZ633" s="35"/>
      <c r="RPA633" s="35"/>
      <c r="RPB633" s="35"/>
      <c r="RPC633" s="35"/>
      <c r="RPD633" s="35"/>
      <c r="RPE633" s="35"/>
      <c r="RPF633" s="35"/>
      <c r="RPG633" s="35"/>
      <c r="RPH633" s="35"/>
      <c r="RPI633" s="35"/>
      <c r="RPJ633" s="35"/>
      <c r="RPK633" s="35"/>
      <c r="RPL633" s="35"/>
      <c r="RPM633" s="35"/>
      <c r="RPN633" s="35"/>
      <c r="RPO633" s="35"/>
      <c r="RPP633" s="35"/>
      <c r="RPQ633" s="35"/>
      <c r="RPR633" s="35"/>
      <c r="RPS633" s="35"/>
      <c r="RPT633" s="35"/>
      <c r="RPU633" s="35"/>
      <c r="RPV633" s="35"/>
      <c r="RPW633" s="35"/>
      <c r="RPX633" s="35"/>
      <c r="RPY633" s="35"/>
      <c r="RPZ633" s="35"/>
      <c r="RQA633" s="35"/>
      <c r="RQB633" s="35"/>
      <c r="RQC633" s="35"/>
      <c r="RQD633" s="35"/>
      <c r="RQE633" s="35"/>
      <c r="RQF633" s="35"/>
      <c r="RQG633" s="35"/>
      <c r="RQH633" s="35"/>
      <c r="RQI633" s="35"/>
      <c r="RQJ633" s="35"/>
      <c r="RQK633" s="35"/>
      <c r="RQL633" s="35"/>
      <c r="RQM633" s="35"/>
      <c r="RQN633" s="35"/>
      <c r="RQO633" s="35"/>
      <c r="RQP633" s="35"/>
      <c r="RQQ633" s="35"/>
      <c r="RQR633" s="35"/>
      <c r="RQS633" s="35"/>
      <c r="RQT633" s="35"/>
      <c r="RQU633" s="35"/>
      <c r="RQV633" s="35"/>
      <c r="RQW633" s="35"/>
      <c r="RQX633" s="35"/>
      <c r="RQY633" s="35"/>
      <c r="RQZ633" s="35"/>
      <c r="RRA633" s="35"/>
      <c r="RRB633" s="35"/>
      <c r="RRC633" s="35"/>
      <c r="RRD633" s="35"/>
      <c r="RRE633" s="35"/>
      <c r="RRF633" s="35"/>
      <c r="RRG633" s="35"/>
      <c r="RRH633" s="35"/>
      <c r="RRI633" s="35"/>
      <c r="RRJ633" s="35"/>
      <c r="RRK633" s="35"/>
      <c r="RRL633" s="35"/>
      <c r="RRM633" s="35"/>
      <c r="RRN633" s="35"/>
      <c r="RRO633" s="35"/>
      <c r="RRP633" s="35"/>
      <c r="RRQ633" s="35"/>
      <c r="RRR633" s="35"/>
      <c r="RRS633" s="35"/>
      <c r="RRT633" s="35"/>
      <c r="RRU633" s="35"/>
      <c r="RRV633" s="35"/>
      <c r="RRW633" s="35"/>
      <c r="RRX633" s="35"/>
      <c r="RRY633" s="35"/>
      <c r="RRZ633" s="35"/>
      <c r="RSA633" s="35"/>
      <c r="RSB633" s="35"/>
      <c r="RSC633" s="35"/>
      <c r="RSD633" s="35"/>
      <c r="RSE633" s="35"/>
      <c r="RSF633" s="35"/>
      <c r="RSG633" s="35"/>
      <c r="RSH633" s="35"/>
      <c r="RSI633" s="35"/>
      <c r="RSJ633" s="35"/>
      <c r="RSK633" s="35"/>
      <c r="RSL633" s="35"/>
      <c r="RSM633" s="35"/>
      <c r="RSN633" s="35"/>
      <c r="RSO633" s="35"/>
      <c r="RSP633" s="35"/>
      <c r="RSQ633" s="35"/>
      <c r="RSR633" s="35"/>
      <c r="RSS633" s="35"/>
      <c r="RST633" s="35"/>
      <c r="RSU633" s="35"/>
      <c r="RSV633" s="35"/>
      <c r="RSW633" s="35"/>
      <c r="RSX633" s="35"/>
      <c r="RSY633" s="35"/>
      <c r="RSZ633" s="35"/>
      <c r="RTA633" s="35"/>
      <c r="RTB633" s="35"/>
      <c r="RTC633" s="35"/>
      <c r="RTD633" s="35"/>
      <c r="RTE633" s="35"/>
      <c r="RTF633" s="35"/>
      <c r="RTG633" s="35"/>
      <c r="RTH633" s="35"/>
      <c r="RTI633" s="35"/>
      <c r="RTJ633" s="35"/>
      <c r="RTK633" s="35"/>
      <c r="RTL633" s="35"/>
      <c r="RTM633" s="35"/>
      <c r="RTN633" s="35"/>
      <c r="RTO633" s="35"/>
      <c r="RTP633" s="35"/>
      <c r="RTQ633" s="35"/>
      <c r="RTR633" s="35"/>
      <c r="RTS633" s="35"/>
      <c r="RTT633" s="35"/>
      <c r="RTU633" s="35"/>
      <c r="RTV633" s="35"/>
      <c r="RTW633" s="35"/>
      <c r="RTX633" s="35"/>
      <c r="RTY633" s="35"/>
      <c r="RTZ633" s="35"/>
      <c r="RUA633" s="35"/>
      <c r="RUB633" s="35"/>
      <c r="RUC633" s="35"/>
      <c r="RUD633" s="35"/>
      <c r="RUE633" s="35"/>
      <c r="RUF633" s="35"/>
      <c r="RUG633" s="35"/>
      <c r="RUH633" s="35"/>
      <c r="RUI633" s="35"/>
      <c r="RUJ633" s="35"/>
      <c r="RUK633" s="35"/>
      <c r="RUL633" s="35"/>
      <c r="RUM633" s="35"/>
      <c r="RUN633" s="35"/>
      <c r="RUO633" s="35"/>
      <c r="RUP633" s="35"/>
      <c r="RUQ633" s="35"/>
      <c r="RUR633" s="35"/>
      <c r="RUS633" s="35"/>
      <c r="RUT633" s="35"/>
      <c r="RUU633" s="35"/>
      <c r="RUV633" s="35"/>
      <c r="RUW633" s="35"/>
      <c r="RUX633" s="35"/>
      <c r="RUY633" s="35"/>
      <c r="RUZ633" s="35"/>
      <c r="RVA633" s="35"/>
      <c r="RVB633" s="35"/>
      <c r="RVC633" s="35"/>
      <c r="RVD633" s="35"/>
      <c r="RVE633" s="35"/>
      <c r="RVF633" s="35"/>
      <c r="RVG633" s="35"/>
      <c r="RVH633" s="35"/>
      <c r="RVI633" s="35"/>
      <c r="RVJ633" s="35"/>
      <c r="RVK633" s="35"/>
      <c r="RVL633" s="35"/>
      <c r="RVM633" s="35"/>
      <c r="RVN633" s="35"/>
      <c r="RVO633" s="35"/>
      <c r="RVP633" s="35"/>
      <c r="RVQ633" s="35"/>
      <c r="RVR633" s="35"/>
      <c r="RVS633" s="35"/>
      <c r="RVT633" s="35"/>
      <c r="RVU633" s="35"/>
      <c r="RVV633" s="35"/>
      <c r="RVW633" s="35"/>
      <c r="RVX633" s="35"/>
      <c r="RVY633" s="35"/>
      <c r="RVZ633" s="35"/>
      <c r="RWA633" s="35"/>
      <c r="RWB633" s="35"/>
      <c r="RWC633" s="35"/>
      <c r="RWD633" s="35"/>
      <c r="RWE633" s="35"/>
      <c r="RWF633" s="35"/>
      <c r="RWG633" s="35"/>
      <c r="RWH633" s="35"/>
      <c r="RWI633" s="35"/>
      <c r="RWJ633" s="35"/>
      <c r="RWK633" s="35"/>
      <c r="RWL633" s="35"/>
      <c r="RWM633" s="35"/>
      <c r="RWN633" s="35"/>
      <c r="RWO633" s="35"/>
      <c r="RWP633" s="35"/>
      <c r="RWQ633" s="35"/>
      <c r="RWR633" s="35"/>
      <c r="RWS633" s="35"/>
      <c r="RWT633" s="35"/>
      <c r="RWU633" s="35"/>
      <c r="RWV633" s="35"/>
      <c r="RWW633" s="35"/>
      <c r="RWX633" s="35"/>
      <c r="RWY633" s="35"/>
      <c r="RWZ633" s="35"/>
      <c r="RXA633" s="35"/>
      <c r="RXB633" s="35"/>
      <c r="RXC633" s="35"/>
      <c r="RXD633" s="35"/>
      <c r="RXE633" s="35"/>
      <c r="RXF633" s="35"/>
      <c r="RXG633" s="35"/>
      <c r="RXH633" s="35"/>
      <c r="RXI633" s="35"/>
      <c r="RXJ633" s="35"/>
      <c r="RXK633" s="35"/>
      <c r="RXL633" s="35"/>
      <c r="RXM633" s="35"/>
      <c r="RXN633" s="35"/>
      <c r="RXO633" s="35"/>
      <c r="RXP633" s="35"/>
      <c r="RXQ633" s="35"/>
      <c r="RXR633" s="35"/>
      <c r="RXS633" s="35"/>
      <c r="RXT633" s="35"/>
      <c r="RXU633" s="35"/>
      <c r="RXV633" s="35"/>
      <c r="RXW633" s="35"/>
      <c r="RXX633" s="35"/>
      <c r="RXY633" s="35"/>
      <c r="RXZ633" s="35"/>
      <c r="RYA633" s="35"/>
      <c r="RYB633" s="35"/>
      <c r="RYC633" s="35"/>
      <c r="RYD633" s="35"/>
      <c r="RYE633" s="35"/>
      <c r="RYF633" s="35"/>
      <c r="RYG633" s="35"/>
      <c r="RYH633" s="35"/>
      <c r="RYI633" s="35"/>
      <c r="RYJ633" s="35"/>
      <c r="RYK633" s="35"/>
      <c r="RYL633" s="35"/>
      <c r="RYM633" s="35"/>
      <c r="RYN633" s="35"/>
      <c r="RYO633" s="35"/>
      <c r="RYP633" s="35"/>
      <c r="RYQ633" s="35"/>
      <c r="RYR633" s="35"/>
      <c r="RYS633" s="35"/>
      <c r="RYT633" s="35"/>
      <c r="RYU633" s="35"/>
      <c r="RYV633" s="35"/>
      <c r="RYW633" s="35"/>
      <c r="RYX633" s="35"/>
      <c r="RYY633" s="35"/>
      <c r="RYZ633" s="35"/>
      <c r="RZA633" s="35"/>
      <c r="RZB633" s="35"/>
      <c r="RZC633" s="35"/>
      <c r="RZD633" s="35"/>
      <c r="RZE633" s="35"/>
      <c r="RZF633" s="35"/>
      <c r="RZG633" s="35"/>
      <c r="RZH633" s="35"/>
      <c r="RZI633" s="35"/>
      <c r="RZJ633" s="35"/>
      <c r="RZK633" s="35"/>
      <c r="RZL633" s="35"/>
      <c r="RZM633" s="35"/>
      <c r="RZN633" s="35"/>
      <c r="RZO633" s="35"/>
      <c r="RZP633" s="35"/>
      <c r="RZQ633" s="35"/>
      <c r="RZR633" s="35"/>
      <c r="RZS633" s="35"/>
      <c r="RZT633" s="35"/>
      <c r="RZU633" s="35"/>
      <c r="RZV633" s="35"/>
      <c r="RZW633" s="35"/>
      <c r="RZX633" s="35"/>
      <c r="RZY633" s="35"/>
      <c r="RZZ633" s="35"/>
      <c r="SAA633" s="35"/>
      <c r="SAB633" s="35"/>
      <c r="SAC633" s="35"/>
      <c r="SAD633" s="35"/>
      <c r="SAE633" s="35"/>
      <c r="SAF633" s="35"/>
      <c r="SAG633" s="35"/>
      <c r="SAH633" s="35"/>
      <c r="SAI633" s="35"/>
      <c r="SAJ633" s="35"/>
      <c r="SAK633" s="35"/>
      <c r="SAL633" s="35"/>
      <c r="SAM633" s="35"/>
      <c r="SAN633" s="35"/>
      <c r="SAO633" s="35"/>
      <c r="SAP633" s="35"/>
      <c r="SAQ633" s="35"/>
      <c r="SAR633" s="35"/>
      <c r="SAS633" s="35"/>
      <c r="SAT633" s="35"/>
      <c r="SAU633" s="35"/>
      <c r="SAV633" s="35"/>
      <c r="SAW633" s="35"/>
      <c r="SAX633" s="35"/>
      <c r="SAY633" s="35"/>
      <c r="SAZ633" s="35"/>
      <c r="SBA633" s="35"/>
      <c r="SBB633" s="35"/>
      <c r="SBC633" s="35"/>
      <c r="SBD633" s="35"/>
      <c r="SBE633" s="35"/>
      <c r="SBF633" s="35"/>
      <c r="SBG633" s="35"/>
      <c r="SBH633" s="35"/>
      <c r="SBI633" s="35"/>
      <c r="SBJ633" s="35"/>
      <c r="SBK633" s="35"/>
      <c r="SBL633" s="35"/>
      <c r="SBM633" s="35"/>
      <c r="SBN633" s="35"/>
      <c r="SBO633" s="35"/>
      <c r="SBP633" s="35"/>
      <c r="SBQ633" s="35"/>
      <c r="SBR633" s="35"/>
      <c r="SBS633" s="35"/>
      <c r="SBT633" s="35"/>
      <c r="SBU633" s="35"/>
      <c r="SBV633" s="35"/>
      <c r="SBW633" s="35"/>
      <c r="SBX633" s="35"/>
      <c r="SBY633" s="35"/>
      <c r="SBZ633" s="35"/>
      <c r="SCA633" s="35"/>
      <c r="SCB633" s="35"/>
      <c r="SCC633" s="35"/>
      <c r="SCD633" s="35"/>
      <c r="SCE633" s="35"/>
      <c r="SCF633" s="35"/>
      <c r="SCG633" s="35"/>
      <c r="SCH633" s="35"/>
      <c r="SCI633" s="35"/>
      <c r="SCJ633" s="35"/>
      <c r="SCK633" s="35"/>
      <c r="SCL633" s="35"/>
      <c r="SCM633" s="35"/>
      <c r="SCN633" s="35"/>
      <c r="SCO633" s="35"/>
      <c r="SCP633" s="35"/>
      <c r="SCQ633" s="35"/>
      <c r="SCR633" s="35"/>
      <c r="SCS633" s="35"/>
      <c r="SCT633" s="35"/>
      <c r="SCU633" s="35"/>
      <c r="SCV633" s="35"/>
      <c r="SCW633" s="35"/>
      <c r="SCX633" s="35"/>
      <c r="SCY633" s="35"/>
      <c r="SCZ633" s="35"/>
      <c r="SDA633" s="35"/>
      <c r="SDB633" s="35"/>
      <c r="SDC633" s="35"/>
      <c r="SDD633" s="35"/>
      <c r="SDE633" s="35"/>
      <c r="SDF633" s="35"/>
      <c r="SDG633" s="35"/>
      <c r="SDH633" s="35"/>
      <c r="SDI633" s="35"/>
      <c r="SDJ633" s="35"/>
      <c r="SDK633" s="35"/>
      <c r="SDL633" s="35"/>
      <c r="SDM633" s="35"/>
      <c r="SDN633" s="35"/>
      <c r="SDO633" s="35"/>
      <c r="SDP633" s="35"/>
      <c r="SDQ633" s="35"/>
      <c r="SDR633" s="35"/>
      <c r="SDS633" s="35"/>
      <c r="SDT633" s="35"/>
      <c r="SDU633" s="35"/>
      <c r="SDV633" s="35"/>
      <c r="SDW633" s="35"/>
      <c r="SDX633" s="35"/>
      <c r="SDY633" s="35"/>
      <c r="SDZ633" s="35"/>
      <c r="SEA633" s="35"/>
      <c r="SEB633" s="35"/>
      <c r="SEC633" s="35"/>
      <c r="SED633" s="35"/>
      <c r="SEE633" s="35"/>
      <c r="SEF633" s="35"/>
      <c r="SEG633" s="35"/>
      <c r="SEH633" s="35"/>
      <c r="SEI633" s="35"/>
      <c r="SEJ633" s="35"/>
      <c r="SEK633" s="35"/>
      <c r="SEL633" s="35"/>
      <c r="SEM633" s="35"/>
      <c r="SEN633" s="35"/>
      <c r="SEO633" s="35"/>
      <c r="SEP633" s="35"/>
      <c r="SEQ633" s="35"/>
      <c r="SER633" s="35"/>
      <c r="SES633" s="35"/>
      <c r="SET633" s="35"/>
      <c r="SEU633" s="35"/>
      <c r="SEV633" s="35"/>
      <c r="SEW633" s="35"/>
      <c r="SEX633" s="35"/>
      <c r="SEY633" s="35"/>
      <c r="SEZ633" s="35"/>
      <c r="SFA633" s="35"/>
      <c r="SFB633" s="35"/>
      <c r="SFC633" s="35"/>
      <c r="SFD633" s="35"/>
      <c r="SFE633" s="35"/>
      <c r="SFF633" s="35"/>
      <c r="SFG633" s="35"/>
      <c r="SFH633" s="35"/>
      <c r="SFI633" s="35"/>
      <c r="SFJ633" s="35"/>
      <c r="SFK633" s="35"/>
      <c r="SFL633" s="35"/>
      <c r="SFM633" s="35"/>
      <c r="SFN633" s="35"/>
      <c r="SFO633" s="35"/>
      <c r="SFP633" s="35"/>
      <c r="SFQ633" s="35"/>
      <c r="SFR633" s="35"/>
      <c r="SFS633" s="35"/>
      <c r="SFT633" s="35"/>
      <c r="SFU633" s="35"/>
      <c r="SFV633" s="35"/>
      <c r="SFW633" s="35"/>
      <c r="SFX633" s="35"/>
      <c r="SFY633" s="35"/>
      <c r="SFZ633" s="35"/>
      <c r="SGA633" s="35"/>
      <c r="SGB633" s="35"/>
      <c r="SGC633" s="35"/>
      <c r="SGD633" s="35"/>
      <c r="SGE633" s="35"/>
      <c r="SGF633" s="35"/>
      <c r="SGG633" s="35"/>
      <c r="SGH633" s="35"/>
      <c r="SGI633" s="35"/>
      <c r="SGJ633" s="35"/>
      <c r="SGK633" s="35"/>
      <c r="SGL633" s="35"/>
      <c r="SGM633" s="35"/>
      <c r="SGN633" s="35"/>
      <c r="SGO633" s="35"/>
      <c r="SGP633" s="35"/>
      <c r="SGQ633" s="35"/>
      <c r="SGR633" s="35"/>
      <c r="SGS633" s="35"/>
      <c r="SGT633" s="35"/>
      <c r="SGU633" s="35"/>
      <c r="SGV633" s="35"/>
      <c r="SGW633" s="35"/>
      <c r="SGX633" s="35"/>
      <c r="SGY633" s="35"/>
      <c r="SGZ633" s="35"/>
      <c r="SHA633" s="35"/>
      <c r="SHB633" s="35"/>
      <c r="SHC633" s="35"/>
      <c r="SHD633" s="35"/>
      <c r="SHE633" s="35"/>
      <c r="SHF633" s="35"/>
      <c r="SHG633" s="35"/>
      <c r="SHH633" s="35"/>
      <c r="SHI633" s="35"/>
      <c r="SHJ633" s="35"/>
      <c r="SHK633" s="35"/>
      <c r="SHL633" s="35"/>
      <c r="SHM633" s="35"/>
      <c r="SHN633" s="35"/>
      <c r="SHO633" s="35"/>
      <c r="SHP633" s="35"/>
      <c r="SHQ633" s="35"/>
      <c r="SHR633" s="35"/>
      <c r="SHS633" s="35"/>
      <c r="SHT633" s="35"/>
      <c r="SHU633" s="35"/>
      <c r="SHV633" s="35"/>
      <c r="SHW633" s="35"/>
      <c r="SHX633" s="35"/>
      <c r="SHY633" s="35"/>
      <c r="SHZ633" s="35"/>
      <c r="SIA633" s="35"/>
      <c r="SIB633" s="35"/>
      <c r="SIC633" s="35"/>
      <c r="SID633" s="35"/>
      <c r="SIE633" s="35"/>
      <c r="SIF633" s="35"/>
      <c r="SIG633" s="35"/>
      <c r="SIH633" s="35"/>
      <c r="SII633" s="35"/>
      <c r="SIJ633" s="35"/>
      <c r="SIK633" s="35"/>
      <c r="SIL633" s="35"/>
      <c r="SIM633" s="35"/>
      <c r="SIN633" s="35"/>
      <c r="SIO633" s="35"/>
      <c r="SIP633" s="35"/>
      <c r="SIQ633" s="35"/>
      <c r="SIR633" s="35"/>
      <c r="SIS633" s="35"/>
      <c r="SIT633" s="35"/>
      <c r="SIU633" s="35"/>
      <c r="SIV633" s="35"/>
      <c r="SIW633" s="35"/>
      <c r="SIX633" s="35"/>
      <c r="SIY633" s="35"/>
      <c r="SIZ633" s="35"/>
      <c r="SJA633" s="35"/>
      <c r="SJB633" s="35"/>
      <c r="SJC633" s="35"/>
      <c r="SJD633" s="35"/>
      <c r="SJE633" s="35"/>
      <c r="SJF633" s="35"/>
      <c r="SJG633" s="35"/>
      <c r="SJH633" s="35"/>
      <c r="SJI633" s="35"/>
      <c r="SJJ633" s="35"/>
      <c r="SJK633" s="35"/>
      <c r="SJL633" s="35"/>
      <c r="SJM633" s="35"/>
      <c r="SJN633" s="35"/>
      <c r="SJO633" s="35"/>
      <c r="SJP633" s="35"/>
      <c r="SJQ633" s="35"/>
      <c r="SJR633" s="35"/>
      <c r="SJS633" s="35"/>
      <c r="SJT633" s="35"/>
      <c r="SJU633" s="35"/>
      <c r="SJV633" s="35"/>
      <c r="SJW633" s="35"/>
      <c r="SJX633" s="35"/>
      <c r="SJY633" s="35"/>
      <c r="SJZ633" s="35"/>
      <c r="SKA633" s="35"/>
      <c r="SKB633" s="35"/>
      <c r="SKC633" s="35"/>
      <c r="SKD633" s="35"/>
      <c r="SKE633" s="35"/>
      <c r="SKF633" s="35"/>
      <c r="SKG633" s="35"/>
      <c r="SKH633" s="35"/>
      <c r="SKI633" s="35"/>
      <c r="SKJ633" s="35"/>
      <c r="SKK633" s="35"/>
      <c r="SKL633" s="35"/>
      <c r="SKM633" s="35"/>
      <c r="SKN633" s="35"/>
      <c r="SKO633" s="35"/>
      <c r="SKP633" s="35"/>
      <c r="SKQ633" s="35"/>
      <c r="SKR633" s="35"/>
      <c r="SKS633" s="35"/>
      <c r="SKT633" s="35"/>
      <c r="SKU633" s="35"/>
      <c r="SKV633" s="35"/>
      <c r="SKW633" s="35"/>
      <c r="SKX633" s="35"/>
      <c r="SKY633" s="35"/>
      <c r="SKZ633" s="35"/>
      <c r="SLA633" s="35"/>
      <c r="SLB633" s="35"/>
      <c r="SLC633" s="35"/>
      <c r="SLD633" s="35"/>
      <c r="SLE633" s="35"/>
      <c r="SLF633" s="35"/>
      <c r="SLG633" s="35"/>
      <c r="SLH633" s="35"/>
      <c r="SLI633" s="35"/>
      <c r="SLJ633" s="35"/>
      <c r="SLK633" s="35"/>
      <c r="SLL633" s="35"/>
      <c r="SLM633" s="35"/>
      <c r="SLN633" s="35"/>
      <c r="SLO633" s="35"/>
      <c r="SLP633" s="35"/>
      <c r="SLQ633" s="35"/>
      <c r="SLR633" s="35"/>
      <c r="SLS633" s="35"/>
      <c r="SLT633" s="35"/>
      <c r="SLU633" s="35"/>
      <c r="SLV633" s="35"/>
      <c r="SLW633" s="35"/>
      <c r="SLX633" s="35"/>
      <c r="SLY633" s="35"/>
      <c r="SLZ633" s="35"/>
      <c r="SMA633" s="35"/>
      <c r="SMB633" s="35"/>
      <c r="SMC633" s="35"/>
      <c r="SMD633" s="35"/>
      <c r="SME633" s="35"/>
      <c r="SMF633" s="35"/>
      <c r="SMG633" s="35"/>
      <c r="SMH633" s="35"/>
      <c r="SMI633" s="35"/>
      <c r="SMJ633" s="35"/>
      <c r="SMK633" s="35"/>
      <c r="SML633" s="35"/>
      <c r="SMM633" s="35"/>
      <c r="SMN633" s="35"/>
      <c r="SMO633" s="35"/>
      <c r="SMP633" s="35"/>
      <c r="SMQ633" s="35"/>
      <c r="SMR633" s="35"/>
      <c r="SMS633" s="35"/>
      <c r="SMT633" s="35"/>
      <c r="SMU633" s="35"/>
      <c r="SMV633" s="35"/>
      <c r="SMW633" s="35"/>
      <c r="SMX633" s="35"/>
      <c r="SMY633" s="35"/>
      <c r="SMZ633" s="35"/>
      <c r="SNA633" s="35"/>
      <c r="SNB633" s="35"/>
      <c r="SNC633" s="35"/>
      <c r="SND633" s="35"/>
      <c r="SNE633" s="35"/>
      <c r="SNF633" s="35"/>
      <c r="SNG633" s="35"/>
      <c r="SNH633" s="35"/>
      <c r="SNI633" s="35"/>
      <c r="SNJ633" s="35"/>
      <c r="SNK633" s="35"/>
      <c r="SNL633" s="35"/>
      <c r="SNM633" s="35"/>
      <c r="SNN633" s="35"/>
      <c r="SNO633" s="35"/>
      <c r="SNP633" s="35"/>
      <c r="SNQ633" s="35"/>
      <c r="SNR633" s="35"/>
      <c r="SNS633" s="35"/>
      <c r="SNT633" s="35"/>
      <c r="SNU633" s="35"/>
      <c r="SNV633" s="35"/>
      <c r="SNW633" s="35"/>
      <c r="SNX633" s="35"/>
      <c r="SNY633" s="35"/>
      <c r="SNZ633" s="35"/>
      <c r="SOA633" s="35"/>
      <c r="SOB633" s="35"/>
      <c r="SOC633" s="35"/>
      <c r="SOD633" s="35"/>
      <c r="SOE633" s="35"/>
      <c r="SOF633" s="35"/>
      <c r="SOG633" s="35"/>
      <c r="SOH633" s="35"/>
      <c r="SOI633" s="35"/>
      <c r="SOJ633" s="35"/>
      <c r="SOK633" s="35"/>
      <c r="SOL633" s="35"/>
      <c r="SOM633" s="35"/>
      <c r="SON633" s="35"/>
      <c r="SOO633" s="35"/>
      <c r="SOP633" s="35"/>
      <c r="SOQ633" s="35"/>
      <c r="SOR633" s="35"/>
      <c r="SOS633" s="35"/>
      <c r="SOT633" s="35"/>
      <c r="SOU633" s="35"/>
      <c r="SOV633" s="35"/>
      <c r="SOW633" s="35"/>
      <c r="SOX633" s="35"/>
      <c r="SOY633" s="35"/>
      <c r="SOZ633" s="35"/>
      <c r="SPA633" s="35"/>
      <c r="SPB633" s="35"/>
      <c r="SPC633" s="35"/>
      <c r="SPD633" s="35"/>
      <c r="SPE633" s="35"/>
      <c r="SPF633" s="35"/>
      <c r="SPG633" s="35"/>
      <c r="SPH633" s="35"/>
      <c r="SPI633" s="35"/>
      <c r="SPJ633" s="35"/>
      <c r="SPK633" s="35"/>
      <c r="SPL633" s="35"/>
      <c r="SPM633" s="35"/>
      <c r="SPN633" s="35"/>
      <c r="SPO633" s="35"/>
      <c r="SPP633" s="35"/>
      <c r="SPQ633" s="35"/>
      <c r="SPR633" s="35"/>
      <c r="SPS633" s="35"/>
      <c r="SPT633" s="35"/>
      <c r="SPU633" s="35"/>
      <c r="SPV633" s="35"/>
      <c r="SPW633" s="35"/>
      <c r="SPX633" s="35"/>
      <c r="SPY633" s="35"/>
      <c r="SPZ633" s="35"/>
      <c r="SQA633" s="35"/>
      <c r="SQB633" s="35"/>
      <c r="SQC633" s="35"/>
      <c r="SQD633" s="35"/>
      <c r="SQE633" s="35"/>
      <c r="SQF633" s="35"/>
      <c r="SQG633" s="35"/>
      <c r="SQH633" s="35"/>
      <c r="SQI633" s="35"/>
      <c r="SQJ633" s="35"/>
      <c r="SQK633" s="35"/>
      <c r="SQL633" s="35"/>
      <c r="SQM633" s="35"/>
      <c r="SQN633" s="35"/>
      <c r="SQO633" s="35"/>
      <c r="SQP633" s="35"/>
      <c r="SQQ633" s="35"/>
      <c r="SQR633" s="35"/>
      <c r="SQS633" s="35"/>
      <c r="SQT633" s="35"/>
      <c r="SQU633" s="35"/>
      <c r="SQV633" s="35"/>
      <c r="SQW633" s="35"/>
      <c r="SQX633" s="35"/>
      <c r="SQY633" s="35"/>
      <c r="SQZ633" s="35"/>
      <c r="SRA633" s="35"/>
      <c r="SRB633" s="35"/>
      <c r="SRC633" s="35"/>
      <c r="SRD633" s="35"/>
      <c r="SRE633" s="35"/>
      <c r="SRF633" s="35"/>
      <c r="SRG633" s="35"/>
      <c r="SRH633" s="35"/>
      <c r="SRI633" s="35"/>
      <c r="SRJ633" s="35"/>
      <c r="SRK633" s="35"/>
      <c r="SRL633" s="35"/>
      <c r="SRM633" s="35"/>
      <c r="SRN633" s="35"/>
      <c r="SRO633" s="35"/>
      <c r="SRP633" s="35"/>
      <c r="SRQ633" s="35"/>
      <c r="SRR633" s="35"/>
      <c r="SRS633" s="35"/>
      <c r="SRT633" s="35"/>
      <c r="SRU633" s="35"/>
      <c r="SRV633" s="35"/>
      <c r="SRW633" s="35"/>
      <c r="SRX633" s="35"/>
      <c r="SRY633" s="35"/>
      <c r="SRZ633" s="35"/>
      <c r="SSA633" s="35"/>
      <c r="SSB633" s="35"/>
      <c r="SSC633" s="35"/>
      <c r="SSD633" s="35"/>
      <c r="SSE633" s="35"/>
      <c r="SSF633" s="35"/>
      <c r="SSG633" s="35"/>
      <c r="SSH633" s="35"/>
      <c r="SSI633" s="35"/>
      <c r="SSJ633" s="35"/>
      <c r="SSK633" s="35"/>
      <c r="SSL633" s="35"/>
      <c r="SSM633" s="35"/>
      <c r="SSN633" s="35"/>
      <c r="SSO633" s="35"/>
      <c r="SSP633" s="35"/>
      <c r="SSQ633" s="35"/>
      <c r="SSR633" s="35"/>
      <c r="SSS633" s="35"/>
      <c r="SST633" s="35"/>
      <c r="SSU633" s="35"/>
      <c r="SSV633" s="35"/>
      <c r="SSW633" s="35"/>
      <c r="SSX633" s="35"/>
      <c r="SSY633" s="35"/>
      <c r="SSZ633" s="35"/>
      <c r="STA633" s="35"/>
      <c r="STB633" s="35"/>
      <c r="STC633" s="35"/>
      <c r="STD633" s="35"/>
      <c r="STE633" s="35"/>
      <c r="STF633" s="35"/>
      <c r="STG633" s="35"/>
      <c r="STH633" s="35"/>
      <c r="STI633" s="35"/>
      <c r="STJ633" s="35"/>
      <c r="STK633" s="35"/>
      <c r="STL633" s="35"/>
      <c r="STM633" s="35"/>
      <c r="STN633" s="35"/>
      <c r="STO633" s="35"/>
      <c r="STP633" s="35"/>
      <c r="STQ633" s="35"/>
      <c r="STR633" s="35"/>
      <c r="STS633" s="35"/>
      <c r="STT633" s="35"/>
      <c r="STU633" s="35"/>
      <c r="STV633" s="35"/>
      <c r="STW633" s="35"/>
      <c r="STX633" s="35"/>
      <c r="STY633" s="35"/>
      <c r="STZ633" s="35"/>
      <c r="SUA633" s="35"/>
      <c r="SUB633" s="35"/>
      <c r="SUC633" s="35"/>
      <c r="SUD633" s="35"/>
      <c r="SUE633" s="35"/>
      <c r="SUF633" s="35"/>
      <c r="SUG633" s="35"/>
      <c r="SUH633" s="35"/>
      <c r="SUI633" s="35"/>
      <c r="SUJ633" s="35"/>
      <c r="SUK633" s="35"/>
      <c r="SUL633" s="35"/>
      <c r="SUM633" s="35"/>
      <c r="SUN633" s="35"/>
      <c r="SUO633" s="35"/>
      <c r="SUP633" s="35"/>
      <c r="SUQ633" s="35"/>
      <c r="SUR633" s="35"/>
      <c r="SUS633" s="35"/>
      <c r="SUT633" s="35"/>
      <c r="SUU633" s="35"/>
      <c r="SUV633" s="35"/>
      <c r="SUW633" s="35"/>
      <c r="SUX633" s="35"/>
      <c r="SUY633" s="35"/>
      <c r="SUZ633" s="35"/>
      <c r="SVA633" s="35"/>
      <c r="SVB633" s="35"/>
      <c r="SVC633" s="35"/>
      <c r="SVD633" s="35"/>
      <c r="SVE633" s="35"/>
      <c r="SVF633" s="35"/>
      <c r="SVG633" s="35"/>
      <c r="SVH633" s="35"/>
      <c r="SVI633" s="35"/>
      <c r="SVJ633" s="35"/>
      <c r="SVK633" s="35"/>
      <c r="SVL633" s="35"/>
      <c r="SVM633" s="35"/>
      <c r="SVN633" s="35"/>
      <c r="SVO633" s="35"/>
      <c r="SVP633" s="35"/>
      <c r="SVQ633" s="35"/>
      <c r="SVR633" s="35"/>
      <c r="SVS633" s="35"/>
      <c r="SVT633" s="35"/>
      <c r="SVU633" s="35"/>
      <c r="SVV633" s="35"/>
      <c r="SVW633" s="35"/>
      <c r="SVX633" s="35"/>
      <c r="SVY633" s="35"/>
      <c r="SVZ633" s="35"/>
      <c r="SWA633" s="35"/>
      <c r="SWB633" s="35"/>
      <c r="SWC633" s="35"/>
      <c r="SWD633" s="35"/>
      <c r="SWE633" s="35"/>
      <c r="SWF633" s="35"/>
      <c r="SWG633" s="35"/>
      <c r="SWH633" s="35"/>
      <c r="SWI633" s="35"/>
      <c r="SWJ633" s="35"/>
      <c r="SWK633" s="35"/>
      <c r="SWL633" s="35"/>
      <c r="SWM633" s="35"/>
      <c r="SWN633" s="35"/>
      <c r="SWO633" s="35"/>
      <c r="SWP633" s="35"/>
      <c r="SWQ633" s="35"/>
      <c r="SWR633" s="35"/>
      <c r="SWS633" s="35"/>
      <c r="SWT633" s="35"/>
      <c r="SWU633" s="35"/>
      <c r="SWV633" s="35"/>
      <c r="SWW633" s="35"/>
      <c r="SWX633" s="35"/>
      <c r="SWY633" s="35"/>
      <c r="SWZ633" s="35"/>
      <c r="SXA633" s="35"/>
      <c r="SXB633" s="35"/>
      <c r="SXC633" s="35"/>
      <c r="SXD633" s="35"/>
      <c r="SXE633" s="35"/>
      <c r="SXF633" s="35"/>
      <c r="SXG633" s="35"/>
      <c r="SXH633" s="35"/>
      <c r="SXI633" s="35"/>
      <c r="SXJ633" s="35"/>
      <c r="SXK633" s="35"/>
      <c r="SXL633" s="35"/>
      <c r="SXM633" s="35"/>
      <c r="SXN633" s="35"/>
      <c r="SXO633" s="35"/>
      <c r="SXP633" s="35"/>
      <c r="SXQ633" s="35"/>
      <c r="SXR633" s="35"/>
      <c r="SXS633" s="35"/>
      <c r="SXT633" s="35"/>
      <c r="SXU633" s="35"/>
      <c r="SXV633" s="35"/>
      <c r="SXW633" s="35"/>
      <c r="SXX633" s="35"/>
      <c r="SXY633" s="35"/>
      <c r="SXZ633" s="35"/>
      <c r="SYA633" s="35"/>
      <c r="SYB633" s="35"/>
      <c r="SYC633" s="35"/>
      <c r="SYD633" s="35"/>
      <c r="SYE633" s="35"/>
      <c r="SYF633" s="35"/>
      <c r="SYG633" s="35"/>
      <c r="SYH633" s="35"/>
      <c r="SYI633" s="35"/>
      <c r="SYJ633" s="35"/>
      <c r="SYK633" s="35"/>
      <c r="SYL633" s="35"/>
      <c r="SYM633" s="35"/>
      <c r="SYN633" s="35"/>
      <c r="SYO633" s="35"/>
      <c r="SYP633" s="35"/>
      <c r="SYQ633" s="35"/>
      <c r="SYR633" s="35"/>
      <c r="SYS633" s="35"/>
      <c r="SYT633" s="35"/>
      <c r="SYU633" s="35"/>
      <c r="SYV633" s="35"/>
      <c r="SYW633" s="35"/>
      <c r="SYX633" s="35"/>
      <c r="SYY633" s="35"/>
      <c r="SYZ633" s="35"/>
      <c r="SZA633" s="35"/>
      <c r="SZB633" s="35"/>
      <c r="SZC633" s="35"/>
      <c r="SZD633" s="35"/>
      <c r="SZE633" s="35"/>
      <c r="SZF633" s="35"/>
      <c r="SZG633" s="35"/>
      <c r="SZH633" s="35"/>
      <c r="SZI633" s="35"/>
      <c r="SZJ633" s="35"/>
      <c r="SZK633" s="35"/>
      <c r="SZL633" s="35"/>
      <c r="SZM633" s="35"/>
      <c r="SZN633" s="35"/>
      <c r="SZO633" s="35"/>
      <c r="SZP633" s="35"/>
      <c r="SZQ633" s="35"/>
      <c r="SZR633" s="35"/>
      <c r="SZS633" s="35"/>
      <c r="SZT633" s="35"/>
      <c r="SZU633" s="35"/>
      <c r="SZV633" s="35"/>
      <c r="SZW633" s="35"/>
      <c r="SZX633" s="35"/>
      <c r="SZY633" s="35"/>
      <c r="SZZ633" s="35"/>
      <c r="TAA633" s="35"/>
      <c r="TAB633" s="35"/>
      <c r="TAC633" s="35"/>
      <c r="TAD633" s="35"/>
      <c r="TAE633" s="35"/>
      <c r="TAF633" s="35"/>
      <c r="TAG633" s="35"/>
      <c r="TAH633" s="35"/>
      <c r="TAI633" s="35"/>
      <c r="TAJ633" s="35"/>
      <c r="TAK633" s="35"/>
      <c r="TAL633" s="35"/>
      <c r="TAM633" s="35"/>
      <c r="TAN633" s="35"/>
      <c r="TAO633" s="35"/>
      <c r="TAP633" s="35"/>
      <c r="TAQ633" s="35"/>
      <c r="TAR633" s="35"/>
      <c r="TAS633" s="35"/>
      <c r="TAT633" s="35"/>
      <c r="TAU633" s="35"/>
      <c r="TAV633" s="35"/>
      <c r="TAW633" s="35"/>
      <c r="TAX633" s="35"/>
      <c r="TAY633" s="35"/>
      <c r="TAZ633" s="35"/>
      <c r="TBA633" s="35"/>
      <c r="TBB633" s="35"/>
      <c r="TBC633" s="35"/>
      <c r="TBD633" s="35"/>
      <c r="TBE633" s="35"/>
      <c r="TBF633" s="35"/>
      <c r="TBG633" s="35"/>
      <c r="TBH633" s="35"/>
      <c r="TBI633" s="35"/>
      <c r="TBJ633" s="35"/>
      <c r="TBK633" s="35"/>
      <c r="TBL633" s="35"/>
      <c r="TBM633" s="35"/>
      <c r="TBN633" s="35"/>
      <c r="TBO633" s="35"/>
      <c r="TBP633" s="35"/>
      <c r="TBQ633" s="35"/>
      <c r="TBR633" s="35"/>
      <c r="TBS633" s="35"/>
      <c r="TBT633" s="35"/>
      <c r="TBU633" s="35"/>
      <c r="TBV633" s="35"/>
      <c r="TBW633" s="35"/>
      <c r="TBX633" s="35"/>
      <c r="TBY633" s="35"/>
      <c r="TBZ633" s="35"/>
      <c r="TCA633" s="35"/>
      <c r="TCB633" s="35"/>
      <c r="TCC633" s="35"/>
      <c r="TCD633" s="35"/>
      <c r="TCE633" s="35"/>
      <c r="TCF633" s="35"/>
      <c r="TCG633" s="35"/>
      <c r="TCH633" s="35"/>
      <c r="TCI633" s="35"/>
      <c r="TCJ633" s="35"/>
      <c r="TCK633" s="35"/>
      <c r="TCL633" s="35"/>
      <c r="TCM633" s="35"/>
      <c r="TCN633" s="35"/>
      <c r="TCO633" s="35"/>
      <c r="TCP633" s="35"/>
      <c r="TCQ633" s="35"/>
      <c r="TCR633" s="35"/>
      <c r="TCS633" s="35"/>
      <c r="TCT633" s="35"/>
      <c r="TCU633" s="35"/>
      <c r="TCV633" s="35"/>
      <c r="TCW633" s="35"/>
      <c r="TCX633" s="35"/>
      <c r="TCY633" s="35"/>
      <c r="TCZ633" s="35"/>
      <c r="TDA633" s="35"/>
      <c r="TDB633" s="35"/>
      <c r="TDC633" s="35"/>
      <c r="TDD633" s="35"/>
      <c r="TDE633" s="35"/>
      <c r="TDF633" s="35"/>
      <c r="TDG633" s="35"/>
      <c r="TDH633" s="35"/>
      <c r="TDI633" s="35"/>
      <c r="TDJ633" s="35"/>
      <c r="TDK633" s="35"/>
      <c r="TDL633" s="35"/>
      <c r="TDM633" s="35"/>
      <c r="TDN633" s="35"/>
      <c r="TDO633" s="35"/>
      <c r="TDP633" s="35"/>
      <c r="TDQ633" s="35"/>
      <c r="TDR633" s="35"/>
      <c r="TDS633" s="35"/>
      <c r="TDT633" s="35"/>
      <c r="TDU633" s="35"/>
      <c r="TDV633" s="35"/>
      <c r="TDW633" s="35"/>
      <c r="TDX633" s="35"/>
      <c r="TDY633" s="35"/>
      <c r="TDZ633" s="35"/>
      <c r="TEA633" s="35"/>
      <c r="TEB633" s="35"/>
      <c r="TEC633" s="35"/>
      <c r="TED633" s="35"/>
      <c r="TEE633" s="35"/>
      <c r="TEF633" s="35"/>
      <c r="TEG633" s="35"/>
      <c r="TEH633" s="35"/>
      <c r="TEI633" s="35"/>
      <c r="TEJ633" s="35"/>
      <c r="TEK633" s="35"/>
      <c r="TEL633" s="35"/>
      <c r="TEM633" s="35"/>
      <c r="TEN633" s="35"/>
      <c r="TEO633" s="35"/>
      <c r="TEP633" s="35"/>
      <c r="TEQ633" s="35"/>
      <c r="TER633" s="35"/>
      <c r="TES633" s="35"/>
      <c r="TET633" s="35"/>
      <c r="TEU633" s="35"/>
      <c r="TEV633" s="35"/>
      <c r="TEW633" s="35"/>
      <c r="TEX633" s="35"/>
      <c r="TEY633" s="35"/>
      <c r="TEZ633" s="35"/>
      <c r="TFA633" s="35"/>
      <c r="TFB633" s="35"/>
      <c r="TFC633" s="35"/>
      <c r="TFD633" s="35"/>
      <c r="TFE633" s="35"/>
      <c r="TFF633" s="35"/>
      <c r="TFG633" s="35"/>
      <c r="TFH633" s="35"/>
      <c r="TFI633" s="35"/>
      <c r="TFJ633" s="35"/>
      <c r="TFK633" s="35"/>
      <c r="TFL633" s="35"/>
      <c r="TFM633" s="35"/>
      <c r="TFN633" s="35"/>
      <c r="TFO633" s="35"/>
      <c r="TFP633" s="35"/>
      <c r="TFQ633" s="35"/>
      <c r="TFR633" s="35"/>
      <c r="TFS633" s="35"/>
      <c r="TFT633" s="35"/>
      <c r="TFU633" s="35"/>
      <c r="TFV633" s="35"/>
      <c r="TFW633" s="35"/>
      <c r="TFX633" s="35"/>
      <c r="TFY633" s="35"/>
      <c r="TFZ633" s="35"/>
      <c r="TGA633" s="35"/>
      <c r="TGB633" s="35"/>
      <c r="TGC633" s="35"/>
      <c r="TGD633" s="35"/>
      <c r="TGE633" s="35"/>
      <c r="TGF633" s="35"/>
      <c r="TGG633" s="35"/>
      <c r="TGH633" s="35"/>
      <c r="TGI633" s="35"/>
      <c r="TGJ633" s="35"/>
      <c r="TGK633" s="35"/>
      <c r="TGL633" s="35"/>
      <c r="TGM633" s="35"/>
      <c r="TGN633" s="35"/>
      <c r="TGO633" s="35"/>
      <c r="TGP633" s="35"/>
      <c r="TGQ633" s="35"/>
      <c r="TGR633" s="35"/>
      <c r="TGS633" s="35"/>
      <c r="TGT633" s="35"/>
      <c r="TGU633" s="35"/>
      <c r="TGV633" s="35"/>
      <c r="TGW633" s="35"/>
      <c r="TGX633" s="35"/>
      <c r="TGY633" s="35"/>
      <c r="TGZ633" s="35"/>
      <c r="THA633" s="35"/>
      <c r="THB633" s="35"/>
      <c r="THC633" s="35"/>
      <c r="THD633" s="35"/>
      <c r="THE633" s="35"/>
      <c r="THF633" s="35"/>
      <c r="THG633" s="35"/>
      <c r="THH633" s="35"/>
      <c r="THI633" s="35"/>
      <c r="THJ633" s="35"/>
      <c r="THK633" s="35"/>
      <c r="THL633" s="35"/>
      <c r="THM633" s="35"/>
      <c r="THN633" s="35"/>
      <c r="THO633" s="35"/>
      <c r="THP633" s="35"/>
      <c r="THQ633" s="35"/>
      <c r="THR633" s="35"/>
      <c r="THS633" s="35"/>
      <c r="THT633" s="35"/>
      <c r="THU633" s="35"/>
      <c r="THV633" s="35"/>
      <c r="THW633" s="35"/>
      <c r="THX633" s="35"/>
      <c r="THY633" s="35"/>
      <c r="THZ633" s="35"/>
      <c r="TIA633" s="35"/>
      <c r="TIB633" s="35"/>
      <c r="TIC633" s="35"/>
      <c r="TID633" s="35"/>
      <c r="TIE633" s="35"/>
      <c r="TIF633" s="35"/>
      <c r="TIG633" s="35"/>
      <c r="TIH633" s="35"/>
      <c r="TII633" s="35"/>
      <c r="TIJ633" s="35"/>
      <c r="TIK633" s="35"/>
      <c r="TIL633" s="35"/>
      <c r="TIM633" s="35"/>
      <c r="TIN633" s="35"/>
      <c r="TIO633" s="35"/>
      <c r="TIP633" s="35"/>
      <c r="TIQ633" s="35"/>
      <c r="TIR633" s="35"/>
      <c r="TIS633" s="35"/>
      <c r="TIT633" s="35"/>
      <c r="TIU633" s="35"/>
      <c r="TIV633" s="35"/>
      <c r="TIW633" s="35"/>
      <c r="TIX633" s="35"/>
      <c r="TIY633" s="35"/>
      <c r="TIZ633" s="35"/>
      <c r="TJA633" s="35"/>
      <c r="TJB633" s="35"/>
      <c r="TJC633" s="35"/>
      <c r="TJD633" s="35"/>
      <c r="TJE633" s="35"/>
      <c r="TJF633" s="35"/>
      <c r="TJG633" s="35"/>
      <c r="TJH633" s="35"/>
      <c r="TJI633" s="35"/>
      <c r="TJJ633" s="35"/>
      <c r="TJK633" s="35"/>
      <c r="TJL633" s="35"/>
      <c r="TJM633" s="35"/>
      <c r="TJN633" s="35"/>
      <c r="TJO633" s="35"/>
      <c r="TJP633" s="35"/>
      <c r="TJQ633" s="35"/>
      <c r="TJR633" s="35"/>
      <c r="TJS633" s="35"/>
      <c r="TJT633" s="35"/>
      <c r="TJU633" s="35"/>
      <c r="TJV633" s="35"/>
      <c r="TJW633" s="35"/>
      <c r="TJX633" s="35"/>
      <c r="TJY633" s="35"/>
      <c r="TJZ633" s="35"/>
      <c r="TKA633" s="35"/>
      <c r="TKB633" s="35"/>
      <c r="TKC633" s="35"/>
      <c r="TKD633" s="35"/>
      <c r="TKE633" s="35"/>
      <c r="TKF633" s="35"/>
      <c r="TKG633" s="35"/>
      <c r="TKH633" s="35"/>
      <c r="TKI633" s="35"/>
      <c r="TKJ633" s="35"/>
      <c r="TKK633" s="35"/>
      <c r="TKL633" s="35"/>
      <c r="TKM633" s="35"/>
      <c r="TKN633" s="35"/>
      <c r="TKO633" s="35"/>
      <c r="TKP633" s="35"/>
      <c r="TKQ633" s="35"/>
      <c r="TKR633" s="35"/>
      <c r="TKS633" s="35"/>
      <c r="TKT633" s="35"/>
      <c r="TKU633" s="35"/>
      <c r="TKV633" s="35"/>
      <c r="TKW633" s="35"/>
      <c r="TKX633" s="35"/>
      <c r="TKY633" s="35"/>
      <c r="TKZ633" s="35"/>
      <c r="TLA633" s="35"/>
      <c r="TLB633" s="35"/>
      <c r="TLC633" s="35"/>
      <c r="TLD633" s="35"/>
      <c r="TLE633" s="35"/>
      <c r="TLF633" s="35"/>
      <c r="TLG633" s="35"/>
      <c r="TLH633" s="35"/>
      <c r="TLI633" s="35"/>
      <c r="TLJ633" s="35"/>
      <c r="TLK633" s="35"/>
      <c r="TLL633" s="35"/>
      <c r="TLM633" s="35"/>
      <c r="TLN633" s="35"/>
      <c r="TLO633" s="35"/>
      <c r="TLP633" s="35"/>
      <c r="TLQ633" s="35"/>
      <c r="TLR633" s="35"/>
      <c r="TLS633" s="35"/>
      <c r="TLT633" s="35"/>
      <c r="TLU633" s="35"/>
      <c r="TLV633" s="35"/>
      <c r="TLW633" s="35"/>
      <c r="TLX633" s="35"/>
      <c r="TLY633" s="35"/>
      <c r="TLZ633" s="35"/>
      <c r="TMA633" s="35"/>
      <c r="TMB633" s="35"/>
      <c r="TMC633" s="35"/>
      <c r="TMD633" s="35"/>
      <c r="TME633" s="35"/>
      <c r="TMF633" s="35"/>
      <c r="TMG633" s="35"/>
      <c r="TMH633" s="35"/>
      <c r="TMI633" s="35"/>
      <c r="TMJ633" s="35"/>
      <c r="TMK633" s="35"/>
      <c r="TML633" s="35"/>
      <c r="TMM633" s="35"/>
      <c r="TMN633" s="35"/>
      <c r="TMO633" s="35"/>
      <c r="TMP633" s="35"/>
      <c r="TMQ633" s="35"/>
      <c r="TMR633" s="35"/>
      <c r="TMS633" s="35"/>
      <c r="TMT633" s="35"/>
      <c r="TMU633" s="35"/>
      <c r="TMV633" s="35"/>
      <c r="TMW633" s="35"/>
      <c r="TMX633" s="35"/>
      <c r="TMY633" s="35"/>
      <c r="TMZ633" s="35"/>
      <c r="TNA633" s="35"/>
      <c r="TNB633" s="35"/>
      <c r="TNC633" s="35"/>
      <c r="TND633" s="35"/>
      <c r="TNE633" s="35"/>
      <c r="TNF633" s="35"/>
      <c r="TNG633" s="35"/>
      <c r="TNH633" s="35"/>
      <c r="TNI633" s="35"/>
      <c r="TNJ633" s="35"/>
      <c r="TNK633" s="35"/>
      <c r="TNL633" s="35"/>
      <c r="TNM633" s="35"/>
      <c r="TNN633" s="35"/>
      <c r="TNO633" s="35"/>
      <c r="TNP633" s="35"/>
      <c r="TNQ633" s="35"/>
      <c r="TNR633" s="35"/>
      <c r="TNS633" s="35"/>
      <c r="TNT633" s="35"/>
      <c r="TNU633" s="35"/>
      <c r="TNV633" s="35"/>
      <c r="TNW633" s="35"/>
      <c r="TNX633" s="35"/>
      <c r="TNY633" s="35"/>
      <c r="TNZ633" s="35"/>
      <c r="TOA633" s="35"/>
      <c r="TOB633" s="35"/>
      <c r="TOC633" s="35"/>
      <c r="TOD633" s="35"/>
      <c r="TOE633" s="35"/>
      <c r="TOF633" s="35"/>
      <c r="TOG633" s="35"/>
      <c r="TOH633" s="35"/>
      <c r="TOI633" s="35"/>
      <c r="TOJ633" s="35"/>
      <c r="TOK633" s="35"/>
      <c r="TOL633" s="35"/>
      <c r="TOM633" s="35"/>
      <c r="TON633" s="35"/>
      <c r="TOO633" s="35"/>
      <c r="TOP633" s="35"/>
      <c r="TOQ633" s="35"/>
      <c r="TOR633" s="35"/>
      <c r="TOS633" s="35"/>
      <c r="TOT633" s="35"/>
      <c r="TOU633" s="35"/>
      <c r="TOV633" s="35"/>
      <c r="TOW633" s="35"/>
      <c r="TOX633" s="35"/>
      <c r="TOY633" s="35"/>
      <c r="TOZ633" s="35"/>
      <c r="TPA633" s="35"/>
      <c r="TPB633" s="35"/>
      <c r="TPC633" s="35"/>
      <c r="TPD633" s="35"/>
      <c r="TPE633" s="35"/>
      <c r="TPF633" s="35"/>
      <c r="TPG633" s="35"/>
      <c r="TPH633" s="35"/>
      <c r="TPI633" s="35"/>
      <c r="TPJ633" s="35"/>
      <c r="TPK633" s="35"/>
      <c r="TPL633" s="35"/>
      <c r="TPM633" s="35"/>
      <c r="TPN633" s="35"/>
      <c r="TPO633" s="35"/>
      <c r="TPP633" s="35"/>
      <c r="TPQ633" s="35"/>
      <c r="TPR633" s="35"/>
      <c r="TPS633" s="35"/>
      <c r="TPT633" s="35"/>
      <c r="TPU633" s="35"/>
      <c r="TPV633" s="35"/>
      <c r="TPW633" s="35"/>
      <c r="TPX633" s="35"/>
      <c r="TPY633" s="35"/>
      <c r="TPZ633" s="35"/>
      <c r="TQA633" s="35"/>
      <c r="TQB633" s="35"/>
      <c r="TQC633" s="35"/>
      <c r="TQD633" s="35"/>
      <c r="TQE633" s="35"/>
      <c r="TQF633" s="35"/>
      <c r="TQG633" s="35"/>
      <c r="TQH633" s="35"/>
      <c r="TQI633" s="35"/>
      <c r="TQJ633" s="35"/>
      <c r="TQK633" s="35"/>
      <c r="TQL633" s="35"/>
      <c r="TQM633" s="35"/>
      <c r="TQN633" s="35"/>
      <c r="TQO633" s="35"/>
      <c r="TQP633" s="35"/>
      <c r="TQQ633" s="35"/>
      <c r="TQR633" s="35"/>
      <c r="TQS633" s="35"/>
      <c r="TQT633" s="35"/>
      <c r="TQU633" s="35"/>
      <c r="TQV633" s="35"/>
      <c r="TQW633" s="35"/>
      <c r="TQX633" s="35"/>
      <c r="TQY633" s="35"/>
      <c r="TQZ633" s="35"/>
      <c r="TRA633" s="35"/>
      <c r="TRB633" s="35"/>
      <c r="TRC633" s="35"/>
      <c r="TRD633" s="35"/>
      <c r="TRE633" s="35"/>
      <c r="TRF633" s="35"/>
      <c r="TRG633" s="35"/>
      <c r="TRH633" s="35"/>
      <c r="TRI633" s="35"/>
      <c r="TRJ633" s="35"/>
      <c r="TRK633" s="35"/>
      <c r="TRL633" s="35"/>
      <c r="TRM633" s="35"/>
      <c r="TRN633" s="35"/>
      <c r="TRO633" s="35"/>
      <c r="TRP633" s="35"/>
      <c r="TRQ633" s="35"/>
      <c r="TRR633" s="35"/>
      <c r="TRS633" s="35"/>
      <c r="TRT633" s="35"/>
      <c r="TRU633" s="35"/>
      <c r="TRV633" s="35"/>
      <c r="TRW633" s="35"/>
      <c r="TRX633" s="35"/>
      <c r="TRY633" s="35"/>
      <c r="TRZ633" s="35"/>
      <c r="TSA633" s="35"/>
      <c r="TSB633" s="35"/>
      <c r="TSC633" s="35"/>
      <c r="TSD633" s="35"/>
      <c r="TSE633" s="35"/>
      <c r="TSF633" s="35"/>
      <c r="TSG633" s="35"/>
      <c r="TSH633" s="35"/>
      <c r="TSI633" s="35"/>
      <c r="TSJ633" s="35"/>
      <c r="TSK633" s="35"/>
      <c r="TSL633" s="35"/>
      <c r="TSM633" s="35"/>
      <c r="TSN633" s="35"/>
      <c r="TSO633" s="35"/>
      <c r="TSP633" s="35"/>
      <c r="TSQ633" s="35"/>
      <c r="TSR633" s="35"/>
      <c r="TSS633" s="35"/>
      <c r="TST633" s="35"/>
      <c r="TSU633" s="35"/>
      <c r="TSV633" s="35"/>
      <c r="TSW633" s="35"/>
      <c r="TSX633" s="35"/>
      <c r="TSY633" s="35"/>
      <c r="TSZ633" s="35"/>
      <c r="TTA633" s="35"/>
      <c r="TTB633" s="35"/>
      <c r="TTC633" s="35"/>
      <c r="TTD633" s="35"/>
      <c r="TTE633" s="35"/>
      <c r="TTF633" s="35"/>
      <c r="TTG633" s="35"/>
      <c r="TTH633" s="35"/>
      <c r="TTI633" s="35"/>
      <c r="TTJ633" s="35"/>
      <c r="TTK633" s="35"/>
      <c r="TTL633" s="35"/>
      <c r="TTM633" s="35"/>
      <c r="TTN633" s="35"/>
      <c r="TTO633" s="35"/>
      <c r="TTP633" s="35"/>
      <c r="TTQ633" s="35"/>
      <c r="TTR633" s="35"/>
      <c r="TTS633" s="35"/>
      <c r="TTT633" s="35"/>
      <c r="TTU633" s="35"/>
      <c r="TTV633" s="35"/>
      <c r="TTW633" s="35"/>
      <c r="TTX633" s="35"/>
      <c r="TTY633" s="35"/>
      <c r="TTZ633" s="35"/>
      <c r="TUA633" s="35"/>
      <c r="TUB633" s="35"/>
      <c r="TUC633" s="35"/>
      <c r="TUD633" s="35"/>
      <c r="TUE633" s="35"/>
      <c r="TUF633" s="35"/>
      <c r="TUG633" s="35"/>
      <c r="TUH633" s="35"/>
      <c r="TUI633" s="35"/>
      <c r="TUJ633" s="35"/>
      <c r="TUK633" s="35"/>
      <c r="TUL633" s="35"/>
      <c r="TUM633" s="35"/>
      <c r="TUN633" s="35"/>
      <c r="TUO633" s="35"/>
      <c r="TUP633" s="35"/>
      <c r="TUQ633" s="35"/>
      <c r="TUR633" s="35"/>
      <c r="TUS633" s="35"/>
      <c r="TUT633" s="35"/>
      <c r="TUU633" s="35"/>
      <c r="TUV633" s="35"/>
      <c r="TUW633" s="35"/>
      <c r="TUX633" s="35"/>
      <c r="TUY633" s="35"/>
      <c r="TUZ633" s="35"/>
      <c r="TVA633" s="35"/>
      <c r="TVB633" s="35"/>
      <c r="TVC633" s="35"/>
      <c r="TVD633" s="35"/>
      <c r="TVE633" s="35"/>
      <c r="TVF633" s="35"/>
      <c r="TVG633" s="35"/>
      <c r="TVH633" s="35"/>
      <c r="TVI633" s="35"/>
      <c r="TVJ633" s="35"/>
      <c r="TVK633" s="35"/>
      <c r="TVL633" s="35"/>
      <c r="TVM633" s="35"/>
      <c r="TVN633" s="35"/>
      <c r="TVO633" s="35"/>
      <c r="TVP633" s="35"/>
      <c r="TVQ633" s="35"/>
      <c r="TVR633" s="35"/>
      <c r="TVS633" s="35"/>
      <c r="TVT633" s="35"/>
      <c r="TVU633" s="35"/>
      <c r="TVV633" s="35"/>
      <c r="TVW633" s="35"/>
      <c r="TVX633" s="35"/>
      <c r="TVY633" s="35"/>
      <c r="TVZ633" s="35"/>
      <c r="TWA633" s="35"/>
      <c r="TWB633" s="35"/>
      <c r="TWC633" s="35"/>
      <c r="TWD633" s="35"/>
      <c r="TWE633" s="35"/>
      <c r="TWF633" s="35"/>
      <c r="TWG633" s="35"/>
      <c r="TWH633" s="35"/>
      <c r="TWI633" s="35"/>
      <c r="TWJ633" s="35"/>
      <c r="TWK633" s="35"/>
      <c r="TWL633" s="35"/>
      <c r="TWM633" s="35"/>
      <c r="TWN633" s="35"/>
      <c r="TWO633" s="35"/>
      <c r="TWP633" s="35"/>
      <c r="TWQ633" s="35"/>
      <c r="TWR633" s="35"/>
      <c r="TWS633" s="35"/>
      <c r="TWT633" s="35"/>
      <c r="TWU633" s="35"/>
      <c r="TWV633" s="35"/>
      <c r="TWW633" s="35"/>
      <c r="TWX633" s="35"/>
      <c r="TWY633" s="35"/>
      <c r="TWZ633" s="35"/>
      <c r="TXA633" s="35"/>
      <c r="TXB633" s="35"/>
      <c r="TXC633" s="35"/>
      <c r="TXD633" s="35"/>
      <c r="TXE633" s="35"/>
      <c r="TXF633" s="35"/>
      <c r="TXG633" s="35"/>
      <c r="TXH633" s="35"/>
      <c r="TXI633" s="35"/>
      <c r="TXJ633" s="35"/>
      <c r="TXK633" s="35"/>
      <c r="TXL633" s="35"/>
      <c r="TXM633" s="35"/>
      <c r="TXN633" s="35"/>
      <c r="TXO633" s="35"/>
      <c r="TXP633" s="35"/>
      <c r="TXQ633" s="35"/>
      <c r="TXR633" s="35"/>
      <c r="TXS633" s="35"/>
      <c r="TXT633" s="35"/>
      <c r="TXU633" s="35"/>
      <c r="TXV633" s="35"/>
      <c r="TXW633" s="35"/>
      <c r="TXX633" s="35"/>
      <c r="TXY633" s="35"/>
      <c r="TXZ633" s="35"/>
      <c r="TYA633" s="35"/>
      <c r="TYB633" s="35"/>
      <c r="TYC633" s="35"/>
      <c r="TYD633" s="35"/>
      <c r="TYE633" s="35"/>
      <c r="TYF633" s="35"/>
      <c r="TYG633" s="35"/>
      <c r="TYH633" s="35"/>
      <c r="TYI633" s="35"/>
      <c r="TYJ633" s="35"/>
      <c r="TYK633" s="35"/>
      <c r="TYL633" s="35"/>
      <c r="TYM633" s="35"/>
      <c r="TYN633" s="35"/>
      <c r="TYO633" s="35"/>
      <c r="TYP633" s="35"/>
      <c r="TYQ633" s="35"/>
      <c r="TYR633" s="35"/>
      <c r="TYS633" s="35"/>
      <c r="TYT633" s="35"/>
      <c r="TYU633" s="35"/>
      <c r="TYV633" s="35"/>
      <c r="TYW633" s="35"/>
      <c r="TYX633" s="35"/>
      <c r="TYY633" s="35"/>
      <c r="TYZ633" s="35"/>
      <c r="TZA633" s="35"/>
      <c r="TZB633" s="35"/>
      <c r="TZC633" s="35"/>
      <c r="TZD633" s="35"/>
      <c r="TZE633" s="35"/>
      <c r="TZF633" s="35"/>
      <c r="TZG633" s="35"/>
      <c r="TZH633" s="35"/>
      <c r="TZI633" s="35"/>
      <c r="TZJ633" s="35"/>
      <c r="TZK633" s="35"/>
      <c r="TZL633" s="35"/>
      <c r="TZM633" s="35"/>
      <c r="TZN633" s="35"/>
      <c r="TZO633" s="35"/>
      <c r="TZP633" s="35"/>
      <c r="TZQ633" s="35"/>
      <c r="TZR633" s="35"/>
      <c r="TZS633" s="35"/>
      <c r="TZT633" s="35"/>
      <c r="TZU633" s="35"/>
      <c r="TZV633" s="35"/>
      <c r="TZW633" s="35"/>
      <c r="TZX633" s="35"/>
      <c r="TZY633" s="35"/>
      <c r="TZZ633" s="35"/>
      <c r="UAA633" s="35"/>
      <c r="UAB633" s="35"/>
      <c r="UAC633" s="35"/>
      <c r="UAD633" s="35"/>
      <c r="UAE633" s="35"/>
      <c r="UAF633" s="35"/>
      <c r="UAG633" s="35"/>
      <c r="UAH633" s="35"/>
      <c r="UAI633" s="35"/>
      <c r="UAJ633" s="35"/>
      <c r="UAK633" s="35"/>
      <c r="UAL633" s="35"/>
      <c r="UAM633" s="35"/>
      <c r="UAN633" s="35"/>
      <c r="UAO633" s="35"/>
      <c r="UAP633" s="35"/>
      <c r="UAQ633" s="35"/>
      <c r="UAR633" s="35"/>
      <c r="UAS633" s="35"/>
      <c r="UAT633" s="35"/>
      <c r="UAU633" s="35"/>
      <c r="UAV633" s="35"/>
      <c r="UAW633" s="35"/>
      <c r="UAX633" s="35"/>
      <c r="UAY633" s="35"/>
      <c r="UAZ633" s="35"/>
      <c r="UBA633" s="35"/>
      <c r="UBB633" s="35"/>
      <c r="UBC633" s="35"/>
      <c r="UBD633" s="35"/>
      <c r="UBE633" s="35"/>
      <c r="UBF633" s="35"/>
      <c r="UBG633" s="35"/>
      <c r="UBH633" s="35"/>
      <c r="UBI633" s="35"/>
      <c r="UBJ633" s="35"/>
      <c r="UBK633" s="35"/>
      <c r="UBL633" s="35"/>
      <c r="UBM633" s="35"/>
      <c r="UBN633" s="35"/>
      <c r="UBO633" s="35"/>
      <c r="UBP633" s="35"/>
      <c r="UBQ633" s="35"/>
      <c r="UBR633" s="35"/>
      <c r="UBS633" s="35"/>
      <c r="UBT633" s="35"/>
      <c r="UBU633" s="35"/>
      <c r="UBV633" s="35"/>
      <c r="UBW633" s="35"/>
      <c r="UBX633" s="35"/>
      <c r="UBY633" s="35"/>
      <c r="UBZ633" s="35"/>
      <c r="UCA633" s="35"/>
      <c r="UCB633" s="35"/>
      <c r="UCC633" s="35"/>
      <c r="UCD633" s="35"/>
      <c r="UCE633" s="35"/>
      <c r="UCF633" s="35"/>
      <c r="UCG633" s="35"/>
      <c r="UCH633" s="35"/>
      <c r="UCI633" s="35"/>
      <c r="UCJ633" s="35"/>
      <c r="UCK633" s="35"/>
      <c r="UCL633" s="35"/>
      <c r="UCM633" s="35"/>
      <c r="UCN633" s="35"/>
      <c r="UCO633" s="35"/>
      <c r="UCP633" s="35"/>
      <c r="UCQ633" s="35"/>
      <c r="UCR633" s="35"/>
      <c r="UCS633" s="35"/>
      <c r="UCT633" s="35"/>
      <c r="UCU633" s="35"/>
      <c r="UCV633" s="35"/>
      <c r="UCW633" s="35"/>
      <c r="UCX633" s="35"/>
      <c r="UCY633" s="35"/>
      <c r="UCZ633" s="35"/>
      <c r="UDA633" s="35"/>
      <c r="UDB633" s="35"/>
      <c r="UDC633" s="35"/>
      <c r="UDD633" s="35"/>
      <c r="UDE633" s="35"/>
      <c r="UDF633" s="35"/>
      <c r="UDG633" s="35"/>
      <c r="UDH633" s="35"/>
      <c r="UDI633" s="35"/>
      <c r="UDJ633" s="35"/>
      <c r="UDK633" s="35"/>
      <c r="UDL633" s="35"/>
      <c r="UDM633" s="35"/>
      <c r="UDN633" s="35"/>
      <c r="UDO633" s="35"/>
      <c r="UDP633" s="35"/>
      <c r="UDQ633" s="35"/>
      <c r="UDR633" s="35"/>
      <c r="UDS633" s="35"/>
      <c r="UDT633" s="35"/>
      <c r="UDU633" s="35"/>
      <c r="UDV633" s="35"/>
      <c r="UDW633" s="35"/>
      <c r="UDX633" s="35"/>
      <c r="UDY633" s="35"/>
      <c r="UDZ633" s="35"/>
      <c r="UEA633" s="35"/>
      <c r="UEB633" s="35"/>
      <c r="UEC633" s="35"/>
      <c r="UED633" s="35"/>
      <c r="UEE633" s="35"/>
      <c r="UEF633" s="35"/>
      <c r="UEG633" s="35"/>
      <c r="UEH633" s="35"/>
      <c r="UEI633" s="35"/>
      <c r="UEJ633" s="35"/>
      <c r="UEK633" s="35"/>
      <c r="UEL633" s="35"/>
      <c r="UEM633" s="35"/>
      <c r="UEN633" s="35"/>
      <c r="UEO633" s="35"/>
      <c r="UEP633" s="35"/>
      <c r="UEQ633" s="35"/>
      <c r="UER633" s="35"/>
      <c r="UES633" s="35"/>
      <c r="UET633" s="35"/>
      <c r="UEU633" s="35"/>
      <c r="UEV633" s="35"/>
      <c r="UEW633" s="35"/>
      <c r="UEX633" s="35"/>
      <c r="UEY633" s="35"/>
      <c r="UEZ633" s="35"/>
      <c r="UFA633" s="35"/>
      <c r="UFB633" s="35"/>
      <c r="UFC633" s="35"/>
      <c r="UFD633" s="35"/>
      <c r="UFE633" s="35"/>
      <c r="UFF633" s="35"/>
      <c r="UFG633" s="35"/>
      <c r="UFH633" s="35"/>
      <c r="UFI633" s="35"/>
      <c r="UFJ633" s="35"/>
      <c r="UFK633" s="35"/>
      <c r="UFL633" s="35"/>
      <c r="UFM633" s="35"/>
      <c r="UFN633" s="35"/>
      <c r="UFO633" s="35"/>
      <c r="UFP633" s="35"/>
      <c r="UFQ633" s="35"/>
      <c r="UFR633" s="35"/>
      <c r="UFS633" s="35"/>
      <c r="UFT633" s="35"/>
      <c r="UFU633" s="35"/>
      <c r="UFV633" s="35"/>
      <c r="UFW633" s="35"/>
      <c r="UFX633" s="35"/>
      <c r="UFY633" s="35"/>
      <c r="UFZ633" s="35"/>
      <c r="UGA633" s="35"/>
      <c r="UGB633" s="35"/>
      <c r="UGC633" s="35"/>
      <c r="UGD633" s="35"/>
      <c r="UGE633" s="35"/>
      <c r="UGF633" s="35"/>
      <c r="UGG633" s="35"/>
      <c r="UGH633" s="35"/>
      <c r="UGI633" s="35"/>
      <c r="UGJ633" s="35"/>
      <c r="UGK633" s="35"/>
      <c r="UGL633" s="35"/>
      <c r="UGM633" s="35"/>
      <c r="UGN633" s="35"/>
      <c r="UGO633" s="35"/>
      <c r="UGP633" s="35"/>
      <c r="UGQ633" s="35"/>
      <c r="UGR633" s="35"/>
      <c r="UGS633" s="35"/>
      <c r="UGT633" s="35"/>
      <c r="UGU633" s="35"/>
      <c r="UGV633" s="35"/>
      <c r="UGW633" s="35"/>
      <c r="UGX633" s="35"/>
      <c r="UGY633" s="35"/>
      <c r="UGZ633" s="35"/>
      <c r="UHA633" s="35"/>
      <c r="UHB633" s="35"/>
      <c r="UHC633" s="35"/>
      <c r="UHD633" s="35"/>
      <c r="UHE633" s="35"/>
      <c r="UHF633" s="35"/>
      <c r="UHG633" s="35"/>
      <c r="UHH633" s="35"/>
      <c r="UHI633" s="35"/>
      <c r="UHJ633" s="35"/>
      <c r="UHK633" s="35"/>
      <c r="UHL633" s="35"/>
      <c r="UHM633" s="35"/>
      <c r="UHN633" s="35"/>
      <c r="UHO633" s="35"/>
      <c r="UHP633" s="35"/>
      <c r="UHQ633" s="35"/>
      <c r="UHR633" s="35"/>
      <c r="UHS633" s="35"/>
      <c r="UHT633" s="35"/>
      <c r="UHU633" s="35"/>
      <c r="UHV633" s="35"/>
      <c r="UHW633" s="35"/>
      <c r="UHX633" s="35"/>
      <c r="UHY633" s="35"/>
      <c r="UHZ633" s="35"/>
      <c r="UIA633" s="35"/>
      <c r="UIB633" s="35"/>
      <c r="UIC633" s="35"/>
      <c r="UID633" s="35"/>
      <c r="UIE633" s="35"/>
      <c r="UIF633" s="35"/>
      <c r="UIG633" s="35"/>
      <c r="UIH633" s="35"/>
      <c r="UII633" s="35"/>
      <c r="UIJ633" s="35"/>
      <c r="UIK633" s="35"/>
      <c r="UIL633" s="35"/>
      <c r="UIM633" s="35"/>
      <c r="UIN633" s="35"/>
      <c r="UIO633" s="35"/>
      <c r="UIP633" s="35"/>
      <c r="UIQ633" s="35"/>
      <c r="UIR633" s="35"/>
      <c r="UIS633" s="35"/>
      <c r="UIT633" s="35"/>
      <c r="UIU633" s="35"/>
      <c r="UIV633" s="35"/>
      <c r="UIW633" s="35"/>
      <c r="UIX633" s="35"/>
      <c r="UIY633" s="35"/>
      <c r="UIZ633" s="35"/>
      <c r="UJA633" s="35"/>
      <c r="UJB633" s="35"/>
      <c r="UJC633" s="35"/>
      <c r="UJD633" s="35"/>
      <c r="UJE633" s="35"/>
      <c r="UJF633" s="35"/>
      <c r="UJG633" s="35"/>
      <c r="UJH633" s="35"/>
      <c r="UJI633" s="35"/>
      <c r="UJJ633" s="35"/>
      <c r="UJK633" s="35"/>
      <c r="UJL633" s="35"/>
      <c r="UJM633" s="35"/>
      <c r="UJN633" s="35"/>
      <c r="UJO633" s="35"/>
      <c r="UJP633" s="35"/>
      <c r="UJQ633" s="35"/>
      <c r="UJR633" s="35"/>
      <c r="UJS633" s="35"/>
      <c r="UJT633" s="35"/>
      <c r="UJU633" s="35"/>
      <c r="UJV633" s="35"/>
      <c r="UJW633" s="35"/>
      <c r="UJX633" s="35"/>
      <c r="UJY633" s="35"/>
      <c r="UJZ633" s="35"/>
      <c r="UKA633" s="35"/>
      <c r="UKB633" s="35"/>
      <c r="UKC633" s="35"/>
      <c r="UKD633" s="35"/>
      <c r="UKE633" s="35"/>
      <c r="UKF633" s="35"/>
      <c r="UKG633" s="35"/>
      <c r="UKH633" s="35"/>
      <c r="UKI633" s="35"/>
      <c r="UKJ633" s="35"/>
      <c r="UKK633" s="35"/>
      <c r="UKL633" s="35"/>
      <c r="UKM633" s="35"/>
      <c r="UKN633" s="35"/>
      <c r="UKO633" s="35"/>
      <c r="UKP633" s="35"/>
      <c r="UKQ633" s="35"/>
      <c r="UKR633" s="35"/>
      <c r="UKS633" s="35"/>
      <c r="UKT633" s="35"/>
      <c r="UKU633" s="35"/>
      <c r="UKV633" s="35"/>
      <c r="UKW633" s="35"/>
      <c r="UKX633" s="35"/>
      <c r="UKY633" s="35"/>
      <c r="UKZ633" s="35"/>
      <c r="ULA633" s="35"/>
      <c r="ULB633" s="35"/>
      <c r="ULC633" s="35"/>
      <c r="ULD633" s="35"/>
      <c r="ULE633" s="35"/>
      <c r="ULF633" s="35"/>
      <c r="ULG633" s="35"/>
      <c r="ULH633" s="35"/>
      <c r="ULI633" s="35"/>
      <c r="ULJ633" s="35"/>
      <c r="ULK633" s="35"/>
      <c r="ULL633" s="35"/>
      <c r="ULM633" s="35"/>
      <c r="ULN633" s="35"/>
      <c r="ULO633" s="35"/>
      <c r="ULP633" s="35"/>
      <c r="ULQ633" s="35"/>
      <c r="ULR633" s="35"/>
      <c r="ULS633" s="35"/>
      <c r="ULT633" s="35"/>
      <c r="ULU633" s="35"/>
      <c r="ULV633" s="35"/>
      <c r="ULW633" s="35"/>
      <c r="ULX633" s="35"/>
      <c r="ULY633" s="35"/>
      <c r="ULZ633" s="35"/>
      <c r="UMA633" s="35"/>
      <c r="UMB633" s="35"/>
      <c r="UMC633" s="35"/>
      <c r="UMD633" s="35"/>
      <c r="UME633" s="35"/>
      <c r="UMF633" s="35"/>
      <c r="UMG633" s="35"/>
      <c r="UMH633" s="35"/>
      <c r="UMI633" s="35"/>
      <c r="UMJ633" s="35"/>
      <c r="UMK633" s="35"/>
      <c r="UML633" s="35"/>
      <c r="UMM633" s="35"/>
      <c r="UMN633" s="35"/>
      <c r="UMO633" s="35"/>
      <c r="UMP633" s="35"/>
      <c r="UMQ633" s="35"/>
      <c r="UMR633" s="35"/>
      <c r="UMS633" s="35"/>
      <c r="UMT633" s="35"/>
      <c r="UMU633" s="35"/>
      <c r="UMV633" s="35"/>
      <c r="UMW633" s="35"/>
      <c r="UMX633" s="35"/>
      <c r="UMY633" s="35"/>
      <c r="UMZ633" s="35"/>
      <c r="UNA633" s="35"/>
      <c r="UNB633" s="35"/>
      <c r="UNC633" s="35"/>
      <c r="UND633" s="35"/>
      <c r="UNE633" s="35"/>
      <c r="UNF633" s="35"/>
      <c r="UNG633" s="35"/>
      <c r="UNH633" s="35"/>
      <c r="UNI633" s="35"/>
      <c r="UNJ633" s="35"/>
      <c r="UNK633" s="35"/>
      <c r="UNL633" s="35"/>
      <c r="UNM633" s="35"/>
      <c r="UNN633" s="35"/>
      <c r="UNO633" s="35"/>
      <c r="UNP633" s="35"/>
      <c r="UNQ633" s="35"/>
      <c r="UNR633" s="35"/>
      <c r="UNS633" s="35"/>
      <c r="UNT633" s="35"/>
      <c r="UNU633" s="35"/>
      <c r="UNV633" s="35"/>
      <c r="UNW633" s="35"/>
      <c r="UNX633" s="35"/>
      <c r="UNY633" s="35"/>
      <c r="UNZ633" s="35"/>
      <c r="UOA633" s="35"/>
      <c r="UOB633" s="35"/>
      <c r="UOC633" s="35"/>
      <c r="UOD633" s="35"/>
      <c r="UOE633" s="35"/>
      <c r="UOF633" s="35"/>
      <c r="UOG633" s="35"/>
      <c r="UOH633" s="35"/>
      <c r="UOI633" s="35"/>
      <c r="UOJ633" s="35"/>
      <c r="UOK633" s="35"/>
      <c r="UOL633" s="35"/>
      <c r="UOM633" s="35"/>
      <c r="UON633" s="35"/>
      <c r="UOO633" s="35"/>
      <c r="UOP633" s="35"/>
      <c r="UOQ633" s="35"/>
      <c r="UOR633" s="35"/>
      <c r="UOS633" s="35"/>
      <c r="UOT633" s="35"/>
      <c r="UOU633" s="35"/>
      <c r="UOV633" s="35"/>
      <c r="UOW633" s="35"/>
      <c r="UOX633" s="35"/>
      <c r="UOY633" s="35"/>
      <c r="UOZ633" s="35"/>
      <c r="UPA633" s="35"/>
      <c r="UPB633" s="35"/>
      <c r="UPC633" s="35"/>
      <c r="UPD633" s="35"/>
      <c r="UPE633" s="35"/>
      <c r="UPF633" s="35"/>
      <c r="UPG633" s="35"/>
      <c r="UPH633" s="35"/>
      <c r="UPI633" s="35"/>
      <c r="UPJ633" s="35"/>
      <c r="UPK633" s="35"/>
      <c r="UPL633" s="35"/>
      <c r="UPM633" s="35"/>
      <c r="UPN633" s="35"/>
      <c r="UPO633" s="35"/>
      <c r="UPP633" s="35"/>
      <c r="UPQ633" s="35"/>
      <c r="UPR633" s="35"/>
      <c r="UPS633" s="35"/>
      <c r="UPT633" s="35"/>
      <c r="UPU633" s="35"/>
      <c r="UPV633" s="35"/>
      <c r="UPW633" s="35"/>
      <c r="UPX633" s="35"/>
      <c r="UPY633" s="35"/>
      <c r="UPZ633" s="35"/>
      <c r="UQA633" s="35"/>
      <c r="UQB633" s="35"/>
      <c r="UQC633" s="35"/>
      <c r="UQD633" s="35"/>
      <c r="UQE633" s="35"/>
      <c r="UQF633" s="35"/>
      <c r="UQG633" s="35"/>
      <c r="UQH633" s="35"/>
      <c r="UQI633" s="35"/>
      <c r="UQJ633" s="35"/>
      <c r="UQK633" s="35"/>
      <c r="UQL633" s="35"/>
      <c r="UQM633" s="35"/>
      <c r="UQN633" s="35"/>
      <c r="UQO633" s="35"/>
      <c r="UQP633" s="35"/>
      <c r="UQQ633" s="35"/>
      <c r="UQR633" s="35"/>
      <c r="UQS633" s="35"/>
      <c r="UQT633" s="35"/>
      <c r="UQU633" s="35"/>
      <c r="UQV633" s="35"/>
      <c r="UQW633" s="35"/>
      <c r="UQX633" s="35"/>
      <c r="UQY633" s="35"/>
      <c r="UQZ633" s="35"/>
      <c r="URA633" s="35"/>
      <c r="URB633" s="35"/>
      <c r="URC633" s="35"/>
      <c r="URD633" s="35"/>
      <c r="URE633" s="35"/>
      <c r="URF633" s="35"/>
      <c r="URG633" s="35"/>
      <c r="URH633" s="35"/>
      <c r="URI633" s="35"/>
      <c r="URJ633" s="35"/>
      <c r="URK633" s="35"/>
      <c r="URL633" s="35"/>
      <c r="URM633" s="35"/>
      <c r="URN633" s="35"/>
      <c r="URO633" s="35"/>
      <c r="URP633" s="35"/>
      <c r="URQ633" s="35"/>
      <c r="URR633" s="35"/>
      <c r="URS633" s="35"/>
      <c r="URT633" s="35"/>
      <c r="URU633" s="35"/>
      <c r="URV633" s="35"/>
      <c r="URW633" s="35"/>
      <c r="URX633" s="35"/>
      <c r="URY633" s="35"/>
      <c r="URZ633" s="35"/>
      <c r="USA633" s="35"/>
      <c r="USB633" s="35"/>
      <c r="USC633" s="35"/>
      <c r="USD633" s="35"/>
      <c r="USE633" s="35"/>
      <c r="USF633" s="35"/>
      <c r="USG633" s="35"/>
      <c r="USH633" s="35"/>
      <c r="USI633" s="35"/>
      <c r="USJ633" s="35"/>
      <c r="USK633" s="35"/>
      <c r="USL633" s="35"/>
      <c r="USM633" s="35"/>
      <c r="USN633" s="35"/>
      <c r="USO633" s="35"/>
      <c r="USP633" s="35"/>
      <c r="USQ633" s="35"/>
      <c r="USR633" s="35"/>
      <c r="USS633" s="35"/>
      <c r="UST633" s="35"/>
      <c r="USU633" s="35"/>
      <c r="USV633" s="35"/>
      <c r="USW633" s="35"/>
      <c r="USX633" s="35"/>
      <c r="USY633" s="35"/>
      <c r="USZ633" s="35"/>
      <c r="UTA633" s="35"/>
      <c r="UTB633" s="35"/>
      <c r="UTC633" s="35"/>
      <c r="UTD633" s="35"/>
      <c r="UTE633" s="35"/>
      <c r="UTF633" s="35"/>
      <c r="UTG633" s="35"/>
      <c r="UTH633" s="35"/>
      <c r="UTI633" s="35"/>
      <c r="UTJ633" s="35"/>
      <c r="UTK633" s="35"/>
      <c r="UTL633" s="35"/>
      <c r="UTM633" s="35"/>
      <c r="UTN633" s="35"/>
      <c r="UTO633" s="35"/>
      <c r="UTP633" s="35"/>
      <c r="UTQ633" s="35"/>
      <c r="UTR633" s="35"/>
      <c r="UTS633" s="35"/>
      <c r="UTT633" s="35"/>
      <c r="UTU633" s="35"/>
      <c r="UTV633" s="35"/>
      <c r="UTW633" s="35"/>
      <c r="UTX633" s="35"/>
      <c r="UTY633" s="35"/>
      <c r="UTZ633" s="35"/>
      <c r="UUA633" s="35"/>
      <c r="UUB633" s="35"/>
      <c r="UUC633" s="35"/>
      <c r="UUD633" s="35"/>
      <c r="UUE633" s="35"/>
      <c r="UUF633" s="35"/>
      <c r="UUG633" s="35"/>
      <c r="UUH633" s="35"/>
      <c r="UUI633" s="35"/>
      <c r="UUJ633" s="35"/>
      <c r="UUK633" s="35"/>
      <c r="UUL633" s="35"/>
      <c r="UUM633" s="35"/>
      <c r="UUN633" s="35"/>
      <c r="UUO633" s="35"/>
      <c r="UUP633" s="35"/>
      <c r="UUQ633" s="35"/>
      <c r="UUR633" s="35"/>
      <c r="UUS633" s="35"/>
      <c r="UUT633" s="35"/>
      <c r="UUU633" s="35"/>
      <c r="UUV633" s="35"/>
      <c r="UUW633" s="35"/>
      <c r="UUX633" s="35"/>
      <c r="UUY633" s="35"/>
      <c r="UUZ633" s="35"/>
      <c r="UVA633" s="35"/>
      <c r="UVB633" s="35"/>
      <c r="UVC633" s="35"/>
      <c r="UVD633" s="35"/>
      <c r="UVE633" s="35"/>
      <c r="UVF633" s="35"/>
      <c r="UVG633" s="35"/>
      <c r="UVH633" s="35"/>
      <c r="UVI633" s="35"/>
      <c r="UVJ633" s="35"/>
      <c r="UVK633" s="35"/>
      <c r="UVL633" s="35"/>
      <c r="UVM633" s="35"/>
      <c r="UVN633" s="35"/>
      <c r="UVO633" s="35"/>
      <c r="UVP633" s="35"/>
      <c r="UVQ633" s="35"/>
      <c r="UVR633" s="35"/>
      <c r="UVS633" s="35"/>
      <c r="UVT633" s="35"/>
      <c r="UVU633" s="35"/>
      <c r="UVV633" s="35"/>
      <c r="UVW633" s="35"/>
      <c r="UVX633" s="35"/>
      <c r="UVY633" s="35"/>
      <c r="UVZ633" s="35"/>
      <c r="UWA633" s="35"/>
      <c r="UWB633" s="35"/>
      <c r="UWC633" s="35"/>
      <c r="UWD633" s="35"/>
      <c r="UWE633" s="35"/>
      <c r="UWF633" s="35"/>
      <c r="UWG633" s="35"/>
      <c r="UWH633" s="35"/>
      <c r="UWI633" s="35"/>
      <c r="UWJ633" s="35"/>
      <c r="UWK633" s="35"/>
      <c r="UWL633" s="35"/>
      <c r="UWM633" s="35"/>
      <c r="UWN633" s="35"/>
      <c r="UWO633" s="35"/>
      <c r="UWP633" s="35"/>
      <c r="UWQ633" s="35"/>
      <c r="UWR633" s="35"/>
      <c r="UWS633" s="35"/>
      <c r="UWT633" s="35"/>
      <c r="UWU633" s="35"/>
      <c r="UWV633" s="35"/>
      <c r="UWW633" s="35"/>
      <c r="UWX633" s="35"/>
      <c r="UWY633" s="35"/>
      <c r="UWZ633" s="35"/>
      <c r="UXA633" s="35"/>
      <c r="UXB633" s="35"/>
      <c r="UXC633" s="35"/>
      <c r="UXD633" s="35"/>
      <c r="UXE633" s="35"/>
      <c r="UXF633" s="35"/>
      <c r="UXG633" s="35"/>
      <c r="UXH633" s="35"/>
      <c r="UXI633" s="35"/>
      <c r="UXJ633" s="35"/>
      <c r="UXK633" s="35"/>
      <c r="UXL633" s="35"/>
      <c r="UXM633" s="35"/>
      <c r="UXN633" s="35"/>
      <c r="UXO633" s="35"/>
      <c r="UXP633" s="35"/>
      <c r="UXQ633" s="35"/>
      <c r="UXR633" s="35"/>
      <c r="UXS633" s="35"/>
      <c r="UXT633" s="35"/>
      <c r="UXU633" s="35"/>
      <c r="UXV633" s="35"/>
      <c r="UXW633" s="35"/>
      <c r="UXX633" s="35"/>
      <c r="UXY633" s="35"/>
      <c r="UXZ633" s="35"/>
      <c r="UYA633" s="35"/>
      <c r="UYB633" s="35"/>
      <c r="UYC633" s="35"/>
      <c r="UYD633" s="35"/>
      <c r="UYE633" s="35"/>
      <c r="UYF633" s="35"/>
      <c r="UYG633" s="35"/>
      <c r="UYH633" s="35"/>
      <c r="UYI633" s="35"/>
      <c r="UYJ633" s="35"/>
      <c r="UYK633" s="35"/>
      <c r="UYL633" s="35"/>
      <c r="UYM633" s="35"/>
      <c r="UYN633" s="35"/>
      <c r="UYO633" s="35"/>
      <c r="UYP633" s="35"/>
      <c r="UYQ633" s="35"/>
      <c r="UYR633" s="35"/>
      <c r="UYS633" s="35"/>
      <c r="UYT633" s="35"/>
      <c r="UYU633" s="35"/>
      <c r="UYV633" s="35"/>
      <c r="UYW633" s="35"/>
      <c r="UYX633" s="35"/>
      <c r="UYY633" s="35"/>
      <c r="UYZ633" s="35"/>
      <c r="UZA633" s="35"/>
      <c r="UZB633" s="35"/>
      <c r="UZC633" s="35"/>
      <c r="UZD633" s="35"/>
      <c r="UZE633" s="35"/>
      <c r="UZF633" s="35"/>
      <c r="UZG633" s="35"/>
      <c r="UZH633" s="35"/>
      <c r="UZI633" s="35"/>
      <c r="UZJ633" s="35"/>
      <c r="UZK633" s="35"/>
      <c r="UZL633" s="35"/>
      <c r="UZM633" s="35"/>
      <c r="UZN633" s="35"/>
      <c r="UZO633" s="35"/>
      <c r="UZP633" s="35"/>
      <c r="UZQ633" s="35"/>
      <c r="UZR633" s="35"/>
      <c r="UZS633" s="35"/>
      <c r="UZT633" s="35"/>
      <c r="UZU633" s="35"/>
      <c r="UZV633" s="35"/>
      <c r="UZW633" s="35"/>
      <c r="UZX633" s="35"/>
      <c r="UZY633" s="35"/>
      <c r="UZZ633" s="35"/>
      <c r="VAA633" s="35"/>
      <c r="VAB633" s="35"/>
      <c r="VAC633" s="35"/>
      <c r="VAD633" s="35"/>
      <c r="VAE633" s="35"/>
      <c r="VAF633" s="35"/>
      <c r="VAG633" s="35"/>
      <c r="VAH633" s="35"/>
      <c r="VAI633" s="35"/>
      <c r="VAJ633" s="35"/>
      <c r="VAK633" s="35"/>
      <c r="VAL633" s="35"/>
      <c r="VAM633" s="35"/>
      <c r="VAN633" s="35"/>
      <c r="VAO633" s="35"/>
      <c r="VAP633" s="35"/>
      <c r="VAQ633" s="35"/>
      <c r="VAR633" s="35"/>
      <c r="VAS633" s="35"/>
      <c r="VAT633" s="35"/>
      <c r="VAU633" s="35"/>
      <c r="VAV633" s="35"/>
      <c r="VAW633" s="35"/>
      <c r="VAX633" s="35"/>
      <c r="VAY633" s="35"/>
      <c r="VAZ633" s="35"/>
      <c r="VBA633" s="35"/>
      <c r="VBB633" s="35"/>
      <c r="VBC633" s="35"/>
      <c r="VBD633" s="35"/>
      <c r="VBE633" s="35"/>
      <c r="VBF633" s="35"/>
      <c r="VBG633" s="35"/>
      <c r="VBH633" s="35"/>
      <c r="VBI633" s="35"/>
      <c r="VBJ633" s="35"/>
      <c r="VBK633" s="35"/>
      <c r="VBL633" s="35"/>
      <c r="VBM633" s="35"/>
      <c r="VBN633" s="35"/>
      <c r="VBO633" s="35"/>
      <c r="VBP633" s="35"/>
      <c r="VBQ633" s="35"/>
      <c r="VBR633" s="35"/>
      <c r="VBS633" s="35"/>
      <c r="VBT633" s="35"/>
      <c r="VBU633" s="35"/>
      <c r="VBV633" s="35"/>
      <c r="VBW633" s="35"/>
      <c r="VBX633" s="35"/>
      <c r="VBY633" s="35"/>
      <c r="VBZ633" s="35"/>
      <c r="VCA633" s="35"/>
      <c r="VCB633" s="35"/>
      <c r="VCC633" s="35"/>
      <c r="VCD633" s="35"/>
      <c r="VCE633" s="35"/>
      <c r="VCF633" s="35"/>
      <c r="VCG633" s="35"/>
      <c r="VCH633" s="35"/>
      <c r="VCI633" s="35"/>
      <c r="VCJ633" s="35"/>
      <c r="VCK633" s="35"/>
      <c r="VCL633" s="35"/>
      <c r="VCM633" s="35"/>
      <c r="VCN633" s="35"/>
      <c r="VCO633" s="35"/>
      <c r="VCP633" s="35"/>
      <c r="VCQ633" s="35"/>
      <c r="VCR633" s="35"/>
      <c r="VCS633" s="35"/>
      <c r="VCT633" s="35"/>
      <c r="VCU633" s="35"/>
      <c r="VCV633" s="35"/>
      <c r="VCW633" s="35"/>
      <c r="VCX633" s="35"/>
      <c r="VCY633" s="35"/>
      <c r="VCZ633" s="35"/>
      <c r="VDA633" s="35"/>
      <c r="VDB633" s="35"/>
      <c r="VDC633" s="35"/>
      <c r="VDD633" s="35"/>
      <c r="VDE633" s="35"/>
      <c r="VDF633" s="35"/>
      <c r="VDG633" s="35"/>
      <c r="VDH633" s="35"/>
      <c r="VDI633" s="35"/>
      <c r="VDJ633" s="35"/>
      <c r="VDK633" s="35"/>
      <c r="VDL633" s="35"/>
      <c r="VDM633" s="35"/>
      <c r="VDN633" s="35"/>
      <c r="VDO633" s="35"/>
      <c r="VDP633" s="35"/>
      <c r="VDQ633" s="35"/>
      <c r="VDR633" s="35"/>
      <c r="VDS633" s="35"/>
      <c r="VDT633" s="35"/>
      <c r="VDU633" s="35"/>
      <c r="VDV633" s="35"/>
      <c r="VDW633" s="35"/>
      <c r="VDX633" s="35"/>
      <c r="VDY633" s="35"/>
      <c r="VDZ633" s="35"/>
      <c r="VEA633" s="35"/>
      <c r="VEB633" s="35"/>
      <c r="VEC633" s="35"/>
      <c r="VED633" s="35"/>
      <c r="VEE633" s="35"/>
      <c r="VEF633" s="35"/>
      <c r="VEG633" s="35"/>
      <c r="VEH633" s="35"/>
      <c r="VEI633" s="35"/>
      <c r="VEJ633" s="35"/>
      <c r="VEK633" s="35"/>
      <c r="VEL633" s="35"/>
      <c r="VEM633" s="35"/>
      <c r="VEN633" s="35"/>
      <c r="VEO633" s="35"/>
      <c r="VEP633" s="35"/>
      <c r="VEQ633" s="35"/>
      <c r="VER633" s="35"/>
      <c r="VES633" s="35"/>
      <c r="VET633" s="35"/>
      <c r="VEU633" s="35"/>
      <c r="VEV633" s="35"/>
      <c r="VEW633" s="35"/>
      <c r="VEX633" s="35"/>
      <c r="VEY633" s="35"/>
      <c r="VEZ633" s="35"/>
      <c r="VFA633" s="35"/>
      <c r="VFB633" s="35"/>
      <c r="VFC633" s="35"/>
      <c r="VFD633" s="35"/>
      <c r="VFE633" s="35"/>
      <c r="VFF633" s="35"/>
      <c r="VFG633" s="35"/>
      <c r="VFH633" s="35"/>
      <c r="VFI633" s="35"/>
      <c r="VFJ633" s="35"/>
      <c r="VFK633" s="35"/>
      <c r="VFL633" s="35"/>
      <c r="VFM633" s="35"/>
      <c r="VFN633" s="35"/>
      <c r="VFO633" s="35"/>
      <c r="VFP633" s="35"/>
      <c r="VFQ633" s="35"/>
      <c r="VFR633" s="35"/>
      <c r="VFS633" s="35"/>
      <c r="VFT633" s="35"/>
      <c r="VFU633" s="35"/>
      <c r="VFV633" s="35"/>
      <c r="VFW633" s="35"/>
      <c r="VFX633" s="35"/>
      <c r="VFY633" s="35"/>
      <c r="VFZ633" s="35"/>
      <c r="VGA633" s="35"/>
      <c r="VGB633" s="35"/>
      <c r="VGC633" s="35"/>
      <c r="VGD633" s="35"/>
      <c r="VGE633" s="35"/>
      <c r="VGF633" s="35"/>
      <c r="VGG633" s="35"/>
      <c r="VGH633" s="35"/>
      <c r="VGI633" s="35"/>
      <c r="VGJ633" s="35"/>
      <c r="VGK633" s="35"/>
      <c r="VGL633" s="35"/>
      <c r="VGM633" s="35"/>
      <c r="VGN633" s="35"/>
      <c r="VGO633" s="35"/>
      <c r="VGP633" s="35"/>
      <c r="VGQ633" s="35"/>
      <c r="VGR633" s="35"/>
      <c r="VGS633" s="35"/>
      <c r="VGT633" s="35"/>
      <c r="VGU633" s="35"/>
      <c r="VGV633" s="35"/>
      <c r="VGW633" s="35"/>
      <c r="VGX633" s="35"/>
      <c r="VGY633" s="35"/>
      <c r="VGZ633" s="35"/>
      <c r="VHA633" s="35"/>
      <c r="VHB633" s="35"/>
      <c r="VHC633" s="35"/>
      <c r="VHD633" s="35"/>
      <c r="VHE633" s="35"/>
      <c r="VHF633" s="35"/>
      <c r="VHG633" s="35"/>
      <c r="VHH633" s="35"/>
      <c r="VHI633" s="35"/>
      <c r="VHJ633" s="35"/>
      <c r="VHK633" s="35"/>
      <c r="VHL633" s="35"/>
      <c r="VHM633" s="35"/>
      <c r="VHN633" s="35"/>
      <c r="VHO633" s="35"/>
      <c r="VHP633" s="35"/>
      <c r="VHQ633" s="35"/>
      <c r="VHR633" s="35"/>
      <c r="VHS633" s="35"/>
      <c r="VHT633" s="35"/>
      <c r="VHU633" s="35"/>
      <c r="VHV633" s="35"/>
      <c r="VHW633" s="35"/>
      <c r="VHX633" s="35"/>
      <c r="VHY633" s="35"/>
      <c r="VHZ633" s="35"/>
      <c r="VIA633" s="35"/>
      <c r="VIB633" s="35"/>
      <c r="VIC633" s="35"/>
      <c r="VID633" s="35"/>
      <c r="VIE633" s="35"/>
      <c r="VIF633" s="35"/>
      <c r="VIG633" s="35"/>
      <c r="VIH633" s="35"/>
      <c r="VII633" s="35"/>
      <c r="VIJ633" s="35"/>
      <c r="VIK633" s="35"/>
      <c r="VIL633" s="35"/>
      <c r="VIM633" s="35"/>
      <c r="VIN633" s="35"/>
      <c r="VIO633" s="35"/>
      <c r="VIP633" s="35"/>
      <c r="VIQ633" s="35"/>
      <c r="VIR633" s="35"/>
      <c r="VIS633" s="35"/>
      <c r="VIT633" s="35"/>
      <c r="VIU633" s="35"/>
      <c r="VIV633" s="35"/>
      <c r="VIW633" s="35"/>
      <c r="VIX633" s="35"/>
      <c r="VIY633" s="35"/>
      <c r="VIZ633" s="35"/>
      <c r="VJA633" s="35"/>
      <c r="VJB633" s="35"/>
      <c r="VJC633" s="35"/>
      <c r="VJD633" s="35"/>
      <c r="VJE633" s="35"/>
      <c r="VJF633" s="35"/>
      <c r="VJG633" s="35"/>
      <c r="VJH633" s="35"/>
      <c r="VJI633" s="35"/>
      <c r="VJJ633" s="35"/>
      <c r="VJK633" s="35"/>
      <c r="VJL633" s="35"/>
      <c r="VJM633" s="35"/>
      <c r="VJN633" s="35"/>
      <c r="VJO633" s="35"/>
      <c r="VJP633" s="35"/>
      <c r="VJQ633" s="35"/>
      <c r="VJR633" s="35"/>
      <c r="VJS633" s="35"/>
      <c r="VJT633" s="35"/>
      <c r="VJU633" s="35"/>
      <c r="VJV633" s="35"/>
      <c r="VJW633" s="35"/>
      <c r="VJX633" s="35"/>
      <c r="VJY633" s="35"/>
      <c r="VJZ633" s="35"/>
      <c r="VKA633" s="35"/>
      <c r="VKB633" s="35"/>
      <c r="VKC633" s="35"/>
      <c r="VKD633" s="35"/>
      <c r="VKE633" s="35"/>
      <c r="VKF633" s="35"/>
      <c r="VKG633" s="35"/>
      <c r="VKH633" s="35"/>
      <c r="VKI633" s="35"/>
      <c r="VKJ633" s="35"/>
      <c r="VKK633" s="35"/>
      <c r="VKL633" s="35"/>
      <c r="VKM633" s="35"/>
      <c r="VKN633" s="35"/>
      <c r="VKO633" s="35"/>
      <c r="VKP633" s="35"/>
      <c r="VKQ633" s="35"/>
      <c r="VKR633" s="35"/>
      <c r="VKS633" s="35"/>
      <c r="VKT633" s="35"/>
      <c r="VKU633" s="35"/>
      <c r="VKV633" s="35"/>
      <c r="VKW633" s="35"/>
      <c r="VKX633" s="35"/>
      <c r="VKY633" s="35"/>
      <c r="VKZ633" s="35"/>
      <c r="VLA633" s="35"/>
      <c r="VLB633" s="35"/>
      <c r="VLC633" s="35"/>
      <c r="VLD633" s="35"/>
      <c r="VLE633" s="35"/>
      <c r="VLF633" s="35"/>
      <c r="VLG633" s="35"/>
      <c r="VLH633" s="35"/>
      <c r="VLI633" s="35"/>
      <c r="VLJ633" s="35"/>
      <c r="VLK633" s="35"/>
      <c r="VLL633" s="35"/>
      <c r="VLM633" s="35"/>
      <c r="VLN633" s="35"/>
      <c r="VLO633" s="35"/>
      <c r="VLP633" s="35"/>
      <c r="VLQ633" s="35"/>
      <c r="VLR633" s="35"/>
      <c r="VLS633" s="35"/>
      <c r="VLT633" s="35"/>
      <c r="VLU633" s="35"/>
      <c r="VLV633" s="35"/>
      <c r="VLW633" s="35"/>
      <c r="VLX633" s="35"/>
      <c r="VLY633" s="35"/>
      <c r="VLZ633" s="35"/>
      <c r="VMA633" s="35"/>
      <c r="VMB633" s="35"/>
      <c r="VMC633" s="35"/>
      <c r="VMD633" s="35"/>
      <c r="VME633" s="35"/>
      <c r="VMF633" s="35"/>
      <c r="VMG633" s="35"/>
      <c r="VMH633" s="35"/>
      <c r="VMI633" s="35"/>
      <c r="VMJ633" s="35"/>
      <c r="VMK633" s="35"/>
      <c r="VML633" s="35"/>
      <c r="VMM633" s="35"/>
      <c r="VMN633" s="35"/>
      <c r="VMO633" s="35"/>
      <c r="VMP633" s="35"/>
      <c r="VMQ633" s="35"/>
      <c r="VMR633" s="35"/>
      <c r="VMS633" s="35"/>
      <c r="VMT633" s="35"/>
      <c r="VMU633" s="35"/>
      <c r="VMV633" s="35"/>
      <c r="VMW633" s="35"/>
      <c r="VMX633" s="35"/>
      <c r="VMY633" s="35"/>
      <c r="VMZ633" s="35"/>
      <c r="VNA633" s="35"/>
      <c r="VNB633" s="35"/>
      <c r="VNC633" s="35"/>
      <c r="VND633" s="35"/>
      <c r="VNE633" s="35"/>
      <c r="VNF633" s="35"/>
      <c r="VNG633" s="35"/>
      <c r="VNH633" s="35"/>
      <c r="VNI633" s="35"/>
      <c r="VNJ633" s="35"/>
      <c r="VNK633" s="35"/>
      <c r="VNL633" s="35"/>
      <c r="VNM633" s="35"/>
      <c r="VNN633" s="35"/>
      <c r="VNO633" s="35"/>
      <c r="VNP633" s="35"/>
      <c r="VNQ633" s="35"/>
      <c r="VNR633" s="35"/>
      <c r="VNS633" s="35"/>
      <c r="VNT633" s="35"/>
      <c r="VNU633" s="35"/>
      <c r="VNV633" s="35"/>
      <c r="VNW633" s="35"/>
      <c r="VNX633" s="35"/>
      <c r="VNY633" s="35"/>
      <c r="VNZ633" s="35"/>
      <c r="VOA633" s="35"/>
      <c r="VOB633" s="35"/>
      <c r="VOC633" s="35"/>
      <c r="VOD633" s="35"/>
      <c r="VOE633" s="35"/>
      <c r="VOF633" s="35"/>
      <c r="VOG633" s="35"/>
      <c r="VOH633" s="35"/>
      <c r="VOI633" s="35"/>
      <c r="VOJ633" s="35"/>
      <c r="VOK633" s="35"/>
      <c r="VOL633" s="35"/>
      <c r="VOM633" s="35"/>
      <c r="VON633" s="35"/>
      <c r="VOO633" s="35"/>
      <c r="VOP633" s="35"/>
      <c r="VOQ633" s="35"/>
      <c r="VOR633" s="35"/>
      <c r="VOS633" s="35"/>
      <c r="VOT633" s="35"/>
      <c r="VOU633" s="35"/>
      <c r="VOV633" s="35"/>
      <c r="VOW633" s="35"/>
      <c r="VOX633" s="35"/>
      <c r="VOY633" s="35"/>
      <c r="VOZ633" s="35"/>
      <c r="VPA633" s="35"/>
      <c r="VPB633" s="35"/>
      <c r="VPC633" s="35"/>
      <c r="VPD633" s="35"/>
      <c r="VPE633" s="35"/>
      <c r="VPF633" s="35"/>
      <c r="VPG633" s="35"/>
      <c r="VPH633" s="35"/>
      <c r="VPI633" s="35"/>
      <c r="VPJ633" s="35"/>
      <c r="VPK633" s="35"/>
      <c r="VPL633" s="35"/>
      <c r="VPM633" s="35"/>
      <c r="VPN633" s="35"/>
      <c r="VPO633" s="35"/>
      <c r="VPP633" s="35"/>
      <c r="VPQ633" s="35"/>
      <c r="VPR633" s="35"/>
      <c r="VPS633" s="35"/>
      <c r="VPT633" s="35"/>
      <c r="VPU633" s="35"/>
      <c r="VPV633" s="35"/>
      <c r="VPW633" s="35"/>
      <c r="VPX633" s="35"/>
      <c r="VPY633" s="35"/>
      <c r="VPZ633" s="35"/>
      <c r="VQA633" s="35"/>
      <c r="VQB633" s="35"/>
      <c r="VQC633" s="35"/>
      <c r="VQD633" s="35"/>
      <c r="VQE633" s="35"/>
      <c r="VQF633" s="35"/>
      <c r="VQG633" s="35"/>
      <c r="VQH633" s="35"/>
      <c r="VQI633" s="35"/>
      <c r="VQJ633" s="35"/>
      <c r="VQK633" s="35"/>
      <c r="VQL633" s="35"/>
      <c r="VQM633" s="35"/>
      <c r="VQN633" s="35"/>
      <c r="VQO633" s="35"/>
      <c r="VQP633" s="35"/>
      <c r="VQQ633" s="35"/>
      <c r="VQR633" s="35"/>
      <c r="VQS633" s="35"/>
      <c r="VQT633" s="35"/>
      <c r="VQU633" s="35"/>
      <c r="VQV633" s="35"/>
      <c r="VQW633" s="35"/>
      <c r="VQX633" s="35"/>
      <c r="VQY633" s="35"/>
      <c r="VQZ633" s="35"/>
      <c r="VRA633" s="35"/>
      <c r="VRB633" s="35"/>
      <c r="VRC633" s="35"/>
      <c r="VRD633" s="35"/>
      <c r="VRE633" s="35"/>
      <c r="VRF633" s="35"/>
      <c r="VRG633" s="35"/>
      <c r="VRH633" s="35"/>
      <c r="VRI633" s="35"/>
      <c r="VRJ633" s="35"/>
      <c r="VRK633" s="35"/>
      <c r="VRL633" s="35"/>
      <c r="VRM633" s="35"/>
      <c r="VRN633" s="35"/>
      <c r="VRO633" s="35"/>
      <c r="VRP633" s="35"/>
      <c r="VRQ633" s="35"/>
      <c r="VRR633" s="35"/>
      <c r="VRS633" s="35"/>
      <c r="VRT633" s="35"/>
      <c r="VRU633" s="35"/>
      <c r="VRV633" s="35"/>
      <c r="VRW633" s="35"/>
      <c r="VRX633" s="35"/>
      <c r="VRY633" s="35"/>
      <c r="VRZ633" s="35"/>
      <c r="VSA633" s="35"/>
      <c r="VSB633" s="35"/>
      <c r="VSC633" s="35"/>
      <c r="VSD633" s="35"/>
      <c r="VSE633" s="35"/>
      <c r="VSF633" s="35"/>
      <c r="VSG633" s="35"/>
      <c r="VSH633" s="35"/>
      <c r="VSI633" s="35"/>
      <c r="VSJ633" s="35"/>
      <c r="VSK633" s="35"/>
      <c r="VSL633" s="35"/>
      <c r="VSM633" s="35"/>
      <c r="VSN633" s="35"/>
      <c r="VSO633" s="35"/>
      <c r="VSP633" s="35"/>
      <c r="VSQ633" s="35"/>
      <c r="VSR633" s="35"/>
      <c r="VSS633" s="35"/>
      <c r="VST633" s="35"/>
      <c r="VSU633" s="35"/>
      <c r="VSV633" s="35"/>
      <c r="VSW633" s="35"/>
      <c r="VSX633" s="35"/>
      <c r="VSY633" s="35"/>
      <c r="VSZ633" s="35"/>
      <c r="VTA633" s="35"/>
      <c r="VTB633" s="35"/>
      <c r="VTC633" s="35"/>
      <c r="VTD633" s="35"/>
      <c r="VTE633" s="35"/>
      <c r="VTF633" s="35"/>
      <c r="VTG633" s="35"/>
      <c r="VTH633" s="35"/>
      <c r="VTI633" s="35"/>
      <c r="VTJ633" s="35"/>
      <c r="VTK633" s="35"/>
      <c r="VTL633" s="35"/>
      <c r="VTM633" s="35"/>
      <c r="VTN633" s="35"/>
      <c r="VTO633" s="35"/>
      <c r="VTP633" s="35"/>
      <c r="VTQ633" s="35"/>
      <c r="VTR633" s="35"/>
      <c r="VTS633" s="35"/>
      <c r="VTT633" s="35"/>
      <c r="VTU633" s="35"/>
      <c r="VTV633" s="35"/>
      <c r="VTW633" s="35"/>
      <c r="VTX633" s="35"/>
      <c r="VTY633" s="35"/>
      <c r="VTZ633" s="35"/>
      <c r="VUA633" s="35"/>
      <c r="VUB633" s="35"/>
      <c r="VUC633" s="35"/>
      <c r="VUD633" s="35"/>
      <c r="VUE633" s="35"/>
      <c r="VUF633" s="35"/>
      <c r="VUG633" s="35"/>
      <c r="VUH633" s="35"/>
      <c r="VUI633" s="35"/>
      <c r="VUJ633" s="35"/>
      <c r="VUK633" s="35"/>
      <c r="VUL633" s="35"/>
      <c r="VUM633" s="35"/>
      <c r="VUN633" s="35"/>
      <c r="VUO633" s="35"/>
      <c r="VUP633" s="35"/>
      <c r="VUQ633" s="35"/>
      <c r="VUR633" s="35"/>
      <c r="VUS633" s="35"/>
      <c r="VUT633" s="35"/>
      <c r="VUU633" s="35"/>
      <c r="VUV633" s="35"/>
      <c r="VUW633" s="35"/>
      <c r="VUX633" s="35"/>
      <c r="VUY633" s="35"/>
      <c r="VUZ633" s="35"/>
      <c r="VVA633" s="35"/>
      <c r="VVB633" s="35"/>
      <c r="VVC633" s="35"/>
      <c r="VVD633" s="35"/>
      <c r="VVE633" s="35"/>
      <c r="VVF633" s="35"/>
      <c r="VVG633" s="35"/>
      <c r="VVH633" s="35"/>
      <c r="VVI633" s="35"/>
      <c r="VVJ633" s="35"/>
      <c r="VVK633" s="35"/>
      <c r="VVL633" s="35"/>
      <c r="VVM633" s="35"/>
      <c r="VVN633" s="35"/>
      <c r="VVO633" s="35"/>
      <c r="VVP633" s="35"/>
      <c r="VVQ633" s="35"/>
      <c r="VVR633" s="35"/>
      <c r="VVS633" s="35"/>
      <c r="VVT633" s="35"/>
      <c r="VVU633" s="35"/>
      <c r="VVV633" s="35"/>
      <c r="VVW633" s="35"/>
      <c r="VVX633" s="35"/>
      <c r="VVY633" s="35"/>
      <c r="VVZ633" s="35"/>
      <c r="VWA633" s="35"/>
      <c r="VWB633" s="35"/>
      <c r="VWC633" s="35"/>
      <c r="VWD633" s="35"/>
      <c r="VWE633" s="35"/>
      <c r="VWF633" s="35"/>
      <c r="VWG633" s="35"/>
      <c r="VWH633" s="35"/>
      <c r="VWI633" s="35"/>
      <c r="VWJ633" s="35"/>
      <c r="VWK633" s="35"/>
      <c r="VWL633" s="35"/>
      <c r="VWM633" s="35"/>
      <c r="VWN633" s="35"/>
      <c r="VWO633" s="35"/>
      <c r="VWP633" s="35"/>
      <c r="VWQ633" s="35"/>
      <c r="VWR633" s="35"/>
      <c r="VWS633" s="35"/>
      <c r="VWT633" s="35"/>
      <c r="VWU633" s="35"/>
      <c r="VWV633" s="35"/>
      <c r="VWW633" s="35"/>
      <c r="VWX633" s="35"/>
      <c r="VWY633" s="35"/>
      <c r="VWZ633" s="35"/>
      <c r="VXA633" s="35"/>
      <c r="VXB633" s="35"/>
      <c r="VXC633" s="35"/>
      <c r="VXD633" s="35"/>
      <c r="VXE633" s="35"/>
      <c r="VXF633" s="35"/>
      <c r="VXG633" s="35"/>
      <c r="VXH633" s="35"/>
      <c r="VXI633" s="35"/>
      <c r="VXJ633" s="35"/>
      <c r="VXK633" s="35"/>
      <c r="VXL633" s="35"/>
      <c r="VXM633" s="35"/>
      <c r="VXN633" s="35"/>
      <c r="VXO633" s="35"/>
      <c r="VXP633" s="35"/>
      <c r="VXQ633" s="35"/>
      <c r="VXR633" s="35"/>
      <c r="VXS633" s="35"/>
      <c r="VXT633" s="35"/>
      <c r="VXU633" s="35"/>
      <c r="VXV633" s="35"/>
      <c r="VXW633" s="35"/>
      <c r="VXX633" s="35"/>
      <c r="VXY633" s="35"/>
      <c r="VXZ633" s="35"/>
      <c r="VYA633" s="35"/>
      <c r="VYB633" s="35"/>
      <c r="VYC633" s="35"/>
      <c r="VYD633" s="35"/>
      <c r="VYE633" s="35"/>
      <c r="VYF633" s="35"/>
      <c r="VYG633" s="35"/>
      <c r="VYH633" s="35"/>
      <c r="VYI633" s="35"/>
      <c r="VYJ633" s="35"/>
      <c r="VYK633" s="35"/>
      <c r="VYL633" s="35"/>
      <c r="VYM633" s="35"/>
      <c r="VYN633" s="35"/>
      <c r="VYO633" s="35"/>
      <c r="VYP633" s="35"/>
      <c r="VYQ633" s="35"/>
      <c r="VYR633" s="35"/>
      <c r="VYS633" s="35"/>
      <c r="VYT633" s="35"/>
      <c r="VYU633" s="35"/>
      <c r="VYV633" s="35"/>
      <c r="VYW633" s="35"/>
      <c r="VYX633" s="35"/>
      <c r="VYY633" s="35"/>
      <c r="VYZ633" s="35"/>
      <c r="VZA633" s="35"/>
      <c r="VZB633" s="35"/>
      <c r="VZC633" s="35"/>
      <c r="VZD633" s="35"/>
      <c r="VZE633" s="35"/>
      <c r="VZF633" s="35"/>
      <c r="VZG633" s="35"/>
      <c r="VZH633" s="35"/>
      <c r="VZI633" s="35"/>
      <c r="VZJ633" s="35"/>
      <c r="VZK633" s="35"/>
      <c r="VZL633" s="35"/>
      <c r="VZM633" s="35"/>
      <c r="VZN633" s="35"/>
      <c r="VZO633" s="35"/>
      <c r="VZP633" s="35"/>
      <c r="VZQ633" s="35"/>
      <c r="VZR633" s="35"/>
      <c r="VZS633" s="35"/>
      <c r="VZT633" s="35"/>
      <c r="VZU633" s="35"/>
      <c r="VZV633" s="35"/>
      <c r="VZW633" s="35"/>
      <c r="VZX633" s="35"/>
      <c r="VZY633" s="35"/>
      <c r="VZZ633" s="35"/>
      <c r="WAA633" s="35"/>
      <c r="WAB633" s="35"/>
      <c r="WAC633" s="35"/>
      <c r="WAD633" s="35"/>
      <c r="WAE633" s="35"/>
      <c r="WAF633" s="35"/>
      <c r="WAG633" s="35"/>
      <c r="WAH633" s="35"/>
      <c r="WAI633" s="35"/>
      <c r="WAJ633" s="35"/>
      <c r="WAK633" s="35"/>
      <c r="WAL633" s="35"/>
      <c r="WAM633" s="35"/>
      <c r="WAN633" s="35"/>
      <c r="WAO633" s="35"/>
      <c r="WAP633" s="35"/>
      <c r="WAQ633" s="35"/>
      <c r="WAR633" s="35"/>
      <c r="WAS633" s="35"/>
      <c r="WAT633" s="35"/>
      <c r="WAU633" s="35"/>
      <c r="WAV633" s="35"/>
      <c r="WAW633" s="35"/>
      <c r="WAX633" s="35"/>
      <c r="WAY633" s="35"/>
      <c r="WAZ633" s="35"/>
      <c r="WBA633" s="35"/>
      <c r="WBB633" s="35"/>
      <c r="WBC633" s="35"/>
      <c r="WBD633" s="35"/>
      <c r="WBE633" s="35"/>
      <c r="WBF633" s="35"/>
      <c r="WBG633" s="35"/>
      <c r="WBH633" s="35"/>
      <c r="WBI633" s="35"/>
      <c r="WBJ633" s="35"/>
      <c r="WBK633" s="35"/>
      <c r="WBL633" s="35"/>
      <c r="WBM633" s="35"/>
      <c r="WBN633" s="35"/>
      <c r="WBO633" s="35"/>
      <c r="WBP633" s="35"/>
      <c r="WBQ633" s="35"/>
      <c r="WBR633" s="35"/>
      <c r="WBS633" s="35"/>
      <c r="WBT633" s="35"/>
      <c r="WBU633" s="35"/>
      <c r="WBV633" s="35"/>
      <c r="WBW633" s="35"/>
      <c r="WBX633" s="35"/>
      <c r="WBY633" s="35"/>
      <c r="WBZ633" s="35"/>
      <c r="WCA633" s="35"/>
      <c r="WCB633" s="35"/>
      <c r="WCC633" s="35"/>
      <c r="WCD633" s="35"/>
      <c r="WCE633" s="35"/>
      <c r="WCF633" s="35"/>
      <c r="WCG633" s="35"/>
      <c r="WCH633" s="35"/>
      <c r="WCI633" s="35"/>
      <c r="WCJ633" s="35"/>
      <c r="WCK633" s="35"/>
      <c r="WCL633" s="35"/>
      <c r="WCM633" s="35"/>
      <c r="WCN633" s="35"/>
      <c r="WCO633" s="35"/>
      <c r="WCP633" s="35"/>
      <c r="WCQ633" s="35"/>
      <c r="WCR633" s="35"/>
      <c r="WCS633" s="35"/>
      <c r="WCT633" s="35"/>
      <c r="WCU633" s="35"/>
      <c r="WCV633" s="35"/>
      <c r="WCW633" s="35"/>
      <c r="WCX633" s="35"/>
      <c r="WCY633" s="35"/>
      <c r="WCZ633" s="35"/>
      <c r="WDA633" s="35"/>
      <c r="WDB633" s="35"/>
      <c r="WDC633" s="35"/>
      <c r="WDD633" s="35"/>
      <c r="WDE633" s="35"/>
      <c r="WDF633" s="35"/>
      <c r="WDG633" s="35"/>
      <c r="WDH633" s="35"/>
      <c r="WDI633" s="35"/>
      <c r="WDJ633" s="35"/>
      <c r="WDK633" s="35"/>
      <c r="WDL633" s="35"/>
      <c r="WDM633" s="35"/>
      <c r="WDN633" s="35"/>
      <c r="WDO633" s="35"/>
      <c r="WDP633" s="35"/>
      <c r="WDQ633" s="35"/>
      <c r="WDR633" s="35"/>
      <c r="WDS633" s="35"/>
      <c r="WDT633" s="35"/>
      <c r="WDU633" s="35"/>
      <c r="WDV633" s="35"/>
      <c r="WDW633" s="35"/>
      <c r="WDX633" s="35"/>
      <c r="WDY633" s="35"/>
      <c r="WDZ633" s="35"/>
      <c r="WEA633" s="35"/>
      <c r="WEB633" s="35"/>
      <c r="WEC633" s="35"/>
      <c r="WED633" s="35"/>
      <c r="WEE633" s="35"/>
      <c r="WEF633" s="35"/>
      <c r="WEG633" s="35"/>
      <c r="WEH633" s="35"/>
      <c r="WEI633" s="35"/>
      <c r="WEJ633" s="35"/>
      <c r="WEK633" s="35"/>
      <c r="WEL633" s="35"/>
      <c r="WEM633" s="35"/>
      <c r="WEN633" s="35"/>
      <c r="WEO633" s="35"/>
      <c r="WEP633" s="35"/>
      <c r="WEQ633" s="35"/>
      <c r="WER633" s="35"/>
      <c r="WES633" s="35"/>
      <c r="WET633" s="35"/>
      <c r="WEU633" s="35"/>
      <c r="WEV633" s="35"/>
      <c r="WEW633" s="35"/>
      <c r="WEX633" s="35"/>
      <c r="WEY633" s="35"/>
      <c r="WEZ633" s="35"/>
      <c r="WFA633" s="35"/>
      <c r="WFB633" s="35"/>
      <c r="WFC633" s="35"/>
      <c r="WFD633" s="35"/>
      <c r="WFE633" s="35"/>
      <c r="WFF633" s="35"/>
      <c r="WFG633" s="35"/>
      <c r="WFH633" s="35"/>
      <c r="WFI633" s="35"/>
      <c r="WFJ633" s="35"/>
      <c r="WFK633" s="35"/>
      <c r="WFL633" s="35"/>
      <c r="WFM633" s="35"/>
      <c r="WFN633" s="35"/>
      <c r="WFO633" s="35"/>
      <c r="WFP633" s="35"/>
      <c r="WFQ633" s="35"/>
      <c r="WFR633" s="35"/>
      <c r="WFS633" s="35"/>
      <c r="WFT633" s="35"/>
      <c r="WFU633" s="35"/>
      <c r="WFV633" s="35"/>
      <c r="WFW633" s="35"/>
      <c r="WFX633" s="35"/>
      <c r="WFY633" s="35"/>
      <c r="WFZ633" s="35"/>
      <c r="WGA633" s="35"/>
      <c r="WGB633" s="35"/>
      <c r="WGC633" s="35"/>
      <c r="WGD633" s="35"/>
      <c r="WGE633" s="35"/>
      <c r="WGF633" s="35"/>
      <c r="WGG633" s="35"/>
      <c r="WGH633" s="35"/>
      <c r="WGI633" s="35"/>
      <c r="WGJ633" s="35"/>
      <c r="WGK633" s="35"/>
      <c r="WGL633" s="35"/>
      <c r="WGM633" s="35"/>
      <c r="WGN633" s="35"/>
      <c r="WGO633" s="35"/>
      <c r="WGP633" s="35"/>
      <c r="WGQ633" s="35"/>
      <c r="WGR633" s="35"/>
      <c r="WGS633" s="35"/>
      <c r="WGT633" s="35"/>
      <c r="WGU633" s="35"/>
      <c r="WGV633" s="35"/>
      <c r="WGW633" s="35"/>
      <c r="WGX633" s="35"/>
      <c r="WGY633" s="35"/>
      <c r="WGZ633" s="35"/>
      <c r="WHA633" s="35"/>
      <c r="WHB633" s="35"/>
      <c r="WHC633" s="35"/>
      <c r="WHD633" s="35"/>
      <c r="WHE633" s="35"/>
      <c r="WHF633" s="35"/>
      <c r="WHG633" s="35"/>
      <c r="WHH633" s="35"/>
      <c r="WHI633" s="35"/>
      <c r="WHJ633" s="35"/>
      <c r="WHK633" s="35"/>
      <c r="WHL633" s="35"/>
      <c r="WHM633" s="35"/>
      <c r="WHN633" s="35"/>
      <c r="WHO633" s="35"/>
      <c r="WHP633" s="35"/>
      <c r="WHQ633" s="35"/>
      <c r="WHR633" s="35"/>
      <c r="WHS633" s="35"/>
      <c r="WHT633" s="35"/>
      <c r="WHU633" s="35"/>
      <c r="WHV633" s="35"/>
      <c r="WHW633" s="35"/>
      <c r="WHX633" s="35"/>
      <c r="WHY633" s="35"/>
      <c r="WHZ633" s="35"/>
      <c r="WIA633" s="35"/>
      <c r="WIB633" s="35"/>
      <c r="WIC633" s="35"/>
      <c r="WID633" s="35"/>
      <c r="WIE633" s="35"/>
      <c r="WIF633" s="35"/>
      <c r="WIG633" s="35"/>
      <c r="WIH633" s="35"/>
      <c r="WII633" s="35"/>
      <c r="WIJ633" s="35"/>
      <c r="WIK633" s="35"/>
      <c r="WIL633" s="35"/>
      <c r="WIM633" s="35"/>
      <c r="WIN633" s="35"/>
      <c r="WIO633" s="35"/>
      <c r="WIP633" s="35"/>
      <c r="WIQ633" s="35"/>
      <c r="WIR633" s="35"/>
      <c r="WIS633" s="35"/>
      <c r="WIT633" s="35"/>
      <c r="WIU633" s="35"/>
      <c r="WIV633" s="35"/>
      <c r="WIW633" s="35"/>
      <c r="WIX633" s="35"/>
      <c r="WIY633" s="35"/>
      <c r="WIZ633" s="35"/>
      <c r="WJA633" s="35"/>
      <c r="WJB633" s="35"/>
      <c r="WJC633" s="35"/>
      <c r="WJD633" s="35"/>
      <c r="WJE633" s="35"/>
      <c r="WJF633" s="35"/>
      <c r="WJG633" s="35"/>
      <c r="WJH633" s="35"/>
      <c r="WJI633" s="35"/>
      <c r="WJJ633" s="35"/>
      <c r="WJK633" s="35"/>
      <c r="WJL633" s="35"/>
      <c r="WJM633" s="35"/>
      <c r="WJN633" s="35"/>
      <c r="WJO633" s="35"/>
      <c r="WJP633" s="35"/>
      <c r="WJQ633" s="35"/>
      <c r="WJR633" s="35"/>
      <c r="WJS633" s="35"/>
      <c r="WJT633" s="35"/>
      <c r="WJU633" s="35"/>
      <c r="WJV633" s="35"/>
      <c r="WJW633" s="35"/>
      <c r="WJX633" s="35"/>
      <c r="WJY633" s="35"/>
      <c r="WJZ633" s="35"/>
      <c r="WKA633" s="35"/>
      <c r="WKB633" s="35"/>
      <c r="WKC633" s="35"/>
      <c r="WKD633" s="35"/>
      <c r="WKE633" s="35"/>
      <c r="WKF633" s="35"/>
      <c r="WKG633" s="35"/>
      <c r="WKH633" s="35"/>
      <c r="WKI633" s="35"/>
      <c r="WKJ633" s="35"/>
      <c r="WKK633" s="35"/>
      <c r="WKL633" s="35"/>
      <c r="WKM633" s="35"/>
      <c r="WKN633" s="35"/>
      <c r="WKO633" s="35"/>
      <c r="WKP633" s="35"/>
      <c r="WKQ633" s="35"/>
      <c r="WKR633" s="35"/>
      <c r="WKS633" s="35"/>
      <c r="WKT633" s="35"/>
      <c r="WKU633" s="35"/>
      <c r="WKV633" s="35"/>
      <c r="WKW633" s="35"/>
      <c r="WKX633" s="35"/>
      <c r="WKY633" s="35"/>
      <c r="WKZ633" s="35"/>
      <c r="WLA633" s="35"/>
      <c r="WLB633" s="35"/>
      <c r="WLC633" s="35"/>
      <c r="WLD633" s="35"/>
      <c r="WLE633" s="35"/>
      <c r="WLF633" s="35"/>
      <c r="WLG633" s="35"/>
      <c r="WLH633" s="35"/>
      <c r="WLI633" s="35"/>
      <c r="WLJ633" s="35"/>
      <c r="WLK633" s="35"/>
      <c r="WLL633" s="35"/>
      <c r="WLM633" s="35"/>
      <c r="WLN633" s="35"/>
      <c r="WLO633" s="35"/>
      <c r="WLP633" s="35"/>
      <c r="WLQ633" s="35"/>
      <c r="WLR633" s="35"/>
      <c r="WLS633" s="35"/>
      <c r="WLT633" s="35"/>
      <c r="WLU633" s="35"/>
      <c r="WLV633" s="35"/>
      <c r="WLW633" s="35"/>
      <c r="WLX633" s="35"/>
      <c r="WLY633" s="35"/>
      <c r="WLZ633" s="35"/>
      <c r="WMA633" s="35"/>
      <c r="WMB633" s="35"/>
      <c r="WMC633" s="35"/>
      <c r="WMD633" s="35"/>
      <c r="WME633" s="35"/>
      <c r="WMF633" s="35"/>
      <c r="WMG633" s="35"/>
      <c r="WMH633" s="35"/>
      <c r="WMI633" s="35"/>
      <c r="WMJ633" s="35"/>
      <c r="WMK633" s="35"/>
      <c r="WML633" s="35"/>
      <c r="WMM633" s="35"/>
      <c r="WMN633" s="35"/>
      <c r="WMO633" s="35"/>
      <c r="WMP633" s="35"/>
      <c r="WMQ633" s="35"/>
      <c r="WMR633" s="35"/>
      <c r="WMS633" s="35"/>
      <c r="WMT633" s="35"/>
      <c r="WMU633" s="35"/>
      <c r="WMV633" s="35"/>
      <c r="WMW633" s="35"/>
      <c r="WMX633" s="35"/>
      <c r="WMY633" s="35"/>
      <c r="WMZ633" s="35"/>
      <c r="WNA633" s="35"/>
      <c r="WNB633" s="35"/>
      <c r="WNC633" s="35"/>
      <c r="WND633" s="35"/>
      <c r="WNE633" s="35"/>
      <c r="WNF633" s="35"/>
      <c r="WNG633" s="35"/>
      <c r="WNH633" s="35"/>
      <c r="WNI633" s="35"/>
      <c r="WNJ633" s="35"/>
      <c r="WNK633" s="35"/>
      <c r="WNL633" s="35"/>
      <c r="WNM633" s="35"/>
      <c r="WNN633" s="35"/>
      <c r="WNO633" s="35"/>
      <c r="WNP633" s="35"/>
      <c r="WNQ633" s="35"/>
      <c r="WNR633" s="35"/>
      <c r="WNS633" s="35"/>
      <c r="WNT633" s="35"/>
      <c r="WNU633" s="35"/>
      <c r="WNV633" s="35"/>
      <c r="WNW633" s="35"/>
      <c r="WNX633" s="35"/>
      <c r="WNY633" s="35"/>
      <c r="WNZ633" s="35"/>
      <c r="WOA633" s="35"/>
      <c r="WOB633" s="35"/>
      <c r="WOC633" s="35"/>
      <c r="WOD633" s="35"/>
      <c r="WOE633" s="35"/>
      <c r="WOF633" s="35"/>
      <c r="WOG633" s="35"/>
      <c r="WOH633" s="35"/>
      <c r="WOI633" s="35"/>
      <c r="WOJ633" s="35"/>
      <c r="WOK633" s="35"/>
      <c r="WOL633" s="35"/>
      <c r="WOM633" s="35"/>
      <c r="WON633" s="35"/>
      <c r="WOO633" s="35"/>
      <c r="WOP633" s="35"/>
      <c r="WOQ633" s="35"/>
      <c r="WOR633" s="35"/>
      <c r="WOS633" s="35"/>
      <c r="WOT633" s="35"/>
      <c r="WOU633" s="35"/>
      <c r="WOV633" s="35"/>
      <c r="WOW633" s="35"/>
      <c r="WOX633" s="35"/>
      <c r="WOY633" s="35"/>
      <c r="WOZ633" s="35"/>
      <c r="WPA633" s="35"/>
      <c r="WPB633" s="35"/>
      <c r="WPC633" s="35"/>
      <c r="WPD633" s="35"/>
      <c r="WPE633" s="35"/>
      <c r="WPF633" s="35"/>
      <c r="WPG633" s="35"/>
      <c r="WPH633" s="35"/>
      <c r="WPI633" s="35"/>
      <c r="WPJ633" s="35"/>
      <c r="WPK633" s="35"/>
      <c r="WPL633" s="35"/>
      <c r="WPM633" s="35"/>
      <c r="WPN633" s="35"/>
      <c r="WPO633" s="35"/>
      <c r="WPP633" s="35"/>
      <c r="WPQ633" s="35"/>
      <c r="WPR633" s="35"/>
      <c r="WPS633" s="35"/>
      <c r="WPT633" s="35"/>
      <c r="WPU633" s="35"/>
      <c r="WPV633" s="35"/>
      <c r="WPW633" s="35"/>
      <c r="WPX633" s="35"/>
      <c r="WPY633" s="35"/>
      <c r="WPZ633" s="35"/>
      <c r="WQA633" s="35"/>
      <c r="WQB633" s="35"/>
      <c r="WQC633" s="35"/>
      <c r="WQD633" s="35"/>
      <c r="WQE633" s="35"/>
      <c r="WQF633" s="35"/>
      <c r="WQG633" s="35"/>
      <c r="WQH633" s="35"/>
      <c r="WQI633" s="35"/>
      <c r="WQJ633" s="35"/>
      <c r="WQK633" s="35"/>
      <c r="WQL633" s="35"/>
      <c r="WQM633" s="35"/>
      <c r="WQN633" s="35"/>
      <c r="WQO633" s="35"/>
      <c r="WQP633" s="35"/>
      <c r="WQQ633" s="35"/>
      <c r="WQR633" s="35"/>
      <c r="WQS633" s="35"/>
      <c r="WQT633" s="35"/>
      <c r="WQU633" s="35"/>
      <c r="WQV633" s="35"/>
      <c r="WQW633" s="35"/>
      <c r="WQX633" s="35"/>
      <c r="WQY633" s="35"/>
      <c r="WQZ633" s="35"/>
      <c r="WRA633" s="35"/>
      <c r="WRB633" s="35"/>
      <c r="WRC633" s="35"/>
      <c r="WRD633" s="35"/>
      <c r="WRE633" s="35"/>
      <c r="WRF633" s="35"/>
      <c r="WRG633" s="35"/>
      <c r="WRH633" s="35"/>
      <c r="WRI633" s="35"/>
      <c r="WRJ633" s="35"/>
      <c r="WRK633" s="35"/>
      <c r="WRL633" s="35"/>
      <c r="WRM633" s="35"/>
      <c r="WRN633" s="35"/>
      <c r="WRO633" s="35"/>
      <c r="WRP633" s="35"/>
      <c r="WRQ633" s="35"/>
      <c r="WRR633" s="35"/>
      <c r="WRS633" s="35"/>
      <c r="WRT633" s="35"/>
      <c r="WRU633" s="35"/>
      <c r="WRV633" s="35"/>
      <c r="WRW633" s="35"/>
      <c r="WRX633" s="35"/>
      <c r="WRY633" s="35"/>
      <c r="WRZ633" s="35"/>
      <c r="WSA633" s="35"/>
      <c r="WSB633" s="35"/>
      <c r="WSC633" s="35"/>
      <c r="WSD633" s="35"/>
      <c r="WSE633" s="35"/>
      <c r="WSF633" s="35"/>
      <c r="WSG633" s="35"/>
      <c r="WSH633" s="35"/>
      <c r="WSI633" s="35"/>
      <c r="WSJ633" s="35"/>
      <c r="WSK633" s="35"/>
      <c r="WSL633" s="35"/>
      <c r="WSM633" s="35"/>
      <c r="WSN633" s="35"/>
      <c r="WSO633" s="35"/>
      <c r="WSP633" s="35"/>
      <c r="WSQ633" s="35"/>
      <c r="WSR633" s="35"/>
      <c r="WSS633" s="35"/>
      <c r="WST633" s="35"/>
      <c r="WSU633" s="35"/>
      <c r="WSV633" s="35"/>
      <c r="WSW633" s="35"/>
      <c r="WSX633" s="35"/>
      <c r="WSY633" s="35"/>
      <c r="WSZ633" s="35"/>
      <c r="WTA633" s="35"/>
      <c r="WTB633" s="35"/>
      <c r="WTC633" s="35"/>
      <c r="WTD633" s="35"/>
      <c r="WTE633" s="35"/>
      <c r="WTF633" s="35"/>
      <c r="WTG633" s="35"/>
      <c r="WTH633" s="35"/>
      <c r="WTI633" s="35"/>
      <c r="WTJ633" s="35"/>
      <c r="WTK633" s="35"/>
      <c r="WTL633" s="35"/>
      <c r="WTM633" s="35"/>
      <c r="WTN633" s="35"/>
      <c r="WTO633" s="35"/>
      <c r="WTP633" s="35"/>
      <c r="WTQ633" s="35"/>
      <c r="WTR633" s="35"/>
      <c r="WTS633" s="35"/>
      <c r="WTT633" s="35"/>
      <c r="WTU633" s="35"/>
      <c r="WTV633" s="35"/>
      <c r="WTW633" s="35"/>
      <c r="WTX633" s="35"/>
      <c r="WTY633" s="35"/>
      <c r="WTZ633" s="35"/>
      <c r="WUA633" s="35"/>
      <c r="WUB633" s="35"/>
      <c r="WUC633" s="35"/>
      <c r="WUD633" s="35"/>
      <c r="WUE633" s="35"/>
      <c r="WUF633" s="35"/>
      <c r="WUG633" s="35"/>
      <c r="WUH633" s="35"/>
      <c r="WUI633" s="35"/>
      <c r="WUJ633" s="35"/>
      <c r="WUK633" s="35"/>
      <c r="WUL633" s="35"/>
      <c r="WUM633" s="35"/>
      <c r="WUN633" s="35"/>
      <c r="WUO633" s="35"/>
      <c r="WUP633" s="35"/>
      <c r="WUQ633" s="35"/>
      <c r="WUR633" s="35"/>
      <c r="WUS633" s="35"/>
      <c r="WUT633" s="35"/>
      <c r="WUU633" s="35"/>
      <c r="WUV633" s="35"/>
      <c r="WUW633" s="35"/>
      <c r="WUX633" s="35"/>
      <c r="WUY633" s="35"/>
      <c r="WUZ633" s="35"/>
      <c r="WVA633" s="35"/>
      <c r="WVB633" s="35"/>
      <c r="WVC633" s="35"/>
      <c r="WVD633" s="35"/>
      <c r="WVE633" s="35"/>
      <c r="WVF633" s="35"/>
      <c r="WVG633" s="35"/>
      <c r="WVH633" s="35"/>
      <c r="WVI633" s="35"/>
      <c r="WVJ633" s="35"/>
      <c r="WVK633" s="35"/>
      <c r="WVL633" s="35"/>
      <c r="WVM633" s="35"/>
      <c r="WVN633" s="35"/>
      <c r="WVO633" s="35"/>
      <c r="WVP633" s="35"/>
      <c r="WVQ633" s="35"/>
      <c r="WVR633" s="35"/>
      <c r="WVS633" s="35"/>
      <c r="WVT633" s="35"/>
      <c r="WVU633" s="35"/>
      <c r="WVV633" s="35"/>
      <c r="WVW633" s="35"/>
      <c r="WVX633" s="35"/>
      <c r="WVY633" s="35"/>
      <c r="WVZ633" s="35"/>
      <c r="WWA633" s="35"/>
      <c r="WWB633" s="35"/>
      <c r="WWC633" s="35"/>
      <c r="WWD633" s="35"/>
      <c r="WWE633" s="35"/>
      <c r="WWF633" s="35"/>
      <c r="WWG633" s="35"/>
      <c r="WWH633" s="35"/>
      <c r="WWI633" s="35"/>
      <c r="WWJ633" s="35"/>
      <c r="WWK633" s="35"/>
      <c r="WWL633" s="35"/>
      <c r="WWM633" s="35"/>
      <c r="WWN633" s="35"/>
      <c r="WWO633" s="35"/>
      <c r="WWP633" s="35"/>
      <c r="WWQ633" s="35"/>
      <c r="WWR633" s="35"/>
      <c r="WWS633" s="35"/>
      <c r="WWT633" s="35"/>
      <c r="WWU633" s="35"/>
      <c r="WWV633" s="35"/>
      <c r="WWW633" s="35"/>
      <c r="WWX633" s="35"/>
      <c r="WWY633" s="35"/>
      <c r="WWZ633" s="35"/>
      <c r="WXA633" s="35"/>
      <c r="WXB633" s="35"/>
      <c r="WXC633" s="35"/>
      <c r="WXD633" s="35"/>
      <c r="WXE633" s="35"/>
      <c r="WXF633" s="35"/>
      <c r="WXG633" s="35"/>
      <c r="WXH633" s="35"/>
      <c r="WXI633" s="35"/>
      <c r="WXJ633" s="35"/>
      <c r="WXK633" s="35"/>
      <c r="WXL633" s="35"/>
      <c r="WXM633" s="35"/>
      <c r="WXN633" s="35"/>
      <c r="WXO633" s="35"/>
      <c r="WXP633" s="35"/>
      <c r="WXQ633" s="35"/>
      <c r="WXR633" s="35"/>
      <c r="WXS633" s="35"/>
      <c r="WXT633" s="35"/>
      <c r="WXU633" s="35"/>
      <c r="WXV633" s="35"/>
      <c r="WXW633" s="35"/>
      <c r="WXX633" s="35"/>
      <c r="WXY633" s="35"/>
      <c r="WXZ633" s="35"/>
      <c r="WYA633" s="35"/>
      <c r="WYB633" s="35"/>
      <c r="WYC633" s="35"/>
      <c r="WYD633" s="35"/>
      <c r="WYE633" s="35"/>
      <c r="WYF633" s="35"/>
      <c r="WYG633" s="35"/>
      <c r="WYH633" s="35"/>
      <c r="WYI633" s="35"/>
      <c r="WYJ633" s="35"/>
      <c r="WYK633" s="35"/>
      <c r="WYL633" s="35"/>
      <c r="WYM633" s="35"/>
      <c r="WYN633" s="35"/>
      <c r="WYO633" s="35"/>
      <c r="WYP633" s="35"/>
      <c r="WYQ633" s="35"/>
      <c r="WYR633" s="35"/>
      <c r="WYS633" s="35"/>
      <c r="WYT633" s="35"/>
      <c r="WYU633" s="35"/>
      <c r="WYV633" s="35"/>
      <c r="WYW633" s="35"/>
      <c r="WYX633" s="35"/>
      <c r="WYY633" s="35"/>
      <c r="WYZ633" s="35"/>
      <c r="WZA633" s="35"/>
      <c r="WZB633" s="35"/>
      <c r="WZC633" s="35"/>
      <c r="WZD633" s="35"/>
      <c r="WZE633" s="35"/>
      <c r="WZF633" s="35"/>
      <c r="WZG633" s="35"/>
      <c r="WZH633" s="35"/>
      <c r="WZI633" s="35"/>
      <c r="WZJ633" s="35"/>
      <c r="WZK633" s="35"/>
      <c r="WZL633" s="35"/>
      <c r="WZM633" s="35"/>
      <c r="WZN633" s="35"/>
      <c r="WZO633" s="35"/>
      <c r="WZP633" s="35"/>
      <c r="WZQ633" s="35"/>
      <c r="WZR633" s="35"/>
      <c r="WZS633" s="35"/>
      <c r="WZT633" s="35"/>
      <c r="WZU633" s="35"/>
      <c r="WZV633" s="35"/>
      <c r="WZW633" s="35"/>
      <c r="WZX633" s="35"/>
      <c r="WZY633" s="35"/>
      <c r="WZZ633" s="35"/>
      <c r="XAA633" s="35"/>
      <c r="XAB633" s="35"/>
      <c r="XAC633" s="35"/>
      <c r="XAD633" s="35"/>
      <c r="XAE633" s="35"/>
      <c r="XAF633" s="35"/>
      <c r="XAG633" s="35"/>
      <c r="XAH633" s="35"/>
      <c r="XAI633" s="35"/>
      <c r="XAJ633" s="35"/>
      <c r="XAK633" s="35"/>
      <c r="XAL633" s="35"/>
      <c r="XAM633" s="35"/>
      <c r="XAN633" s="35"/>
      <c r="XAO633" s="35"/>
      <c r="XAP633" s="35"/>
      <c r="XAQ633" s="35"/>
      <c r="XAR633" s="35"/>
      <c r="XAS633" s="35"/>
      <c r="XAT633" s="35"/>
      <c r="XAU633" s="35"/>
      <c r="XAV633" s="35"/>
      <c r="XAW633" s="35"/>
      <c r="XAX633" s="35"/>
      <c r="XAY633" s="35"/>
      <c r="XAZ633" s="35"/>
      <c r="XBA633" s="35"/>
      <c r="XBB633" s="35"/>
      <c r="XBC633" s="35"/>
      <c r="XBD633" s="35"/>
      <c r="XBE633" s="35"/>
      <c r="XBF633" s="35"/>
      <c r="XBG633" s="35"/>
      <c r="XBH633" s="35"/>
      <c r="XBI633" s="35"/>
      <c r="XBJ633" s="35"/>
      <c r="XBK633" s="35"/>
      <c r="XBL633" s="35"/>
      <c r="XBM633" s="35"/>
      <c r="XBN633" s="35"/>
      <c r="XBO633" s="35"/>
      <c r="XBP633" s="35"/>
      <c r="XBQ633" s="35"/>
      <c r="XBR633" s="35"/>
      <c r="XBS633" s="35"/>
      <c r="XBT633" s="35"/>
      <c r="XBU633" s="35"/>
      <c r="XBV633" s="35"/>
      <c r="XBW633" s="35"/>
      <c r="XBX633" s="35"/>
      <c r="XBY633" s="35"/>
      <c r="XBZ633" s="35"/>
      <c r="XCA633" s="35"/>
      <c r="XCB633" s="35"/>
      <c r="XCC633" s="35"/>
      <c r="XCD633" s="35"/>
      <c r="XCE633" s="35"/>
      <c r="XCF633" s="35"/>
      <c r="XCG633" s="35"/>
      <c r="XCH633" s="35"/>
      <c r="XCI633" s="35"/>
      <c r="XCJ633" s="35"/>
      <c r="XCK633" s="35"/>
      <c r="XCL633" s="35"/>
      <c r="XCM633" s="35"/>
      <c r="XCN633" s="35"/>
      <c r="XCO633" s="35"/>
      <c r="XCP633" s="35"/>
      <c r="XCQ633" s="35"/>
      <c r="XCR633" s="35"/>
      <c r="XCS633" s="35"/>
      <c r="XCT633" s="35"/>
      <c r="XCU633" s="35"/>
      <c r="XCV633" s="35"/>
      <c r="XCW633" s="35"/>
      <c r="XCX633" s="35"/>
      <c r="XCY633" s="35"/>
      <c r="XCZ633" s="35"/>
      <c r="XDA633" s="35"/>
      <c r="XDB633" s="35"/>
      <c r="XDC633" s="35"/>
      <c r="XDD633" s="35"/>
      <c r="XDE633" s="35"/>
      <c r="XDF633" s="35"/>
      <c r="XDG633" s="35"/>
      <c r="XDH633" s="35"/>
      <c r="XDI633" s="35"/>
      <c r="XDJ633" s="35"/>
      <c r="XDK633" s="35"/>
      <c r="XDL633" s="35"/>
      <c r="XDM633" s="35"/>
      <c r="XDN633" s="35"/>
      <c r="XDO633" s="35"/>
      <c r="XDP633" s="35"/>
      <c r="XDQ633" s="35"/>
      <c r="XDR633" s="35"/>
      <c r="XDS633" s="35"/>
      <c r="XDT633" s="35"/>
      <c r="XDU633" s="35"/>
      <c r="XDV633" s="35"/>
      <c r="XDW633" s="35"/>
      <c r="XDX633" s="35"/>
      <c r="XDY633" s="35"/>
      <c r="XDZ633" s="35"/>
      <c r="XEA633" s="35"/>
      <c r="XEB633" s="35"/>
      <c r="XEC633" s="35"/>
      <c r="XED633" s="35"/>
      <c r="XEE633" s="35"/>
      <c r="XEF633" s="35"/>
      <c r="XEG633" s="35"/>
      <c r="XEH633" s="35"/>
      <c r="XEI633" s="35"/>
      <c r="XEJ633" s="35"/>
      <c r="XEK633" s="35"/>
      <c r="XEL633" s="35"/>
      <c r="XEM633" s="35"/>
      <c r="XEN633" s="35"/>
      <c r="XEO633" s="35"/>
      <c r="XEP633" s="35"/>
      <c r="XEQ633" s="35"/>
      <c r="XER633" s="35"/>
      <c r="XES633" s="35"/>
      <c r="XET633" s="35"/>
      <c r="XEU633" s="35"/>
      <c r="XEV633" s="35"/>
      <c r="XEW633" s="35"/>
      <c r="XEX633" s="35"/>
      <c r="XEY633" s="35"/>
      <c r="XEZ633" s="35"/>
      <c r="XFA633" s="35"/>
      <c r="XFB633" s="35"/>
    </row>
    <row r="634" spans="1:16382" ht="22.5" x14ac:dyDescent="0.45">
      <c r="A634" s="183" t="s">
        <v>50</v>
      </c>
      <c r="B634" s="104">
        <v>2</v>
      </c>
      <c r="C634" s="118" t="str">
        <f>IF(B634=0, -10, "0")</f>
        <v>0</v>
      </c>
      <c r="D634" s="159"/>
      <c r="E634" s="106"/>
      <c r="F634" s="105"/>
      <c r="G634" s="96"/>
    </row>
    <row r="635" spans="1:16382" ht="21" x14ac:dyDescent="0.4">
      <c r="A635" s="103" t="s">
        <v>186</v>
      </c>
      <c r="B635" s="104">
        <v>2</v>
      </c>
      <c r="C635" s="104"/>
      <c r="D635" s="55"/>
      <c r="E635" s="103"/>
      <c r="F635" s="105"/>
      <c r="G635" s="96"/>
    </row>
    <row r="636" spans="1:16382" ht="21" x14ac:dyDescent="0.4">
      <c r="A636" s="103" t="s">
        <v>220</v>
      </c>
      <c r="B636" s="104">
        <v>2</v>
      </c>
      <c r="C636" s="104"/>
      <c r="D636" s="55"/>
      <c r="E636" s="106"/>
      <c r="F636" s="105"/>
      <c r="G636" s="96"/>
    </row>
    <row r="637" spans="1:16382" ht="21" x14ac:dyDescent="0.4">
      <c r="A637" s="162" t="s">
        <v>400</v>
      </c>
      <c r="B637" s="104">
        <v>2</v>
      </c>
      <c r="C637" s="104"/>
      <c r="D637" s="55"/>
      <c r="E637" s="106"/>
      <c r="F637" s="105"/>
      <c r="G637" s="96"/>
    </row>
    <row r="638" spans="1:16382" ht="21" x14ac:dyDescent="0.4">
      <c r="A638" s="162" t="s">
        <v>399</v>
      </c>
      <c r="B638" s="104">
        <v>2</v>
      </c>
      <c r="C638" s="118"/>
      <c r="D638" s="55"/>
      <c r="E638" s="106"/>
      <c r="F638" s="105"/>
      <c r="G638" s="96"/>
    </row>
    <row r="639" spans="1:16382" ht="22.5" x14ac:dyDescent="0.4">
      <c r="A639" s="391" t="s">
        <v>34</v>
      </c>
      <c r="B639" s="392"/>
      <c r="C639" s="393"/>
      <c r="D639" s="123">
        <f>SUM(B633:C638)</f>
        <v>12</v>
      </c>
      <c r="E639" s="257"/>
      <c r="F639" s="257"/>
      <c r="G639" s="96"/>
    </row>
    <row r="640" spans="1:16382" ht="21" x14ac:dyDescent="0.4">
      <c r="A640" s="123" t="s">
        <v>33</v>
      </c>
      <c r="B640" s="202"/>
      <c r="C640" s="202"/>
      <c r="D640" s="111">
        <f>D639/(COUNT(B633:C638)*2)</f>
        <v>1</v>
      </c>
      <c r="E640" s="96"/>
      <c r="F640" s="96"/>
      <c r="G640" s="96"/>
    </row>
    <row r="641" spans="1:7" ht="22.5" x14ac:dyDescent="0.3">
      <c r="A641" s="440"/>
      <c r="B641" s="440"/>
      <c r="C641" s="440"/>
      <c r="D641" s="440"/>
      <c r="E641" s="440"/>
      <c r="F641" s="440"/>
      <c r="G641" s="440"/>
    </row>
    <row r="642" spans="1:7" ht="24.75" x14ac:dyDescent="0.4">
      <c r="A642" s="283" t="s">
        <v>26</v>
      </c>
      <c r="B642" s="431"/>
      <c r="C642" s="431"/>
      <c r="D642" s="431"/>
      <c r="E642" s="431"/>
      <c r="F642" s="432"/>
      <c r="G642" s="90"/>
    </row>
    <row r="643" spans="1:7" ht="21" x14ac:dyDescent="0.4">
      <c r="A643" s="133" t="s">
        <v>221</v>
      </c>
      <c r="B643" s="104">
        <v>2</v>
      </c>
      <c r="C643" s="104"/>
      <c r="D643" s="135"/>
      <c r="E643" s="106"/>
      <c r="F643" s="105"/>
      <c r="G643" s="90"/>
    </row>
    <row r="644" spans="1:7" ht="21" x14ac:dyDescent="0.4">
      <c r="A644" s="162" t="s">
        <v>400</v>
      </c>
      <c r="B644" s="104">
        <v>2</v>
      </c>
      <c r="C644" s="118"/>
      <c r="D644" s="135"/>
      <c r="E644" s="106"/>
      <c r="F644" s="105"/>
      <c r="G644" s="90"/>
    </row>
    <row r="645" spans="1:7" ht="21" x14ac:dyDescent="0.4">
      <c r="A645" s="162" t="s">
        <v>399</v>
      </c>
      <c r="B645" s="104">
        <v>2</v>
      </c>
      <c r="C645" s="118"/>
      <c r="D645" s="135"/>
      <c r="E645" s="106"/>
      <c r="F645" s="105"/>
      <c r="G645" s="90"/>
    </row>
    <row r="646" spans="1:7" ht="22.5" x14ac:dyDescent="0.45">
      <c r="A646" s="183" t="s">
        <v>92</v>
      </c>
      <c r="B646" s="104">
        <v>2</v>
      </c>
      <c r="C646" s="118" t="str">
        <f>IF(B646=0, -10, "0")</f>
        <v>0</v>
      </c>
      <c r="D646" s="240"/>
      <c r="E646" s="240"/>
      <c r="F646" s="105"/>
      <c r="G646" s="90"/>
    </row>
    <row r="647" spans="1:7" ht="24.75" customHeight="1" x14ac:dyDescent="0.4">
      <c r="A647" s="103" t="s">
        <v>187</v>
      </c>
      <c r="B647" s="104">
        <v>2</v>
      </c>
      <c r="C647" s="104"/>
      <c r="D647" s="240"/>
      <c r="E647" s="240"/>
      <c r="F647" s="105"/>
      <c r="G647" s="201"/>
    </row>
    <row r="648" spans="1:7" ht="45" x14ac:dyDescent="0.4">
      <c r="A648" s="198" t="s">
        <v>319</v>
      </c>
      <c r="B648" s="104">
        <v>2</v>
      </c>
      <c r="C648" s="118" t="str">
        <f>IF(B648=0, -10, "0")</f>
        <v>0</v>
      </c>
      <c r="D648" s="240"/>
      <c r="E648" s="240"/>
      <c r="F648" s="105"/>
      <c r="G648" s="90"/>
    </row>
    <row r="649" spans="1:7" ht="42" x14ac:dyDescent="0.4">
      <c r="A649" s="103" t="s">
        <v>148</v>
      </c>
      <c r="B649" s="104">
        <v>2</v>
      </c>
      <c r="C649" s="104"/>
      <c r="D649" s="135"/>
      <c r="E649" s="106"/>
      <c r="F649" s="105"/>
      <c r="G649" s="90"/>
    </row>
    <row r="650" spans="1:7" ht="21" x14ac:dyDescent="0.4">
      <c r="A650" s="441" t="s">
        <v>304</v>
      </c>
      <c r="B650" s="442"/>
      <c r="C650" s="442"/>
      <c r="D650" s="442"/>
      <c r="E650" s="442"/>
      <c r="F650" s="443"/>
      <c r="G650" s="90"/>
    </row>
    <row r="651" spans="1:7" ht="21" x14ac:dyDescent="0.4">
      <c r="A651" s="107" t="s">
        <v>322</v>
      </c>
      <c r="B651" s="104">
        <v>2</v>
      </c>
      <c r="C651" s="240"/>
      <c r="D651" s="135"/>
      <c r="E651" s="106"/>
      <c r="F651" s="105"/>
      <c r="G651" s="90"/>
    </row>
    <row r="652" spans="1:7" ht="21" x14ac:dyDescent="0.4">
      <c r="A652" s="103" t="s">
        <v>296</v>
      </c>
      <c r="B652" s="104">
        <v>2</v>
      </c>
      <c r="C652" s="104"/>
      <c r="D652" s="135"/>
      <c r="E652" s="106"/>
      <c r="F652" s="105"/>
      <c r="G652" s="90"/>
    </row>
    <row r="653" spans="1:7" ht="27.75" customHeight="1" x14ac:dyDescent="0.4">
      <c r="A653" s="130" t="s">
        <v>363</v>
      </c>
      <c r="B653" s="104">
        <v>2</v>
      </c>
      <c r="C653" s="104"/>
      <c r="D653" s="135"/>
      <c r="E653" s="106"/>
      <c r="F653" s="105"/>
      <c r="G653" s="96"/>
    </row>
    <row r="654" spans="1:7" ht="21" x14ac:dyDescent="0.4">
      <c r="A654" s="309" t="s">
        <v>311</v>
      </c>
      <c r="B654" s="104">
        <v>2</v>
      </c>
      <c r="C654" s="118" t="str">
        <f>IF(B654=0, -5, "0")</f>
        <v>0</v>
      </c>
      <c r="D654" s="121"/>
      <c r="E654" s="122"/>
      <c r="F654" s="105"/>
      <c r="G654" s="96"/>
    </row>
    <row r="655" spans="1:7" ht="21" x14ac:dyDescent="0.4">
      <c r="A655" s="151" t="s">
        <v>321</v>
      </c>
      <c r="B655" s="104" t="s">
        <v>30</v>
      </c>
      <c r="C655" s="118"/>
      <c r="D655" s="55"/>
      <c r="E655" s="55"/>
      <c r="F655" s="105"/>
      <c r="G655" s="96"/>
    </row>
    <row r="656" spans="1:7" ht="21" x14ac:dyDescent="0.4">
      <c r="A656" s="107" t="s">
        <v>388</v>
      </c>
      <c r="B656" s="104">
        <v>2</v>
      </c>
      <c r="C656" s="118"/>
      <c r="D656" s="55"/>
      <c r="E656" s="55"/>
      <c r="F656" s="105"/>
      <c r="G656" s="96"/>
    </row>
    <row r="657" spans="1:7" ht="21" x14ac:dyDescent="0.4">
      <c r="A657" s="103" t="s">
        <v>402</v>
      </c>
      <c r="B657" s="104">
        <v>2</v>
      </c>
      <c r="C657" s="104"/>
      <c r="D657" s="318">
        <v>1</v>
      </c>
      <c r="E657" s="352"/>
      <c r="F657" s="352"/>
      <c r="G657" s="96"/>
    </row>
    <row r="658" spans="1:7" ht="21" x14ac:dyDescent="0.4">
      <c r="A658" s="123" t="s">
        <v>34</v>
      </c>
      <c r="B658" s="123"/>
      <c r="C658" s="123"/>
      <c r="D658" s="123">
        <f>SUM(B651:C657,B643:C649)</f>
        <v>26</v>
      </c>
      <c r="E658" s="90"/>
      <c r="F658" s="96"/>
      <c r="G658" s="96"/>
    </row>
    <row r="659" spans="1:7" ht="21" x14ac:dyDescent="0.4">
      <c r="A659" s="108" t="s">
        <v>33</v>
      </c>
      <c r="B659" s="109"/>
      <c r="C659" s="110"/>
      <c r="D659" s="111">
        <f>D658/(COUNT(B651:C657,B643:C649)*2)</f>
        <v>1</v>
      </c>
      <c r="E659" s="90"/>
      <c r="F659" s="96"/>
      <c r="G659" s="96"/>
    </row>
    <row r="660" spans="1:7" ht="21" x14ac:dyDescent="0.4">
      <c r="A660" s="112"/>
      <c r="B660" s="96"/>
      <c r="C660" s="96"/>
      <c r="D660" s="96"/>
      <c r="E660" s="90"/>
      <c r="F660" s="96"/>
      <c r="G660" s="96"/>
    </row>
    <row r="661" spans="1:7" ht="22.5" x14ac:dyDescent="0.45">
      <c r="A661" s="325" t="s">
        <v>38</v>
      </c>
      <c r="B661" s="152"/>
      <c r="C661" s="153"/>
      <c r="D661" s="126">
        <f>SUM(D616,D629,D639,D658)</f>
        <v>71</v>
      </c>
      <c r="E661" s="90"/>
      <c r="F661" s="96"/>
      <c r="G661" s="96"/>
    </row>
    <row r="662" spans="1:7" ht="22.5" x14ac:dyDescent="0.45">
      <c r="A662" s="325" t="s">
        <v>169</v>
      </c>
      <c r="B662" s="152"/>
      <c r="C662" s="153"/>
      <c r="D662" s="127">
        <f>D661/(COUNT(B651:C657,B620:C628,B633:C638,B608:C615,B643:C649)*2)</f>
        <v>0.98611111111111116</v>
      </c>
      <c r="G662" s="96"/>
    </row>
    <row r="663" spans="1:7" ht="21" x14ac:dyDescent="0.4">
      <c r="A663" s="112"/>
      <c r="B663" s="96"/>
      <c r="C663" s="96"/>
      <c r="D663" s="96"/>
      <c r="E663" s="90"/>
      <c r="F663" s="96"/>
      <c r="G663" s="96"/>
    </row>
    <row r="664" spans="1:7" ht="21" x14ac:dyDescent="0.4">
      <c r="A664" s="205"/>
      <c r="B664" s="96"/>
      <c r="C664" s="96"/>
      <c r="G664" s="96"/>
    </row>
    <row r="665" spans="1:7" ht="22.5" x14ac:dyDescent="0.45">
      <c r="A665" s="430" t="s">
        <v>346</v>
      </c>
      <c r="B665" s="430"/>
      <c r="C665" s="430"/>
      <c r="D665" s="430"/>
      <c r="E665" s="430"/>
      <c r="F665" s="430"/>
      <c r="G665" s="96"/>
    </row>
    <row r="666" spans="1:7" ht="21" x14ac:dyDescent="0.4">
      <c r="A666" s="197">
        <f>B11</f>
        <v>43662</v>
      </c>
      <c r="B666" s="96"/>
      <c r="C666" s="96"/>
      <c r="D666" s="96"/>
      <c r="E666" s="90"/>
      <c r="F666" s="96"/>
      <c r="G666" s="96"/>
    </row>
    <row r="667" spans="1:7" ht="21.75" customHeight="1" x14ac:dyDescent="0.4">
      <c r="A667" s="370" t="s">
        <v>28</v>
      </c>
      <c r="B667" s="371" t="s">
        <v>29</v>
      </c>
      <c r="C667" s="371"/>
      <c r="D667" s="371" t="s">
        <v>42</v>
      </c>
      <c r="E667" s="372" t="s">
        <v>264</v>
      </c>
      <c r="F667" s="372" t="s">
        <v>295</v>
      </c>
      <c r="G667" s="96"/>
    </row>
    <row r="668" spans="1:7" ht="21" x14ac:dyDescent="0.4">
      <c r="A668" s="370"/>
      <c r="B668" s="100" t="s">
        <v>32</v>
      </c>
      <c r="C668" s="100" t="s">
        <v>31</v>
      </c>
      <c r="D668" s="371"/>
      <c r="E668" s="372"/>
      <c r="F668" s="372"/>
      <c r="G668" s="96"/>
    </row>
    <row r="669" spans="1:7" ht="22.5" x14ac:dyDescent="0.4">
      <c r="A669" s="281"/>
      <c r="B669" s="282"/>
      <c r="C669" s="282"/>
      <c r="D669" s="282"/>
      <c r="E669" s="323"/>
      <c r="F669" s="323"/>
      <c r="G669" s="96"/>
    </row>
    <row r="670" spans="1:7" ht="21" x14ac:dyDescent="0.4">
      <c r="A670" s="103" t="s">
        <v>372</v>
      </c>
      <c r="B670" s="104">
        <v>2</v>
      </c>
      <c r="C670" s="104"/>
      <c r="D670" s="105"/>
      <c r="E670" s="106"/>
      <c r="F670" s="105" t="s">
        <v>292</v>
      </c>
      <c r="G670" s="96"/>
    </row>
    <row r="671" spans="1:7" ht="21" x14ac:dyDescent="0.4">
      <c r="A671" s="103" t="s">
        <v>348</v>
      </c>
      <c r="B671" s="104">
        <v>2</v>
      </c>
      <c r="C671" s="104"/>
      <c r="D671" s="105"/>
      <c r="E671" s="106"/>
      <c r="F671" s="105"/>
      <c r="G671" s="96"/>
    </row>
    <row r="672" spans="1:7" ht="42" x14ac:dyDescent="0.4">
      <c r="A672" s="139" t="s">
        <v>43</v>
      </c>
      <c r="B672" s="104">
        <v>2</v>
      </c>
      <c r="C672" s="118" t="str">
        <f>IF(B672=0, -5, "0")</f>
        <v>0</v>
      </c>
      <c r="D672" s="105"/>
      <c r="E672" s="106"/>
      <c r="F672" s="105"/>
      <c r="G672" s="96"/>
    </row>
    <row r="673" spans="1:7" ht="21" x14ac:dyDescent="0.4">
      <c r="A673" s="133" t="s">
        <v>93</v>
      </c>
      <c r="B673" s="104">
        <v>2</v>
      </c>
      <c r="C673" s="104"/>
      <c r="D673" s="106"/>
      <c r="E673" s="106"/>
      <c r="F673" s="105"/>
      <c r="G673" s="96"/>
    </row>
    <row r="674" spans="1:7" ht="21" x14ac:dyDescent="0.4">
      <c r="A674" s="103" t="s">
        <v>66</v>
      </c>
      <c r="B674" s="104">
        <v>2</v>
      </c>
      <c r="C674" s="104"/>
      <c r="D674" s="206"/>
      <c r="E674" s="106"/>
      <c r="F674" s="105"/>
      <c r="G674" s="96"/>
    </row>
    <row r="675" spans="1:7" ht="42" x14ac:dyDescent="0.4">
      <c r="A675" s="103" t="s">
        <v>155</v>
      </c>
      <c r="B675" s="104">
        <v>2</v>
      </c>
      <c r="C675" s="104"/>
      <c r="D675" s="206"/>
      <c r="E675" s="106"/>
      <c r="F675" s="105"/>
      <c r="G675" s="96"/>
    </row>
    <row r="676" spans="1:7" ht="21" x14ac:dyDescent="0.4">
      <c r="A676" s="107" t="s">
        <v>289</v>
      </c>
      <c r="B676" s="104" t="s">
        <v>30</v>
      </c>
      <c r="C676" s="106"/>
      <c r="D676" s="206"/>
      <c r="E676" s="106"/>
      <c r="F676" s="105"/>
      <c r="G676" s="96"/>
    </row>
    <row r="677" spans="1:7" ht="42" x14ac:dyDescent="0.4">
      <c r="A677" s="310" t="s">
        <v>290</v>
      </c>
      <c r="B677" s="104">
        <v>2</v>
      </c>
      <c r="C677" s="140" t="str">
        <f>IF(B677=0, -5, "0")</f>
        <v>0</v>
      </c>
      <c r="D677" s="159"/>
      <c r="E677" s="209"/>
      <c r="F677" s="105"/>
      <c r="G677" s="96"/>
    </row>
    <row r="678" spans="1:7" ht="42" x14ac:dyDescent="0.4">
      <c r="A678" s="107" t="s">
        <v>373</v>
      </c>
      <c r="B678" s="104">
        <v>2</v>
      </c>
      <c r="C678" s="158"/>
      <c r="D678" s="221"/>
      <c r="E678" s="209"/>
      <c r="F678" s="105"/>
      <c r="G678" s="96"/>
    </row>
    <row r="679" spans="1:7" ht="21" x14ac:dyDescent="0.4">
      <c r="A679" s="107" t="s">
        <v>382</v>
      </c>
      <c r="B679" s="104">
        <v>2</v>
      </c>
      <c r="C679" s="158"/>
      <c r="D679" s="222"/>
      <c r="E679" s="209"/>
      <c r="F679" s="105"/>
      <c r="G679" s="96"/>
    </row>
    <row r="680" spans="1:7" ht="30" customHeight="1" x14ac:dyDescent="0.4">
      <c r="A680" s="191" t="s">
        <v>13</v>
      </c>
      <c r="B680" s="104">
        <v>2</v>
      </c>
      <c r="C680" s="215"/>
      <c r="D680" s="206"/>
      <c r="E680" s="106"/>
      <c r="F680" s="105"/>
      <c r="G680" s="96"/>
    </row>
    <row r="681" spans="1:7" ht="38.25" customHeight="1" x14ac:dyDescent="0.4">
      <c r="A681" s="191" t="s">
        <v>177</v>
      </c>
      <c r="B681" s="104">
        <v>2</v>
      </c>
      <c r="C681" s="215"/>
      <c r="D681" s="206"/>
      <c r="E681" s="106"/>
      <c r="F681" s="105"/>
      <c r="G681" s="96"/>
    </row>
    <row r="682" spans="1:7" ht="21" x14ac:dyDescent="0.4">
      <c r="A682" s="191" t="s">
        <v>14</v>
      </c>
      <c r="B682" s="104">
        <v>2</v>
      </c>
      <c r="C682" s="215"/>
      <c r="D682" s="105"/>
      <c r="E682" s="106"/>
      <c r="F682" s="105"/>
      <c r="G682" s="96"/>
    </row>
    <row r="683" spans="1:7" ht="21" x14ac:dyDescent="0.4">
      <c r="A683" s="107" t="s">
        <v>460</v>
      </c>
      <c r="B683" s="104" t="s">
        <v>30</v>
      </c>
      <c r="C683" s="158"/>
      <c r="D683" s="208"/>
      <c r="E683" s="106"/>
      <c r="F683" s="105"/>
      <c r="G683" s="96"/>
    </row>
    <row r="684" spans="1:7" ht="63" x14ac:dyDescent="0.4">
      <c r="A684" s="232" t="s">
        <v>461</v>
      </c>
      <c r="B684" s="104">
        <v>2</v>
      </c>
      <c r="C684" s="140" t="str">
        <f>IF(B684=0, -5, "0")</f>
        <v>0</v>
      </c>
      <c r="D684" s="208"/>
      <c r="E684" s="106"/>
      <c r="F684" s="105"/>
      <c r="G684" s="96"/>
    </row>
    <row r="685" spans="1:7" ht="21" x14ac:dyDescent="0.4">
      <c r="A685" s="212" t="s">
        <v>374</v>
      </c>
      <c r="B685" s="104">
        <v>2</v>
      </c>
      <c r="C685" s="118"/>
      <c r="D685" s="121"/>
      <c r="E685" s="122"/>
      <c r="F685" s="105"/>
      <c r="G685" s="96"/>
    </row>
    <row r="686" spans="1:7" ht="21" x14ac:dyDescent="0.4">
      <c r="A686" s="207" t="s">
        <v>312</v>
      </c>
      <c r="B686" s="104">
        <v>2</v>
      </c>
      <c r="C686" s="118"/>
      <c r="D686" s="103"/>
      <c r="E686" s="106"/>
      <c r="F686" s="105"/>
      <c r="G686" s="96"/>
    </row>
    <row r="687" spans="1:7" ht="42" x14ac:dyDescent="0.4">
      <c r="A687" s="207" t="s">
        <v>438</v>
      </c>
      <c r="B687" s="104">
        <v>2</v>
      </c>
      <c r="C687" s="118"/>
      <c r="D687" s="103"/>
      <c r="E687" s="106"/>
      <c r="F687" s="105"/>
      <c r="G687" s="96"/>
    </row>
    <row r="688" spans="1:7" ht="21" x14ac:dyDescent="0.4">
      <c r="A688" s="207" t="s">
        <v>462</v>
      </c>
      <c r="B688" s="104">
        <v>2</v>
      </c>
      <c r="C688" s="118"/>
      <c r="D688" s="239"/>
      <c r="E688" s="106"/>
      <c r="F688" s="105"/>
      <c r="G688" s="96"/>
    </row>
    <row r="689" spans="1:7" ht="21" x14ac:dyDescent="0.4">
      <c r="A689" s="107" t="s">
        <v>402</v>
      </c>
      <c r="B689" s="104" t="str">
        <f>IF(D689=1, 2, IF(AND(D689&lt;1,D689&gt;0), 1, IF(D689=0,"0","NA")))</f>
        <v>NA</v>
      </c>
      <c r="C689" s="104"/>
      <c r="D689" s="318" t="str">
        <f>IFERROR(E689/F689,"N.A")</f>
        <v>N.A</v>
      </c>
      <c r="E689" s="352"/>
      <c r="F689" s="352"/>
      <c r="G689" s="96"/>
    </row>
    <row r="690" spans="1:7" ht="22.5" x14ac:dyDescent="0.45">
      <c r="A690" s="325" t="s">
        <v>407</v>
      </c>
      <c r="B690" s="152"/>
      <c r="C690" s="153"/>
      <c r="D690" s="126">
        <f>SUM(B670:C689)</f>
        <v>34</v>
      </c>
      <c r="E690" s="90"/>
      <c r="F690" s="96"/>
      <c r="G690" s="96"/>
    </row>
    <row r="691" spans="1:7" ht="22.5" x14ac:dyDescent="0.45">
      <c r="A691" s="325" t="s">
        <v>408</v>
      </c>
      <c r="B691" s="152"/>
      <c r="C691" s="153"/>
      <c r="D691" s="127">
        <f>D690/(COUNT(B670:C689)*2)</f>
        <v>1</v>
      </c>
      <c r="G691" s="96"/>
    </row>
    <row r="692" spans="1:7" ht="21" x14ac:dyDescent="0.4">
      <c r="A692" s="201"/>
      <c r="B692" s="258"/>
      <c r="C692" s="258"/>
      <c r="G692" s="214"/>
    </row>
    <row r="693" spans="1:7" ht="21" customHeight="1" x14ac:dyDescent="0.4">
      <c r="A693" s="439" t="s">
        <v>439</v>
      </c>
      <c r="B693" s="439"/>
      <c r="C693" s="439"/>
      <c r="D693" s="439"/>
      <c r="E693" s="439"/>
      <c r="F693" s="439"/>
      <c r="G693" s="214"/>
    </row>
    <row r="694" spans="1:7" ht="21" customHeight="1" x14ac:dyDescent="0.4">
      <c r="A694" s="197">
        <f>B11</f>
        <v>43662</v>
      </c>
      <c r="B694" s="96"/>
      <c r="C694" s="96"/>
      <c r="D694" s="213"/>
      <c r="E694" s="213"/>
      <c r="F694" s="213"/>
      <c r="G694" s="214"/>
    </row>
    <row r="695" spans="1:7" ht="21" x14ac:dyDescent="0.4">
      <c r="A695" s="449" t="s">
        <v>28</v>
      </c>
      <c r="B695" s="418" t="s">
        <v>29</v>
      </c>
      <c r="C695" s="418"/>
      <c r="D695" s="371" t="s">
        <v>42</v>
      </c>
      <c r="E695" s="372" t="s">
        <v>264</v>
      </c>
      <c r="F695" s="372" t="s">
        <v>295</v>
      </c>
      <c r="G695" s="214"/>
    </row>
    <row r="696" spans="1:7" ht="21" x14ac:dyDescent="0.4">
      <c r="A696" s="370"/>
      <c r="B696" s="100" t="s">
        <v>32</v>
      </c>
      <c r="C696" s="100" t="s">
        <v>31</v>
      </c>
      <c r="D696" s="371"/>
      <c r="E696" s="372"/>
      <c r="F696" s="372"/>
      <c r="G696" s="214"/>
    </row>
    <row r="697" spans="1:7" ht="22.5" x14ac:dyDescent="0.4">
      <c r="A697" s="281"/>
      <c r="B697" s="282"/>
      <c r="C697" s="282"/>
      <c r="D697" s="282"/>
      <c r="E697" s="323"/>
      <c r="F697" s="323"/>
      <c r="G697" s="96"/>
    </row>
    <row r="698" spans="1:7" ht="24.75" x14ac:dyDescent="0.4">
      <c r="A698" s="446" t="s">
        <v>299</v>
      </c>
      <c r="B698" s="447"/>
      <c r="C698" s="447"/>
      <c r="D698" s="447"/>
      <c r="E698" s="447"/>
      <c r="F698" s="448"/>
      <c r="G698" s="214"/>
    </row>
    <row r="699" spans="1:7" ht="21" x14ac:dyDescent="0.4">
      <c r="A699" s="133" t="s">
        <v>218</v>
      </c>
      <c r="B699" s="215">
        <v>2</v>
      </c>
      <c r="C699" s="215"/>
      <c r="D699" s="209"/>
      <c r="E699" s="209"/>
      <c r="F699" s="159" t="s">
        <v>292</v>
      </c>
      <c r="G699" s="214"/>
    </row>
    <row r="700" spans="1:7" ht="21" x14ac:dyDescent="0.4">
      <c r="A700" s="133" t="s">
        <v>310</v>
      </c>
      <c r="B700" s="215">
        <v>2</v>
      </c>
      <c r="C700" s="215"/>
      <c r="D700" s="159"/>
      <c r="E700" s="209"/>
      <c r="F700" s="159"/>
      <c r="G700" s="214"/>
    </row>
    <row r="701" spans="1:7" ht="21" x14ac:dyDescent="0.4">
      <c r="A701" s="308" t="s">
        <v>271</v>
      </c>
      <c r="B701" s="215">
        <v>2</v>
      </c>
      <c r="C701" s="187" t="str">
        <f>IF(B701=0, -5, "0")</f>
        <v>0</v>
      </c>
      <c r="D701" s="55"/>
      <c r="E701" s="209"/>
      <c r="F701" s="159"/>
      <c r="G701" s="214"/>
    </row>
    <row r="702" spans="1:7" ht="21" x14ac:dyDescent="0.4">
      <c r="A702" s="133" t="s">
        <v>291</v>
      </c>
      <c r="B702" s="215">
        <v>2</v>
      </c>
      <c r="C702" s="215"/>
      <c r="D702" s="55"/>
      <c r="E702" s="209"/>
      <c r="F702" s="159"/>
      <c r="G702" s="214"/>
    </row>
    <row r="703" spans="1:7" ht="22.5" x14ac:dyDescent="0.4">
      <c r="A703" s="212" t="s">
        <v>315</v>
      </c>
      <c r="B703" s="215">
        <v>2</v>
      </c>
      <c r="C703" s="215"/>
      <c r="D703" s="226"/>
      <c r="E703" s="226"/>
      <c r="F703" s="159"/>
      <c r="G703" s="214"/>
    </row>
    <row r="704" spans="1:7" ht="21" x14ac:dyDescent="0.4">
      <c r="A704" s="108" t="s">
        <v>34</v>
      </c>
      <c r="B704" s="444"/>
      <c r="C704" s="445"/>
      <c r="D704" s="200">
        <f>SUM(B699:C703)</f>
        <v>10</v>
      </c>
      <c r="E704" s="90"/>
      <c r="F704" s="96"/>
      <c r="G704" s="96"/>
    </row>
    <row r="705" spans="1:7" ht="21" x14ac:dyDescent="0.4">
      <c r="A705" s="108" t="s">
        <v>33</v>
      </c>
      <c r="B705" s="444"/>
      <c r="C705" s="445"/>
      <c r="D705" s="305">
        <f>D704/(COUNT(B699:C703)*2)</f>
        <v>1</v>
      </c>
      <c r="E705" s="90"/>
      <c r="F705" s="96"/>
      <c r="G705" s="96"/>
    </row>
    <row r="706" spans="1:7" ht="21" x14ac:dyDescent="0.4">
      <c r="A706" s="148"/>
      <c r="B706" s="293"/>
      <c r="C706" s="293"/>
      <c r="D706" s="203"/>
      <c r="E706" s="303"/>
      <c r="F706" s="304"/>
      <c r="G706" s="96"/>
    </row>
    <row r="707" spans="1:7" ht="24.75" x14ac:dyDescent="0.4">
      <c r="A707" s="446" t="s">
        <v>300</v>
      </c>
      <c r="B707" s="447"/>
      <c r="C707" s="447"/>
      <c r="D707" s="447"/>
      <c r="E707" s="447"/>
      <c r="F707" s="448"/>
      <c r="G707" s="96"/>
    </row>
    <row r="708" spans="1:7" ht="21" x14ac:dyDescent="0.4">
      <c r="A708" s="216" t="s">
        <v>3</v>
      </c>
      <c r="B708" s="215">
        <v>2</v>
      </c>
      <c r="C708" s="215"/>
      <c r="D708" s="55"/>
      <c r="E708" s="106"/>
      <c r="F708" s="159"/>
    </row>
    <row r="709" spans="1:7" ht="21" x14ac:dyDescent="0.4">
      <c r="A709" s="216" t="s">
        <v>27</v>
      </c>
      <c r="B709" s="215">
        <v>2</v>
      </c>
      <c r="C709" s="215"/>
      <c r="D709" s="55"/>
      <c r="E709" s="106"/>
      <c r="F709" s="159"/>
    </row>
    <row r="710" spans="1:7" ht="21" x14ac:dyDescent="0.3">
      <c r="A710" s="204" t="s">
        <v>402</v>
      </c>
      <c r="B710" s="104">
        <v>2</v>
      </c>
      <c r="C710" s="104"/>
      <c r="D710" s="318">
        <v>1</v>
      </c>
      <c r="E710" s="320"/>
      <c r="F710" s="320"/>
    </row>
    <row r="711" spans="1:7" ht="21" x14ac:dyDescent="0.3">
      <c r="A711" s="108" t="s">
        <v>34</v>
      </c>
      <c r="B711" s="108"/>
      <c r="C711" s="123"/>
      <c r="D711" s="280">
        <f>SUM(B708:C710)</f>
        <v>6</v>
      </c>
    </row>
    <row r="712" spans="1:7" ht="21" x14ac:dyDescent="0.4">
      <c r="A712" s="108" t="s">
        <v>33</v>
      </c>
      <c r="B712" s="109"/>
      <c r="C712" s="110"/>
      <c r="D712" s="260">
        <f>D711/(COUNT(B708:C710)*2)</f>
        <v>1</v>
      </c>
      <c r="G712" s="96"/>
    </row>
    <row r="713" spans="1:7" s="263" customFormat="1" ht="21" x14ac:dyDescent="0.4">
      <c r="A713" s="107"/>
      <c r="B713" s="259"/>
      <c r="C713" s="259"/>
      <c r="D713" s="255"/>
      <c r="E713" s="2"/>
      <c r="F713" s="82"/>
      <c r="G713" s="96"/>
    </row>
    <row r="714" spans="1:7" ht="22.5" x14ac:dyDescent="0.45">
      <c r="A714" s="325" t="s">
        <v>409</v>
      </c>
      <c r="B714" s="152"/>
      <c r="C714" s="153"/>
      <c r="D714" s="246">
        <f>SUM(D711,D704)</f>
        <v>16</v>
      </c>
      <c r="G714" s="96"/>
    </row>
    <row r="715" spans="1:7" ht="22.5" x14ac:dyDescent="0.45">
      <c r="A715" s="325" t="s">
        <v>410</v>
      </c>
      <c r="B715" s="152"/>
      <c r="C715" s="153"/>
      <c r="D715" s="127">
        <f>D714/(COUNT(B708:C710,B699:C703)*2)</f>
        <v>1</v>
      </c>
      <c r="E715" s="90"/>
      <c r="F715" s="96"/>
    </row>
    <row r="716" spans="1:7" x14ac:dyDescent="0.3">
      <c r="A716" s="2"/>
    </row>
    <row r="717" spans="1:7" s="3" customFormat="1" ht="22.5" x14ac:dyDescent="0.45">
      <c r="A717" s="294" t="s">
        <v>402</v>
      </c>
      <c r="B717" s="36"/>
      <c r="C717" s="36"/>
      <c r="D717" s="319">
        <f>AVERAGE(D710,D689,D657,D595,D555,D515,D466,D419,D361,D295,D240,D181,D127,D43)</f>
        <v>0.79545454545454541</v>
      </c>
      <c r="E717" s="84"/>
      <c r="F717" s="85"/>
      <c r="G717" s="80"/>
    </row>
    <row r="718" spans="1:7" ht="22.5" x14ac:dyDescent="0.3">
      <c r="A718" s="19" t="s">
        <v>403</v>
      </c>
      <c r="B718" s="20"/>
      <c r="C718" s="21"/>
      <c r="D718" s="22">
        <f>SUM(D714,D690,D661,D599,D559,D516,D470,D423,D365,D299,D244,D182,D128,D47)</f>
        <v>622</v>
      </c>
      <c r="E718" s="3"/>
      <c r="F718" s="3"/>
    </row>
    <row r="719" spans="1:7" ht="22.5" x14ac:dyDescent="0.3">
      <c r="A719" s="19" t="s">
        <v>274</v>
      </c>
      <c r="B719" s="20"/>
      <c r="C719" s="21"/>
      <c r="D719" s="23">
        <f>D718/(COUNT(B589:C595,B708:C710,B699:C703,B670:C689,B643:C657,B633:C638,B620:C628,B608:C615,B582:C587,B569:C577,B548:C555,B536:C545,B526:C531,B509:C515,B496:C506,B485:C493,B479:C482,B460:C466,B444:C457,B432:C439,B412:C419,B389:C409,B374:C384,B354:C361,B343:C351,B320:C338,B308:C315,B288:C295,B265:C285,B253:C260,B233:C240,B203:C222,B191:C198,B174:C181,B163:C171,B145:C160,B138:C142,B120:C127,B111:C117,B103:C108,B85:C100,B66:C82,B56:C63,B39:C43,B30:C37,B21:C25,B227:C231)*2)</f>
        <v>0.89884393063583812</v>
      </c>
      <c r="E719" s="3"/>
      <c r="F719" s="3"/>
    </row>
  </sheetData>
  <sheetProtection algorithmName="SHA-512" hashValue="dwW1J1X04PkZJc3Px4ZyG38NSc6N5jC+Jv146gl+tATdbCv7z6muyC6GM+mSzBZoZJqQmaKpfCRRw0Q0GhMn2A==" saltValue="Vw/3xD+rYYagOimvURPLUw==" spinCount="100000" sheet="1" objects="1" scenarios="1" formatCells="0" formatColumns="0" formatRows="0"/>
  <mergeCells count="154">
    <mergeCell ref="B704:C704"/>
    <mergeCell ref="B705:C705"/>
    <mergeCell ref="A707:F707"/>
    <mergeCell ref="A695:A696"/>
    <mergeCell ref="B695:C695"/>
    <mergeCell ref="D695:D696"/>
    <mergeCell ref="E695:E696"/>
    <mergeCell ref="F695:F696"/>
    <mergeCell ref="A698:F698"/>
    <mergeCell ref="A667:A668"/>
    <mergeCell ref="B667:C667"/>
    <mergeCell ref="D667:D668"/>
    <mergeCell ref="E667:E668"/>
    <mergeCell ref="F667:F668"/>
    <mergeCell ref="A693:F693"/>
    <mergeCell ref="C632:F632"/>
    <mergeCell ref="A639:C639"/>
    <mergeCell ref="A641:G641"/>
    <mergeCell ref="B642:F642"/>
    <mergeCell ref="A650:F650"/>
    <mergeCell ref="A665:F665"/>
    <mergeCell ref="C607:F607"/>
    <mergeCell ref="A616:C616"/>
    <mergeCell ref="E616:F617"/>
    <mergeCell ref="A617:C617"/>
    <mergeCell ref="C618:F618"/>
    <mergeCell ref="A629:C629"/>
    <mergeCell ref="A597:C597"/>
    <mergeCell ref="A600:C600"/>
    <mergeCell ref="A602:F602"/>
    <mergeCell ref="A604:A605"/>
    <mergeCell ref="B604:C604"/>
    <mergeCell ref="D604:D605"/>
    <mergeCell ref="E604:E605"/>
    <mergeCell ref="F604:F605"/>
    <mergeCell ref="A568:F568"/>
    <mergeCell ref="A578:C578"/>
    <mergeCell ref="A579:C579"/>
    <mergeCell ref="A581:F581"/>
    <mergeCell ref="A588:G588"/>
    <mergeCell ref="A596:C596"/>
    <mergeCell ref="A557:C557"/>
    <mergeCell ref="A562:F562"/>
    <mergeCell ref="A563:F563"/>
    <mergeCell ref="A565:A566"/>
    <mergeCell ref="B565:C565"/>
    <mergeCell ref="D565:D566"/>
    <mergeCell ref="E565:E566"/>
    <mergeCell ref="F565:F566"/>
    <mergeCell ref="A532:C532"/>
    <mergeCell ref="A533:C533"/>
    <mergeCell ref="A534:F534"/>
    <mergeCell ref="A546:G546"/>
    <mergeCell ref="C547:F547"/>
    <mergeCell ref="A556:C556"/>
    <mergeCell ref="A522:A523"/>
    <mergeCell ref="B522:C522"/>
    <mergeCell ref="D522:D523"/>
    <mergeCell ref="E522:E523"/>
    <mergeCell ref="F522:F523"/>
    <mergeCell ref="C525:F525"/>
    <mergeCell ref="A507:G507"/>
    <mergeCell ref="B508:F508"/>
    <mergeCell ref="A520:F520"/>
    <mergeCell ref="A459:F459"/>
    <mergeCell ref="A473:F473"/>
    <mergeCell ref="A475:A476"/>
    <mergeCell ref="B475:C475"/>
    <mergeCell ref="D475:D476"/>
    <mergeCell ref="E475:E476"/>
    <mergeCell ref="F475:F476"/>
    <mergeCell ref="A410:G410"/>
    <mergeCell ref="A411:F411"/>
    <mergeCell ref="A428:A429"/>
    <mergeCell ref="B428:C428"/>
    <mergeCell ref="D428:D429"/>
    <mergeCell ref="E428:E429"/>
    <mergeCell ref="F428:F429"/>
    <mergeCell ref="A352:G352"/>
    <mergeCell ref="A353:F353"/>
    <mergeCell ref="A370:A371"/>
    <mergeCell ref="B370:C370"/>
    <mergeCell ref="D370:D371"/>
    <mergeCell ref="E370:E371"/>
    <mergeCell ref="F370:F371"/>
    <mergeCell ref="A261:C261"/>
    <mergeCell ref="A286:F286"/>
    <mergeCell ref="A287:F287"/>
    <mergeCell ref="A304:A305"/>
    <mergeCell ref="B304:C304"/>
    <mergeCell ref="D304:D305"/>
    <mergeCell ref="E304:E305"/>
    <mergeCell ref="F304:F305"/>
    <mergeCell ref="A246:F246"/>
    <mergeCell ref="A249:A250"/>
    <mergeCell ref="B249:C249"/>
    <mergeCell ref="D249:D250"/>
    <mergeCell ref="E249:E250"/>
    <mergeCell ref="F249:F250"/>
    <mergeCell ref="A199:C199"/>
    <mergeCell ref="A201:F201"/>
    <mergeCell ref="A223:C223"/>
    <mergeCell ref="A225:F225"/>
    <mergeCell ref="A232:D232"/>
    <mergeCell ref="A241:C241"/>
    <mergeCell ref="A184:F184"/>
    <mergeCell ref="A187:A188"/>
    <mergeCell ref="B187:C187"/>
    <mergeCell ref="D187:D188"/>
    <mergeCell ref="E187:E188"/>
    <mergeCell ref="F187:F188"/>
    <mergeCell ref="A144:F144"/>
    <mergeCell ref="A161:F161"/>
    <mergeCell ref="A162:F162"/>
    <mergeCell ref="A172:F172"/>
    <mergeCell ref="A173:F173"/>
    <mergeCell ref="B182:C182"/>
    <mergeCell ref="A133:A134"/>
    <mergeCell ref="B133:C133"/>
    <mergeCell ref="D133:D134"/>
    <mergeCell ref="E133:E134"/>
    <mergeCell ref="F133:F134"/>
    <mergeCell ref="A137:F137"/>
    <mergeCell ref="A109:F109"/>
    <mergeCell ref="A110:F110"/>
    <mergeCell ref="A118:F118"/>
    <mergeCell ref="A119:F119"/>
    <mergeCell ref="A130:F130"/>
    <mergeCell ref="A131:F132"/>
    <mergeCell ref="A64:G64"/>
    <mergeCell ref="A65:F65"/>
    <mergeCell ref="A83:G83"/>
    <mergeCell ref="A84:F84"/>
    <mergeCell ref="A101:F101"/>
    <mergeCell ref="A102:F102"/>
    <mergeCell ref="D1:G1"/>
    <mergeCell ref="A7:F7"/>
    <mergeCell ref="A8:F8"/>
    <mergeCell ref="B9:F9"/>
    <mergeCell ref="B10:F10"/>
    <mergeCell ref="B11:F11"/>
    <mergeCell ref="A49:G49"/>
    <mergeCell ref="A52:A53"/>
    <mergeCell ref="B52:C52"/>
    <mergeCell ref="D52:D53"/>
    <mergeCell ref="E52:E53"/>
    <mergeCell ref="F52:F53"/>
    <mergeCell ref="B12:F12"/>
    <mergeCell ref="D13:G13"/>
    <mergeCell ref="A17:A18"/>
    <mergeCell ref="B17:C17"/>
    <mergeCell ref="D17:D18"/>
    <mergeCell ref="E17:E18"/>
    <mergeCell ref="F17:F18"/>
  </mergeCells>
  <dataValidations count="5">
    <dataValidation showInputMessage="1" showErrorMessage="1" errorTitle="Erreur de saisie" error="MH/Quali-Consult: Merci d'indiquer la note; 0, 1 ou 2. Si le paramètre n'est pas applicable ou non audité vous insérerez NA" sqref="B43 B127"/>
    <dataValidation type="list" allowBlank="1" showInputMessage="1" showErrorMessage="1" sqref="F30:F37 F103:F108 F288:F294 F265:F285 F389:F409 F460:F465 F526:F531 F120:F126 F620:F628 F444:F458 F569:F577 F66:F82 F354:F360 F21:F25 F111:F117 F708:F709 F227:F239 F203:F222 F412:F418 F39:F42 F651:F656 F253:F260 F56:F63 F432:F439 F548:F554 F191:F198 F666:F688 F374:F384 F308:F315 F643:F649 F535:F545 F343:F351 F565:F567 F640 F604:F606 F695:F697 F496:F506 F174:F180 F163:F171 F509:F514 F699:F706 F582:F587 F589:F594 F138:F142 F145:F160 F320:F338 F479:F482 F485:F493 F608:F615 F633:F638 F85:F100">
      <formula1>$H$20:$H$22</formula1>
    </dataValidation>
    <dataValidation type="list" showInputMessage="1" showErrorMessage="1" errorTitle="Erreur de saisie" error="MH/Quali-Consult: Merci d'indiquer la note; 0, 1 ou 2. Si le paramètre n'est pas applicable ou non audité vous insérerez NA" sqref="B139:B143 B21:B25 B166:B171 B203:B222 B105:B108 B383:B384 B354:B361 B85:B100 B39:B42 B536:B545 B548:B555 B451:B458 B643:B645 B120:B126 B670:B689 B531 B308:B315 B345:B351 B460:B466 B509:B515 B412:B419 B288:B295 B708:B710 B651:B657 B395:B409 B66:B82 B230:B231 B272:B285 B174:B181 B500:B506 B635:B638 B260 B198 B699:B703 B63 B233:B240 B439 B518:B519 B30:B37 B569:B577 B633 B113:B117 B145:B160 B320:B338 B479:B483 B485:B494 B613:B615 B622:B628 B56:B61 B103 B111 B163:B164 B191:B196 B227:B228 B253:B258 B265:B270 B343 B374:B381 B389:B393 B432:B437 B444:B449 B496:B498 B526:B529 B647:B649 B582:B587 B608:B611 B620 B589:B595">
      <formula1>$C$1:$C$4</formula1>
    </dataValidation>
    <dataValidation type="list" allowBlank="1" showInputMessage="1" showErrorMessage="1" sqref="B640 B242 B658:B659 B704:B706 B200 B630 B467:B468 B440:B441 B385:B386 B362:B363 B420:B421 B339:B340 B128:B129 B44:B45 B262 B26:B27 B224 B316:B317 B711:B713 B296:B297 B182:B183 B692">
      <formula1>Cotation</formula1>
    </dataValidation>
    <dataValidation type="list" showInputMessage="1" showErrorMessage="1" errorTitle="Erreur de saisie" error="MH/Quali-Consult: Merci d'indiquer la note; 0, 1 ou 2. Si le paramètre n'est pas applicable ou non audité vous insérerez NA" sqref="B62 B104 B112 B138 B165 B197 B229 B259 B271 B344 B382 B394 B438 B450 B499 B530 B646 B634 B612 B621">
      <formula1>$B$1:$B$3</formula1>
    </dataValidation>
  </dataValidations>
  <pageMargins left="0.7" right="0.7" top="0.75" bottom="0.75" header="0.3" footer="0.3"/>
  <pageSetup paperSize="9" scale="34" orientation="portrait" r:id="rId1"/>
  <rowBreaks count="2" manualBreakCount="2">
    <brk id="367" max="6" man="1"/>
    <brk id="594"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15"/>
  <sheetViews>
    <sheetView view="pageBreakPreview" zoomScale="80" zoomScaleNormal="90" zoomScaleSheetLayoutView="80" workbookViewId="0">
      <selection activeCell="A7" sqref="A7:F7"/>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80" hidden="1" customWidth="1"/>
    <col min="8" max="16384" width="11.42578125" style="3"/>
  </cols>
  <sheetData>
    <row r="1" spans="1:7" s="2" customFormat="1" ht="24" x14ac:dyDescent="0.45">
      <c r="A1" s="1"/>
      <c r="B1" s="8">
        <v>0</v>
      </c>
      <c r="D1" s="451"/>
      <c r="E1" s="451"/>
      <c r="F1" s="451"/>
      <c r="G1" s="451"/>
    </row>
    <row r="2" spans="1:7" s="2" customFormat="1" ht="24" x14ac:dyDescent="0.45">
      <c r="A2" s="1"/>
      <c r="B2" s="8">
        <v>1</v>
      </c>
      <c r="D2" s="330"/>
      <c r="E2" s="330"/>
      <c r="F2" s="330"/>
      <c r="G2" s="79"/>
    </row>
    <row r="3" spans="1:7" s="2" customFormat="1" ht="24" x14ac:dyDescent="0.45">
      <c r="A3" s="1"/>
      <c r="B3" s="8">
        <v>2</v>
      </c>
      <c r="D3" s="330"/>
      <c r="E3" s="330"/>
      <c r="F3" s="330"/>
      <c r="G3" s="79"/>
    </row>
    <row r="4" spans="1:7" s="2" customFormat="1" ht="16.5" customHeight="1" x14ac:dyDescent="0.45">
      <c r="A4" s="1"/>
      <c r="B4" s="8" t="s">
        <v>30</v>
      </c>
      <c r="D4" s="3"/>
      <c r="E4" s="330"/>
      <c r="F4" s="330"/>
      <c r="G4" s="79"/>
    </row>
    <row r="5" spans="1:7" s="2" customFormat="1" ht="16.5" customHeight="1" x14ac:dyDescent="0.45">
      <c r="A5" s="1"/>
      <c r="D5" s="330"/>
      <c r="E5" s="330"/>
      <c r="F5" s="330"/>
      <c r="G5" s="79"/>
    </row>
    <row r="6" spans="1:7" s="2" customFormat="1" ht="37.5" customHeight="1" x14ac:dyDescent="0.45">
      <c r="A6" s="452" t="s">
        <v>46</v>
      </c>
      <c r="B6" s="452"/>
      <c r="C6" s="452"/>
      <c r="D6" s="452"/>
      <c r="E6" s="452"/>
      <c r="F6" s="452"/>
      <c r="G6" s="79"/>
    </row>
    <row r="7" spans="1:7" s="2" customFormat="1" ht="21.75" customHeight="1" x14ac:dyDescent="0.45">
      <c r="A7" s="453" t="str">
        <f>'Page de garde'!D18</f>
        <v>UHD MIDOUN 2</v>
      </c>
      <c r="B7" s="453"/>
      <c r="C7" s="453"/>
      <c r="D7" s="453"/>
      <c r="E7" s="453"/>
      <c r="F7" s="453"/>
      <c r="G7" s="79"/>
    </row>
    <row r="8" spans="1:7" s="2" customFormat="1" ht="24" x14ac:dyDescent="0.45">
      <c r="A8" s="4" t="s">
        <v>39</v>
      </c>
      <c r="B8" s="454" t="str">
        <f>'A3 Exploitation'!B9:F9</f>
        <v>Mme Meriam CHOUCHENE</v>
      </c>
      <c r="C8" s="454"/>
      <c r="D8" s="454"/>
      <c r="E8" s="454"/>
      <c r="F8" s="454"/>
      <c r="G8" s="79"/>
    </row>
    <row r="9" spans="1:7" s="2" customFormat="1" ht="24" x14ac:dyDescent="0.45">
      <c r="A9" s="5" t="s">
        <v>41</v>
      </c>
      <c r="B9" s="455" t="str">
        <f>'A3 Exploitation'!B10:F10</f>
        <v>Directeur &amp; chefs rayons</v>
      </c>
      <c r="C9" s="455"/>
      <c r="D9" s="455"/>
      <c r="E9" s="455"/>
      <c r="F9" s="455"/>
      <c r="G9" s="79"/>
    </row>
    <row r="10" spans="1:7" s="2" customFormat="1" ht="24" x14ac:dyDescent="0.45">
      <c r="A10" s="4" t="s">
        <v>40</v>
      </c>
      <c r="B10" s="450">
        <f>'A3 Exploitation'!B11:F11</f>
        <v>43662</v>
      </c>
      <c r="C10" s="450"/>
      <c r="D10" s="450"/>
      <c r="E10" s="450"/>
      <c r="F10" s="450"/>
      <c r="G10" s="79"/>
    </row>
    <row r="11" spans="1:7" s="2" customFormat="1" ht="24" x14ac:dyDescent="0.45">
      <c r="A11" s="4" t="s">
        <v>248</v>
      </c>
      <c r="B11" s="459">
        <f>D215</f>
        <v>0.92173913043478262</v>
      </c>
      <c r="C11" s="459"/>
      <c r="D11" s="459"/>
      <c r="E11" s="459"/>
      <c r="F11" s="459"/>
      <c r="G11" s="79"/>
    </row>
    <row r="12" spans="1:7" s="2" customFormat="1" ht="22.5" x14ac:dyDescent="0.45">
      <c r="A12" s="1"/>
      <c r="D12" s="363"/>
      <c r="E12" s="363"/>
      <c r="F12" s="363"/>
      <c r="G12" s="363"/>
    </row>
    <row r="13" spans="1:7" s="2" customFormat="1" ht="11.25" customHeight="1" x14ac:dyDescent="0.3">
      <c r="A13" s="460" t="s">
        <v>28</v>
      </c>
      <c r="B13" s="461" t="s">
        <v>29</v>
      </c>
      <c r="C13" s="461"/>
      <c r="D13" s="461" t="s">
        <v>42</v>
      </c>
      <c r="E13" s="461" t="s">
        <v>158</v>
      </c>
      <c r="F13" s="461" t="s">
        <v>159</v>
      </c>
    </row>
    <row r="14" spans="1:7" s="2" customFormat="1" ht="12.75" customHeight="1" x14ac:dyDescent="0.3">
      <c r="A14" s="460"/>
      <c r="B14" s="18" t="s">
        <v>32</v>
      </c>
      <c r="C14" s="18" t="s">
        <v>31</v>
      </c>
      <c r="D14" s="461"/>
      <c r="E14" s="461"/>
      <c r="F14" s="461"/>
      <c r="G14" s="78"/>
    </row>
    <row r="15" spans="1:7" x14ac:dyDescent="0.3">
      <c r="A15" s="462"/>
      <c r="B15" s="463"/>
      <c r="C15" s="463"/>
      <c r="D15" s="463"/>
      <c r="E15" s="463"/>
      <c r="F15" s="463"/>
    </row>
    <row r="16" spans="1:7" ht="19.5" x14ac:dyDescent="0.4">
      <c r="A16" s="464" t="s">
        <v>0</v>
      </c>
      <c r="B16" s="465"/>
      <c r="C16" s="465"/>
      <c r="D16" s="465"/>
      <c r="E16" s="465"/>
      <c r="F16" s="465"/>
      <c r="G16" s="80" t="s">
        <v>292</v>
      </c>
    </row>
    <row r="17" spans="1:7" x14ac:dyDescent="0.3">
      <c r="A17" s="6" t="s">
        <v>223</v>
      </c>
      <c r="B17" s="55">
        <v>2</v>
      </c>
      <c r="C17" s="55"/>
      <c r="D17" s="56"/>
      <c r="E17" s="55"/>
      <c r="F17" s="55"/>
      <c r="G17" s="80" t="s">
        <v>293</v>
      </c>
    </row>
    <row r="18" spans="1:7" x14ac:dyDescent="0.3">
      <c r="A18" s="6" t="s">
        <v>67</v>
      </c>
      <c r="B18" s="55">
        <v>2</v>
      </c>
      <c r="C18" s="55"/>
      <c r="D18" s="56"/>
      <c r="E18" s="55"/>
      <c r="F18" s="55"/>
    </row>
    <row r="19" spans="1:7" x14ac:dyDescent="0.3">
      <c r="A19" s="6" t="s">
        <v>68</v>
      </c>
      <c r="B19" s="55">
        <v>2</v>
      </c>
      <c r="C19" s="55"/>
      <c r="D19" s="56"/>
      <c r="E19" s="56"/>
      <c r="F19" s="55"/>
    </row>
    <row r="20" spans="1:7" x14ac:dyDescent="0.3">
      <c r="A20" s="6" t="s">
        <v>128</v>
      </c>
      <c r="B20" s="55">
        <v>2</v>
      </c>
      <c r="C20" s="55"/>
      <c r="D20" s="57"/>
      <c r="E20" s="55"/>
      <c r="F20" s="55"/>
    </row>
    <row r="21" spans="1:7" x14ac:dyDescent="0.3">
      <c r="A21" s="26" t="s">
        <v>440</v>
      </c>
      <c r="B21" s="55">
        <v>2</v>
      </c>
      <c r="C21" s="55"/>
      <c r="D21" s="58"/>
      <c r="E21" s="55"/>
      <c r="F21" s="55"/>
    </row>
    <row r="22" spans="1:7" x14ac:dyDescent="0.3">
      <c r="A22" s="466" t="s">
        <v>34</v>
      </c>
      <c r="B22" s="467"/>
      <c r="C22" s="468"/>
      <c r="D22" s="329">
        <f>SUM(B17:C21)</f>
        <v>10</v>
      </c>
    </row>
    <row r="23" spans="1:7" x14ac:dyDescent="0.3">
      <c r="A23" s="456" t="s">
        <v>249</v>
      </c>
      <c r="B23" s="457"/>
      <c r="C23" s="458"/>
      <c r="D23" s="17">
        <f>D22/(COUNT(B17:C21)*2)</f>
        <v>1</v>
      </c>
    </row>
    <row r="24" spans="1:7" x14ac:dyDescent="0.3">
      <c r="A24" s="10"/>
      <c r="B24" s="11"/>
      <c r="C24" s="11"/>
      <c r="D24" s="12"/>
    </row>
    <row r="25" spans="1:7" ht="19.5" x14ac:dyDescent="0.4">
      <c r="A25" s="469" t="s">
        <v>4</v>
      </c>
      <c r="B25" s="470"/>
      <c r="C25" s="470"/>
      <c r="D25" s="470"/>
      <c r="E25" s="470"/>
      <c r="F25" s="470"/>
    </row>
    <row r="26" spans="1:7" ht="18" x14ac:dyDescent="0.35">
      <c r="A26" s="24" t="s">
        <v>84</v>
      </c>
      <c r="B26" s="55">
        <v>2</v>
      </c>
      <c r="C26" s="6" t="str">
        <f>IF(B26=0, -5, "0")</f>
        <v>0</v>
      </c>
      <c r="D26" s="56"/>
      <c r="E26" s="56"/>
      <c r="F26" s="55"/>
    </row>
    <row r="27" spans="1:7" x14ac:dyDescent="0.3">
      <c r="A27" s="6" t="s">
        <v>77</v>
      </c>
      <c r="B27" s="55">
        <v>2</v>
      </c>
      <c r="C27" s="55"/>
      <c r="D27" s="56"/>
      <c r="E27" s="55"/>
      <c r="F27" s="55"/>
    </row>
    <row r="28" spans="1:7" ht="55.5" customHeight="1" x14ac:dyDescent="0.3">
      <c r="A28" s="26" t="s">
        <v>301</v>
      </c>
      <c r="B28" s="55">
        <v>0</v>
      </c>
      <c r="C28" s="55"/>
      <c r="D28" s="56" t="s">
        <v>517</v>
      </c>
      <c r="E28" s="56" t="s">
        <v>518</v>
      </c>
      <c r="F28" s="55" t="s">
        <v>292</v>
      </c>
    </row>
    <row r="29" spans="1:7" ht="33" x14ac:dyDescent="0.3">
      <c r="A29" s="6" t="s">
        <v>234</v>
      </c>
      <c r="B29" s="55">
        <v>1</v>
      </c>
      <c r="C29" s="55"/>
      <c r="D29" s="56" t="s">
        <v>515</v>
      </c>
      <c r="E29" s="56" t="s">
        <v>516</v>
      </c>
      <c r="F29" s="55" t="s">
        <v>293</v>
      </c>
    </row>
    <row r="30" spans="1:7" x14ac:dyDescent="0.3">
      <c r="A30" s="6" t="s">
        <v>242</v>
      </c>
      <c r="B30" s="55">
        <v>2</v>
      </c>
      <c r="C30" s="55"/>
      <c r="D30" s="59"/>
      <c r="E30" s="55"/>
      <c r="F30" s="55"/>
    </row>
    <row r="31" spans="1:7" x14ac:dyDescent="0.3">
      <c r="A31" s="6" t="s">
        <v>69</v>
      </c>
      <c r="B31" s="55">
        <v>2</v>
      </c>
      <c r="C31" s="55"/>
      <c r="D31" s="59"/>
      <c r="E31" s="55"/>
      <c r="F31" s="55"/>
    </row>
    <row r="32" spans="1:7" x14ac:dyDescent="0.3">
      <c r="A32" s="6" t="s">
        <v>247</v>
      </c>
      <c r="B32" s="55">
        <v>2</v>
      </c>
      <c r="C32" s="55"/>
      <c r="D32" s="59"/>
      <c r="E32" s="55"/>
      <c r="F32" s="55"/>
    </row>
    <row r="33" spans="1:6" x14ac:dyDescent="0.3">
      <c r="A33" s="456" t="s">
        <v>34</v>
      </c>
      <c r="B33" s="457"/>
      <c r="C33" s="458"/>
      <c r="D33" s="328">
        <f>SUM(B26:C32)</f>
        <v>11</v>
      </c>
    </row>
    <row r="34" spans="1:6" x14ac:dyDescent="0.3">
      <c r="A34" s="456" t="s">
        <v>249</v>
      </c>
      <c r="B34" s="457"/>
      <c r="C34" s="458"/>
      <c r="D34" s="17">
        <f>D33/(COUNT(B26:C32)*2)</f>
        <v>0.7857142857142857</v>
      </c>
    </row>
    <row r="35" spans="1:6" x14ac:dyDescent="0.3">
      <c r="A35" s="10"/>
      <c r="B35" s="11"/>
      <c r="C35" s="11"/>
      <c r="D35" s="12"/>
    </row>
    <row r="36" spans="1:6" ht="19.5" x14ac:dyDescent="0.4">
      <c r="A36" s="469" t="s">
        <v>178</v>
      </c>
      <c r="B36" s="470"/>
      <c r="C36" s="470"/>
      <c r="D36" s="470"/>
      <c r="E36" s="470"/>
      <c r="F36" s="470"/>
    </row>
    <row r="37" spans="1:6" ht="18" x14ac:dyDescent="0.35">
      <c r="A37" s="24" t="s">
        <v>84</v>
      </c>
      <c r="B37" s="55">
        <v>2</v>
      </c>
      <c r="C37" s="6" t="str">
        <f>IF(B37=0, -5, "0")</f>
        <v>0</v>
      </c>
      <c r="D37" s="56"/>
      <c r="E37" s="55"/>
      <c r="F37" s="55"/>
    </row>
    <row r="38" spans="1:6" ht="33" x14ac:dyDescent="0.3">
      <c r="A38" s="6" t="s">
        <v>192</v>
      </c>
      <c r="B38" s="55">
        <v>1</v>
      </c>
      <c r="C38" s="55"/>
      <c r="D38" s="56" t="s">
        <v>506</v>
      </c>
      <c r="E38" s="56" t="s">
        <v>507</v>
      </c>
      <c r="F38" s="55" t="s">
        <v>292</v>
      </c>
    </row>
    <row r="39" spans="1:6" x14ac:dyDescent="0.3">
      <c r="A39" s="6" t="s">
        <v>235</v>
      </c>
      <c r="B39" s="55">
        <v>2</v>
      </c>
      <c r="C39" s="55"/>
      <c r="D39" s="56"/>
      <c r="E39" s="55"/>
      <c r="F39" s="55"/>
    </row>
    <row r="40" spans="1:6" x14ac:dyDescent="0.3">
      <c r="A40" s="6" t="s">
        <v>69</v>
      </c>
      <c r="B40" s="55">
        <v>2</v>
      </c>
      <c r="C40" s="55"/>
      <c r="D40" s="59"/>
      <c r="E40" s="55"/>
      <c r="F40" s="55"/>
    </row>
    <row r="41" spans="1:6" x14ac:dyDescent="0.3">
      <c r="A41" s="6" t="s">
        <v>247</v>
      </c>
      <c r="B41" s="55">
        <v>2</v>
      </c>
      <c r="C41" s="55"/>
      <c r="D41" s="59"/>
      <c r="E41" s="55"/>
      <c r="F41" s="55"/>
    </row>
    <row r="42" spans="1:6" x14ac:dyDescent="0.3">
      <c r="A42" s="456" t="s">
        <v>34</v>
      </c>
      <c r="B42" s="457"/>
      <c r="C42" s="458"/>
      <c r="D42" s="328">
        <f>SUM(B37:C41)</f>
        <v>9</v>
      </c>
    </row>
    <row r="43" spans="1:6" x14ac:dyDescent="0.3">
      <c r="A43" s="456" t="s">
        <v>249</v>
      </c>
      <c r="B43" s="457"/>
      <c r="C43" s="458"/>
      <c r="D43" s="17">
        <f>D42/(COUNT(B37:C41)*2)</f>
        <v>0.9</v>
      </c>
    </row>
    <row r="44" spans="1:6" x14ac:dyDescent="0.3">
      <c r="A44" s="337"/>
      <c r="B44" s="338"/>
      <c r="C44" s="338"/>
      <c r="D44" s="339"/>
    </row>
    <row r="45" spans="1:6" ht="19.5" x14ac:dyDescent="0.4">
      <c r="A45" s="471" t="s">
        <v>405</v>
      </c>
      <c r="B45" s="472"/>
      <c r="C45" s="472"/>
      <c r="D45" s="472"/>
      <c r="E45" s="472"/>
      <c r="F45" s="473"/>
    </row>
    <row r="46" spans="1:6" ht="19.5" x14ac:dyDescent="0.4">
      <c r="A46" s="6" t="s">
        <v>254</v>
      </c>
      <c r="B46" s="61" t="s">
        <v>30</v>
      </c>
      <c r="C46" s="62"/>
      <c r="D46" s="56"/>
      <c r="E46" s="63"/>
      <c r="F46" s="55"/>
    </row>
    <row r="47" spans="1:6" ht="19.5" x14ac:dyDescent="0.4">
      <c r="A47" s="6" t="s">
        <v>226</v>
      </c>
      <c r="B47" s="61" t="s">
        <v>30</v>
      </c>
      <c r="C47" s="62"/>
      <c r="D47" s="56"/>
      <c r="E47" s="63"/>
      <c r="F47" s="55"/>
    </row>
    <row r="48" spans="1:6" ht="19.5" x14ac:dyDescent="0.4">
      <c r="A48" s="6" t="s">
        <v>247</v>
      </c>
      <c r="B48" s="61" t="s">
        <v>30</v>
      </c>
      <c r="C48" s="62"/>
      <c r="D48" s="64"/>
      <c r="E48" s="64"/>
      <c r="F48" s="55"/>
    </row>
    <row r="49" spans="1:6" ht="19.5" x14ac:dyDescent="0.4">
      <c r="A49" s="6" t="s">
        <v>204</v>
      </c>
      <c r="B49" s="61" t="s">
        <v>30</v>
      </c>
      <c r="C49" s="62"/>
      <c r="D49" s="64"/>
      <c r="E49" s="64"/>
      <c r="F49" s="55"/>
    </row>
    <row r="50" spans="1:6" ht="36" x14ac:dyDescent="0.35">
      <c r="A50" s="28" t="s">
        <v>160</v>
      </c>
      <c r="B50" s="61" t="s">
        <v>30</v>
      </c>
      <c r="C50" s="6" t="str">
        <f>IF(B50=0, -5, "0")</f>
        <v>0</v>
      </c>
      <c r="D50" s="66"/>
      <c r="E50" s="66"/>
      <c r="F50" s="55"/>
    </row>
    <row r="51" spans="1:6" ht="18" x14ac:dyDescent="0.35">
      <c r="A51" s="28" t="s">
        <v>193</v>
      </c>
      <c r="B51" s="61" t="s">
        <v>30</v>
      </c>
      <c r="C51" s="6" t="str">
        <f>IF(B51=0, -5, "0")</f>
        <v>0</v>
      </c>
      <c r="D51" s="66"/>
      <c r="E51" s="66"/>
      <c r="F51" s="55"/>
    </row>
    <row r="52" spans="1:6" ht="18" x14ac:dyDescent="0.35">
      <c r="A52" s="28" t="s">
        <v>464</v>
      </c>
      <c r="B52" s="61" t="s">
        <v>30</v>
      </c>
      <c r="C52" s="6" t="str">
        <f>IF(B52=0, -5, "0")</f>
        <v>0</v>
      </c>
      <c r="D52" s="56"/>
      <c r="E52" s="66"/>
      <c r="F52" s="55"/>
    </row>
    <row r="53" spans="1:6" x14ac:dyDescent="0.3">
      <c r="A53" s="7" t="s">
        <v>191</v>
      </c>
      <c r="B53" s="61" t="s">
        <v>30</v>
      </c>
      <c r="C53" s="55"/>
      <c r="D53" s="56"/>
      <c r="E53" s="66"/>
      <c r="F53" s="55"/>
    </row>
    <row r="54" spans="1:6" x14ac:dyDescent="0.3">
      <c r="A54" s="6" t="s">
        <v>147</v>
      </c>
      <c r="B54" s="61" t="s">
        <v>30</v>
      </c>
      <c r="C54" s="55"/>
      <c r="D54" s="66"/>
      <c r="E54" s="66"/>
      <c r="F54" s="55"/>
    </row>
    <row r="55" spans="1:6" ht="36" x14ac:dyDescent="0.35">
      <c r="A55" s="25" t="s">
        <v>138</v>
      </c>
      <c r="B55" s="61" t="s">
        <v>30</v>
      </c>
      <c r="C55" s="6" t="str">
        <f>IF(B55=0, -5, "0")</f>
        <v>0</v>
      </c>
      <c r="D55" s="66"/>
      <c r="E55" s="66"/>
      <c r="F55" s="55"/>
    </row>
    <row r="56" spans="1:6" x14ac:dyDescent="0.3">
      <c r="A56" s="6" t="s">
        <v>253</v>
      </c>
      <c r="B56" s="61" t="s">
        <v>30</v>
      </c>
      <c r="C56" s="55"/>
      <c r="D56" s="66"/>
      <c r="E56" s="67"/>
      <c r="F56" s="55"/>
    </row>
    <row r="57" spans="1:6" ht="18" x14ac:dyDescent="0.35">
      <c r="A57" s="27" t="s">
        <v>251</v>
      </c>
      <c r="B57" s="61" t="s">
        <v>30</v>
      </c>
      <c r="C57" s="6" t="str">
        <f>IF(B57=0, -5, "0")</f>
        <v>0</v>
      </c>
      <c r="D57" s="66"/>
      <c r="E57" s="68"/>
      <c r="F57" s="55"/>
    </row>
    <row r="58" spans="1:6" x14ac:dyDescent="0.3">
      <c r="A58" s="456" t="s">
        <v>34</v>
      </c>
      <c r="B58" s="457"/>
      <c r="C58" s="458"/>
      <c r="D58" s="340">
        <f>SUM(B46:C57)</f>
        <v>0</v>
      </c>
    </row>
    <row r="59" spans="1:6" x14ac:dyDescent="0.3">
      <c r="A59" s="456" t="s">
        <v>249</v>
      </c>
      <c r="B59" s="457"/>
      <c r="C59" s="458"/>
      <c r="D59" s="17" t="e">
        <f>D58/(COUNT(B46:C57)*2)</f>
        <v>#DIV/0!</v>
      </c>
    </row>
    <row r="60" spans="1:6" x14ac:dyDescent="0.3">
      <c r="A60" s="29"/>
      <c r="B60" s="30"/>
      <c r="C60" s="30"/>
      <c r="D60" s="31"/>
    </row>
    <row r="61" spans="1:6" ht="19.5" x14ac:dyDescent="0.4">
      <c r="A61" s="474" t="s">
        <v>19</v>
      </c>
      <c r="B61" s="475"/>
      <c r="C61" s="475"/>
      <c r="D61" s="475"/>
      <c r="E61" s="475"/>
      <c r="F61" s="475"/>
    </row>
    <row r="62" spans="1:6" x14ac:dyDescent="0.3">
      <c r="A62" s="6" t="s">
        <v>224</v>
      </c>
      <c r="B62" s="55">
        <v>2</v>
      </c>
      <c r="C62" s="55"/>
      <c r="D62" s="59"/>
      <c r="E62" s="55"/>
      <c r="F62" s="55"/>
    </row>
    <row r="63" spans="1:6" x14ac:dyDescent="0.3">
      <c r="A63" s="6" t="s">
        <v>70</v>
      </c>
      <c r="B63" s="55">
        <v>2</v>
      </c>
      <c r="C63" s="55"/>
      <c r="D63" s="59"/>
      <c r="E63" s="55"/>
      <c r="F63" s="55"/>
    </row>
    <row r="64" spans="1:6" x14ac:dyDescent="0.3">
      <c r="A64" s="6" t="s">
        <v>190</v>
      </c>
      <c r="B64" s="55">
        <v>2</v>
      </c>
      <c r="C64" s="55"/>
      <c r="D64" s="56"/>
      <c r="E64" s="55"/>
      <c r="F64" s="55"/>
    </row>
    <row r="65" spans="1:6" x14ac:dyDescent="0.3">
      <c r="A65" s="6" t="s">
        <v>22</v>
      </c>
      <c r="B65" s="55">
        <v>2</v>
      </c>
      <c r="C65" s="55"/>
      <c r="D65" s="56"/>
      <c r="E65" s="55"/>
      <c r="F65" s="55"/>
    </row>
    <row r="66" spans="1:6" x14ac:dyDescent="0.3">
      <c r="A66" s="6" t="s">
        <v>71</v>
      </c>
      <c r="B66" s="55">
        <v>2</v>
      </c>
      <c r="C66" s="55"/>
      <c r="D66" s="88"/>
      <c r="E66" s="55"/>
      <c r="F66" s="55"/>
    </row>
    <row r="67" spans="1:6" ht="18" x14ac:dyDescent="0.35">
      <c r="A67" s="24" t="s">
        <v>250</v>
      </c>
      <c r="B67" s="55">
        <v>2</v>
      </c>
      <c r="C67" s="6" t="str">
        <f>IF(B67=0, -5, "0")</f>
        <v>0</v>
      </c>
      <c r="D67" s="59"/>
      <c r="E67" s="55"/>
      <c r="F67" s="55"/>
    </row>
    <row r="68" spans="1:6" x14ac:dyDescent="0.3">
      <c r="A68" s="456" t="s">
        <v>34</v>
      </c>
      <c r="B68" s="457"/>
      <c r="C68" s="458"/>
      <c r="D68" s="328">
        <f>SUM(B62:C67)</f>
        <v>12</v>
      </c>
    </row>
    <row r="69" spans="1:6" x14ac:dyDescent="0.3">
      <c r="A69" s="456" t="s">
        <v>249</v>
      </c>
      <c r="B69" s="457"/>
      <c r="C69" s="458"/>
      <c r="D69" s="17">
        <f>D68/(COUNT(B62:C67)*2)</f>
        <v>1</v>
      </c>
    </row>
    <row r="70" spans="1:6" x14ac:dyDescent="0.3">
      <c r="A70" s="10"/>
      <c r="B70" s="11"/>
      <c r="C70" s="11"/>
      <c r="D70" s="12"/>
    </row>
    <row r="71" spans="1:6" ht="19.5" x14ac:dyDescent="0.4">
      <c r="A71" s="469" t="s">
        <v>8</v>
      </c>
      <c r="B71" s="470"/>
      <c r="C71" s="470"/>
      <c r="D71" s="470"/>
      <c r="E71" s="470"/>
      <c r="F71" s="470"/>
    </row>
    <row r="72" spans="1:6" ht="36" x14ac:dyDescent="0.35">
      <c r="A72" s="25" t="s">
        <v>146</v>
      </c>
      <c r="B72" s="55">
        <v>2</v>
      </c>
      <c r="C72" s="6" t="str">
        <f>IF(B72=0, -5, "0")</f>
        <v>0</v>
      </c>
      <c r="D72" s="59"/>
      <c r="E72" s="55"/>
      <c r="F72" s="55"/>
    </row>
    <row r="73" spans="1:6" x14ac:dyDescent="0.3">
      <c r="A73" s="7" t="s">
        <v>139</v>
      </c>
      <c r="B73" s="55">
        <v>2</v>
      </c>
      <c r="C73" s="55"/>
      <c r="D73" s="55"/>
      <c r="E73" s="60"/>
      <c r="F73" s="55"/>
    </row>
    <row r="74" spans="1:6" ht="38.25" customHeight="1" x14ac:dyDescent="0.3">
      <c r="A74" s="7" t="s">
        <v>203</v>
      </c>
      <c r="B74" s="55">
        <v>1</v>
      </c>
      <c r="C74" s="55"/>
      <c r="D74" s="56" t="s">
        <v>526</v>
      </c>
      <c r="E74" s="56" t="s">
        <v>527</v>
      </c>
      <c r="F74" s="55" t="s">
        <v>292</v>
      </c>
    </row>
    <row r="75" spans="1:6" ht="33" x14ac:dyDescent="0.3">
      <c r="A75" s="7" t="s">
        <v>79</v>
      </c>
      <c r="B75" s="55">
        <v>1</v>
      </c>
      <c r="C75" s="55"/>
      <c r="D75" s="56" t="s">
        <v>528</v>
      </c>
      <c r="E75" s="56" t="s">
        <v>519</v>
      </c>
      <c r="F75" s="55" t="s">
        <v>293</v>
      </c>
    </row>
    <row r="76" spans="1:6" ht="36" x14ac:dyDescent="0.35">
      <c r="A76" s="25" t="s">
        <v>180</v>
      </c>
      <c r="B76" s="55">
        <v>2</v>
      </c>
      <c r="C76" s="6" t="str">
        <f>IF(B76=0, -5, "0")</f>
        <v>0</v>
      </c>
      <c r="D76" s="56"/>
      <c r="E76" s="55"/>
      <c r="F76" s="55"/>
    </row>
    <row r="77" spans="1:6" ht="18" x14ac:dyDescent="0.35">
      <c r="A77" s="24" t="s">
        <v>251</v>
      </c>
      <c r="B77" s="55">
        <v>2</v>
      </c>
      <c r="C77" s="6" t="str">
        <f>IF(B77=0, -5, "0")</f>
        <v>0</v>
      </c>
      <c r="D77" s="56"/>
      <c r="E77" s="55"/>
      <c r="F77" s="55"/>
    </row>
    <row r="78" spans="1:6" x14ac:dyDescent="0.3">
      <c r="A78" s="6" t="s">
        <v>247</v>
      </c>
      <c r="B78" s="55">
        <v>2</v>
      </c>
      <c r="C78" s="55"/>
      <c r="D78" s="59"/>
      <c r="E78" s="55"/>
      <c r="F78" s="55"/>
    </row>
    <row r="79" spans="1:6" x14ac:dyDescent="0.3">
      <c r="A79" s="456" t="s">
        <v>34</v>
      </c>
      <c r="B79" s="457"/>
      <c r="C79" s="458"/>
      <c r="D79" s="328">
        <f>SUM(B72:C78)</f>
        <v>12</v>
      </c>
    </row>
    <row r="80" spans="1:6" x14ac:dyDescent="0.3">
      <c r="A80" s="456" t="s">
        <v>249</v>
      </c>
      <c r="B80" s="457"/>
      <c r="C80" s="458"/>
      <c r="D80" s="17">
        <f>D79/(COUNT(B72:C78)*2)</f>
        <v>0.8571428571428571</v>
      </c>
    </row>
    <row r="81" spans="1:6" x14ac:dyDescent="0.3">
      <c r="A81" s="10"/>
      <c r="B81" s="11"/>
      <c r="C81" s="11"/>
      <c r="D81" s="12"/>
    </row>
    <row r="82" spans="1:6" ht="19.5" x14ac:dyDescent="0.4">
      <c r="A82" s="469" t="s">
        <v>463</v>
      </c>
      <c r="B82" s="470"/>
      <c r="C82" s="470"/>
      <c r="D82" s="470"/>
      <c r="E82" s="470"/>
      <c r="F82" s="470"/>
    </row>
    <row r="83" spans="1:6" ht="19.5" x14ac:dyDescent="0.4">
      <c r="A83" s="6" t="s">
        <v>225</v>
      </c>
      <c r="B83" s="61">
        <v>2</v>
      </c>
      <c r="C83" s="62"/>
      <c r="D83" s="56"/>
      <c r="E83" s="63"/>
      <c r="F83" s="55"/>
    </row>
    <row r="84" spans="1:6" ht="19.5" x14ac:dyDescent="0.4">
      <c r="A84" s="6" t="s">
        <v>226</v>
      </c>
      <c r="B84" s="61">
        <v>2</v>
      </c>
      <c r="C84" s="62"/>
      <c r="D84" s="56"/>
      <c r="E84" s="63"/>
      <c r="F84" s="55"/>
    </row>
    <row r="85" spans="1:6" ht="19.5" x14ac:dyDescent="0.4">
      <c r="A85" s="6" t="s">
        <v>247</v>
      </c>
      <c r="B85" s="61">
        <v>2</v>
      </c>
      <c r="C85" s="62"/>
      <c r="D85" s="64"/>
      <c r="E85" s="64"/>
      <c r="F85" s="55"/>
    </row>
    <row r="86" spans="1:6" ht="19.5" x14ac:dyDescent="0.4">
      <c r="A86" s="6" t="s">
        <v>204</v>
      </c>
      <c r="B86" s="61">
        <v>2</v>
      </c>
      <c r="C86" s="62"/>
      <c r="D86" s="64"/>
      <c r="E86" s="64"/>
      <c r="F86" s="55"/>
    </row>
    <row r="87" spans="1:6" ht="19.5" x14ac:dyDescent="0.4">
      <c r="A87" s="6" t="s">
        <v>71</v>
      </c>
      <c r="B87" s="61" t="s">
        <v>30</v>
      </c>
      <c r="C87" s="62"/>
      <c r="D87" s="64"/>
      <c r="E87" s="64"/>
      <c r="F87" s="55"/>
    </row>
    <row r="88" spans="1:6" ht="19.5" x14ac:dyDescent="0.4">
      <c r="A88" s="6" t="s">
        <v>243</v>
      </c>
      <c r="B88" s="61" t="s">
        <v>30</v>
      </c>
      <c r="C88" s="62"/>
      <c r="D88" s="60"/>
      <c r="E88" s="60"/>
      <c r="F88" s="55"/>
    </row>
    <row r="89" spans="1:6" ht="19.5" x14ac:dyDescent="0.4">
      <c r="A89" s="6" t="s">
        <v>81</v>
      </c>
      <c r="B89" s="61">
        <v>2</v>
      </c>
      <c r="C89" s="62"/>
      <c r="D89" s="55"/>
      <c r="E89" s="55"/>
      <c r="F89" s="55"/>
    </row>
    <row r="90" spans="1:6" x14ac:dyDescent="0.3">
      <c r="A90" s="6" t="s">
        <v>252</v>
      </c>
      <c r="B90" s="61" t="s">
        <v>30</v>
      </c>
      <c r="C90" s="55"/>
      <c r="D90" s="65"/>
      <c r="E90" s="65"/>
      <c r="F90" s="55"/>
    </row>
    <row r="91" spans="1:6" ht="36" x14ac:dyDescent="0.35">
      <c r="A91" s="28" t="s">
        <v>160</v>
      </c>
      <c r="B91" s="61">
        <v>2</v>
      </c>
      <c r="C91" s="6" t="str">
        <f>IF(B91=0, -5, "0")</f>
        <v>0</v>
      </c>
      <c r="D91" s="66"/>
      <c r="E91" s="66"/>
      <c r="F91" s="55"/>
    </row>
    <row r="92" spans="1:6" ht="18" x14ac:dyDescent="0.35">
      <c r="A92" s="28" t="s">
        <v>193</v>
      </c>
      <c r="B92" s="61" t="s">
        <v>30</v>
      </c>
      <c r="C92" s="6" t="str">
        <f>IF(B92=0, -5, "0")</f>
        <v>0</v>
      </c>
      <c r="D92" s="66"/>
      <c r="E92" s="66"/>
      <c r="F92" s="55"/>
    </row>
    <row r="93" spans="1:6" ht="18" x14ac:dyDescent="0.35">
      <c r="A93" s="28" t="s">
        <v>239</v>
      </c>
      <c r="B93" s="61">
        <v>2</v>
      </c>
      <c r="C93" s="6" t="str">
        <f>IF(B93=0, -5, "0")</f>
        <v>0</v>
      </c>
      <c r="D93" s="56"/>
      <c r="E93" s="66"/>
      <c r="F93" s="55"/>
    </row>
    <row r="94" spans="1:6" x14ac:dyDescent="0.3">
      <c r="A94" s="7" t="s">
        <v>191</v>
      </c>
      <c r="B94" s="61">
        <v>2</v>
      </c>
      <c r="C94" s="55"/>
      <c r="D94" s="56"/>
      <c r="E94" s="66"/>
      <c r="F94" s="55"/>
    </row>
    <row r="95" spans="1:6" x14ac:dyDescent="0.3">
      <c r="A95" s="6" t="s">
        <v>147</v>
      </c>
      <c r="B95" s="61">
        <v>2</v>
      </c>
      <c r="C95" s="55"/>
      <c r="D95" s="66"/>
      <c r="E95" s="66"/>
      <c r="F95" s="55"/>
    </row>
    <row r="96" spans="1:6" ht="36" x14ac:dyDescent="0.35">
      <c r="A96" s="25" t="s">
        <v>138</v>
      </c>
      <c r="B96" s="61">
        <v>2</v>
      </c>
      <c r="C96" s="6" t="str">
        <f>IF(B96=0, -5, "0")</f>
        <v>0</v>
      </c>
      <c r="D96" s="66"/>
      <c r="E96" s="66"/>
      <c r="F96" s="55"/>
    </row>
    <row r="97" spans="1:6" x14ac:dyDescent="0.3">
      <c r="A97" s="6" t="s">
        <v>253</v>
      </c>
      <c r="B97" s="61">
        <v>2</v>
      </c>
      <c r="C97" s="55"/>
      <c r="D97" s="66"/>
      <c r="E97" s="67"/>
      <c r="F97" s="55"/>
    </row>
    <row r="98" spans="1:6" ht="18" x14ac:dyDescent="0.35">
      <c r="A98" s="27" t="s">
        <v>251</v>
      </c>
      <c r="B98" s="61">
        <v>2</v>
      </c>
      <c r="C98" s="6" t="str">
        <f>IF(B98=0, -5, "0")</f>
        <v>0</v>
      </c>
      <c r="D98" s="66"/>
      <c r="E98" s="68"/>
      <c r="F98" s="55"/>
    </row>
    <row r="99" spans="1:6" x14ac:dyDescent="0.3">
      <c r="A99" s="6" t="s">
        <v>72</v>
      </c>
      <c r="B99" s="61">
        <v>2</v>
      </c>
      <c r="C99" s="55"/>
      <c r="D99" s="66"/>
      <c r="E99" s="67"/>
      <c r="F99" s="55"/>
    </row>
    <row r="100" spans="1:6" x14ac:dyDescent="0.3">
      <c r="A100" s="456" t="s">
        <v>34</v>
      </c>
      <c r="B100" s="457"/>
      <c r="C100" s="458"/>
      <c r="D100" s="328">
        <f>SUM(B83:C99)</f>
        <v>26</v>
      </c>
    </row>
    <row r="101" spans="1:6" x14ac:dyDescent="0.3">
      <c r="A101" s="456" t="s">
        <v>249</v>
      </c>
      <c r="B101" s="457"/>
      <c r="C101" s="458"/>
      <c r="D101" s="17">
        <f>D100/(COUNT(B83:C99)*2)</f>
        <v>1</v>
      </c>
    </row>
    <row r="102" spans="1:6" x14ac:dyDescent="0.3">
      <c r="A102" s="10"/>
      <c r="B102" s="11"/>
      <c r="C102" s="11"/>
      <c r="D102" s="12"/>
    </row>
    <row r="103" spans="1:6" ht="19.5" x14ac:dyDescent="0.4">
      <c r="A103" s="469" t="s">
        <v>170</v>
      </c>
      <c r="B103" s="470"/>
      <c r="C103" s="470"/>
      <c r="D103" s="470"/>
      <c r="E103" s="470"/>
      <c r="F103" s="470"/>
    </row>
    <row r="104" spans="1:6" ht="52.5" customHeight="1" x14ac:dyDescent="0.4">
      <c r="A104" s="32" t="s">
        <v>227</v>
      </c>
      <c r="B104" s="69">
        <v>2</v>
      </c>
      <c r="C104" s="62"/>
      <c r="D104" s="63"/>
      <c r="E104" s="56"/>
      <c r="F104" s="55"/>
    </row>
    <row r="105" spans="1:6" ht="19.5" x14ac:dyDescent="0.4">
      <c r="A105" s="6" t="s">
        <v>226</v>
      </c>
      <c r="B105" s="69">
        <v>2</v>
      </c>
      <c r="C105" s="62"/>
      <c r="D105" s="56"/>
      <c r="E105" s="55"/>
      <c r="F105" s="55"/>
    </row>
    <row r="106" spans="1:6" ht="19.5" x14ac:dyDescent="0.4">
      <c r="A106" s="6" t="s">
        <v>254</v>
      </c>
      <c r="B106" s="69">
        <v>2</v>
      </c>
      <c r="C106" s="62"/>
      <c r="D106" s="66"/>
      <c r="E106" s="55"/>
      <c r="F106" s="55"/>
    </row>
    <row r="107" spans="1:6" ht="34.5" x14ac:dyDescent="0.4">
      <c r="A107" s="7" t="s">
        <v>255</v>
      </c>
      <c r="B107" s="69">
        <v>2</v>
      </c>
      <c r="C107" s="62"/>
      <c r="D107" s="66"/>
      <c r="E107" s="55"/>
      <c r="F107" s="55"/>
    </row>
    <row r="108" spans="1:6" ht="19.5" x14ac:dyDescent="0.4">
      <c r="A108" s="6" t="s">
        <v>205</v>
      </c>
      <c r="B108" s="69">
        <v>2</v>
      </c>
      <c r="C108" s="62"/>
      <c r="D108" s="66"/>
      <c r="E108" s="55"/>
      <c r="F108" s="55"/>
    </row>
    <row r="109" spans="1:6" ht="36" x14ac:dyDescent="0.35">
      <c r="A109" s="28" t="s">
        <v>189</v>
      </c>
      <c r="B109" s="69">
        <v>2</v>
      </c>
      <c r="C109" s="6" t="str">
        <f>IF(B109=0, -5, "0")</f>
        <v>0</v>
      </c>
      <c r="D109" s="2"/>
      <c r="E109" s="55"/>
      <c r="F109" s="55"/>
    </row>
    <row r="110" spans="1:6" ht="18" x14ac:dyDescent="0.35">
      <c r="A110" s="24" t="s">
        <v>194</v>
      </c>
      <c r="B110" s="69">
        <v>2</v>
      </c>
      <c r="C110" s="6" t="str">
        <f>IF(B110=0, -5, "0")</f>
        <v>0</v>
      </c>
      <c r="D110" s="56"/>
      <c r="E110" s="55"/>
      <c r="F110" s="55"/>
    </row>
    <row r="111" spans="1:6" x14ac:dyDescent="0.3">
      <c r="A111" s="6" t="s">
        <v>136</v>
      </c>
      <c r="B111" s="69">
        <v>2</v>
      </c>
      <c r="C111" s="55"/>
      <c r="D111" s="56"/>
      <c r="E111" s="55"/>
      <c r="F111" s="55"/>
    </row>
    <row r="112" spans="1:6" x14ac:dyDescent="0.3">
      <c r="A112" s="9" t="s">
        <v>236</v>
      </c>
      <c r="B112" s="69">
        <v>2</v>
      </c>
      <c r="C112" s="55"/>
      <c r="D112" s="56"/>
      <c r="E112" s="55"/>
      <c r="F112" s="55"/>
    </row>
    <row r="113" spans="1:6" x14ac:dyDescent="0.3">
      <c r="A113" s="9" t="s">
        <v>237</v>
      </c>
      <c r="B113" s="69">
        <v>2</v>
      </c>
      <c r="C113" s="55"/>
      <c r="D113" s="56"/>
      <c r="E113" s="55"/>
      <c r="F113" s="55"/>
    </row>
    <row r="114" spans="1:6" x14ac:dyDescent="0.3">
      <c r="A114" s="6" t="s">
        <v>114</v>
      </c>
      <c r="B114" s="69">
        <v>2</v>
      </c>
      <c r="C114" s="55"/>
      <c r="D114" s="56"/>
      <c r="E114" s="55"/>
      <c r="F114" s="55"/>
    </row>
    <row r="115" spans="1:6" ht="36" x14ac:dyDescent="0.35">
      <c r="A115" s="28" t="s">
        <v>161</v>
      </c>
      <c r="B115" s="69">
        <v>2</v>
      </c>
      <c r="C115" s="6" t="str">
        <f>IF(B115=0, -5, "0")</f>
        <v>0</v>
      </c>
      <c r="D115" s="56"/>
      <c r="E115" s="55"/>
      <c r="F115" s="55"/>
    </row>
    <row r="116" spans="1:6" ht="18" x14ac:dyDescent="0.35">
      <c r="A116" s="27" t="s">
        <v>251</v>
      </c>
      <c r="B116" s="69">
        <v>2</v>
      </c>
      <c r="C116" s="6" t="str">
        <f>IF(B116=0, -5, "0")</f>
        <v>0</v>
      </c>
      <c r="D116" s="56"/>
      <c r="E116" s="55"/>
      <c r="F116" s="55"/>
    </row>
    <row r="117" spans="1:6" x14ac:dyDescent="0.3">
      <c r="A117" s="32" t="s">
        <v>191</v>
      </c>
      <c r="B117" s="69">
        <v>2</v>
      </c>
      <c r="C117" s="55"/>
      <c r="D117" s="56"/>
      <c r="E117" s="55"/>
      <c r="F117" s="55"/>
    </row>
    <row r="118" spans="1:6" x14ac:dyDescent="0.3">
      <c r="A118" s="456" t="s">
        <v>34</v>
      </c>
      <c r="B118" s="457"/>
      <c r="C118" s="458"/>
      <c r="D118" s="328">
        <f>SUM(B104:C117)</f>
        <v>28</v>
      </c>
    </row>
    <row r="119" spans="1:6" x14ac:dyDescent="0.3">
      <c r="A119" s="456" t="s">
        <v>249</v>
      </c>
      <c r="B119" s="457"/>
      <c r="C119" s="458"/>
      <c r="D119" s="17">
        <f>D118/(COUNT(B104:C117)*2)</f>
        <v>1</v>
      </c>
    </row>
    <row r="120" spans="1:6" x14ac:dyDescent="0.3">
      <c r="A120" s="10"/>
      <c r="B120" s="11"/>
      <c r="C120" s="11"/>
      <c r="D120" s="12"/>
    </row>
    <row r="121" spans="1:6" x14ac:dyDescent="0.3">
      <c r="A121" s="29"/>
      <c r="B121" s="30"/>
      <c r="C121" s="30"/>
      <c r="D121" s="31"/>
    </row>
    <row r="122" spans="1:6" ht="19.5" x14ac:dyDescent="0.4">
      <c r="A122" s="469" t="s">
        <v>171</v>
      </c>
      <c r="B122" s="470"/>
      <c r="C122" s="470"/>
      <c r="D122" s="470"/>
      <c r="E122" s="470"/>
      <c r="F122" s="470"/>
    </row>
    <row r="123" spans="1:6" ht="34.5" x14ac:dyDescent="0.4">
      <c r="A123" s="32" t="s">
        <v>228</v>
      </c>
      <c r="B123" s="69">
        <v>2</v>
      </c>
      <c r="C123" s="62"/>
      <c r="D123" s="66"/>
      <c r="E123" s="55"/>
      <c r="F123" s="55"/>
    </row>
    <row r="124" spans="1:6" ht="19.5" x14ac:dyDescent="0.4">
      <c r="A124" s="6" t="s">
        <v>153</v>
      </c>
      <c r="B124" s="69">
        <v>2</v>
      </c>
      <c r="C124" s="62"/>
      <c r="D124" s="66"/>
      <c r="E124" s="55"/>
      <c r="F124" s="55"/>
    </row>
    <row r="125" spans="1:6" ht="19.5" x14ac:dyDescent="0.4">
      <c r="A125" s="6" t="s">
        <v>244</v>
      </c>
      <c r="B125" s="69">
        <v>2</v>
      </c>
      <c r="C125" s="62"/>
      <c r="D125" s="66"/>
      <c r="E125" s="55"/>
      <c r="F125" s="55"/>
    </row>
    <row r="126" spans="1:6" ht="19.5" x14ac:dyDescent="0.4">
      <c r="A126" s="38" t="s">
        <v>245</v>
      </c>
      <c r="B126" s="69">
        <v>2</v>
      </c>
      <c r="C126" s="62"/>
      <c r="D126" s="66"/>
      <c r="E126" s="55"/>
      <c r="F126" s="55"/>
    </row>
    <row r="127" spans="1:6" ht="34.5" x14ac:dyDescent="0.4">
      <c r="A127" s="7" t="s">
        <v>205</v>
      </c>
      <c r="B127" s="69">
        <v>2</v>
      </c>
      <c r="C127" s="62"/>
      <c r="D127" s="66"/>
      <c r="E127" s="55"/>
      <c r="F127" s="55"/>
    </row>
    <row r="128" spans="1:6" ht="36" x14ac:dyDescent="0.35">
      <c r="A128" s="28" t="s">
        <v>189</v>
      </c>
      <c r="B128" s="69">
        <v>2</v>
      </c>
      <c r="C128" s="6" t="str">
        <f>IF(B128=0, -5, "0")</f>
        <v>0</v>
      </c>
      <c r="D128" s="2"/>
      <c r="E128" s="55"/>
      <c r="F128" s="55"/>
    </row>
    <row r="129" spans="1:6" x14ac:dyDescent="0.3">
      <c r="A129" s="7" t="s">
        <v>136</v>
      </c>
      <c r="B129" s="69">
        <v>2</v>
      </c>
      <c r="C129" s="55"/>
      <c r="D129" s="56"/>
      <c r="E129" s="55"/>
      <c r="F129" s="55"/>
    </row>
    <row r="130" spans="1:6" x14ac:dyDescent="0.3">
      <c r="A130" s="38" t="s">
        <v>236</v>
      </c>
      <c r="B130" s="69">
        <v>2</v>
      </c>
      <c r="C130" s="55"/>
      <c r="D130" s="56"/>
      <c r="E130" s="55"/>
      <c r="F130" s="55"/>
    </row>
    <row r="131" spans="1:6" ht="36" x14ac:dyDescent="0.35">
      <c r="A131" s="28" t="s">
        <v>266</v>
      </c>
      <c r="B131" s="69">
        <v>2</v>
      </c>
      <c r="C131" s="6" t="str">
        <f>IF(B131=0, -5, "0")</f>
        <v>0</v>
      </c>
      <c r="D131" s="56"/>
      <c r="E131" s="55"/>
      <c r="F131" s="55"/>
    </row>
    <row r="132" spans="1:6" ht="18" x14ac:dyDescent="0.35">
      <c r="A132" s="28" t="s">
        <v>270</v>
      </c>
      <c r="B132" s="69">
        <v>2</v>
      </c>
      <c r="C132" s="6" t="str">
        <f>IF(B132=0, -5, "0")</f>
        <v>0</v>
      </c>
      <c r="D132" s="56"/>
      <c r="E132" s="55"/>
      <c r="F132" s="55"/>
    </row>
    <row r="133" spans="1:6" x14ac:dyDescent="0.3">
      <c r="A133" s="32" t="s">
        <v>191</v>
      </c>
      <c r="B133" s="69">
        <v>2</v>
      </c>
      <c r="C133" s="55"/>
      <c r="D133" s="66"/>
      <c r="E133" s="55"/>
      <c r="F133" s="55"/>
    </row>
    <row r="134" spans="1:6" x14ac:dyDescent="0.3">
      <c r="A134" s="456" t="s">
        <v>34</v>
      </c>
      <c r="B134" s="457"/>
      <c r="C134" s="458"/>
      <c r="D134" s="328">
        <f>SUM(B123:C133)</f>
        <v>22</v>
      </c>
    </row>
    <row r="135" spans="1:6" x14ac:dyDescent="0.3">
      <c r="A135" s="456" t="s">
        <v>249</v>
      </c>
      <c r="B135" s="457"/>
      <c r="C135" s="458"/>
      <c r="D135" s="17">
        <f>D134/(COUNT(B123:C133)*2)</f>
        <v>1</v>
      </c>
    </row>
    <row r="136" spans="1:6" x14ac:dyDescent="0.3">
      <c r="A136" s="10"/>
      <c r="B136" s="11"/>
      <c r="C136" s="11"/>
      <c r="D136" s="12"/>
    </row>
    <row r="137" spans="1:6" ht="19.5" x14ac:dyDescent="0.4">
      <c r="A137" s="469" t="s">
        <v>154</v>
      </c>
      <c r="B137" s="470"/>
      <c r="C137" s="470"/>
      <c r="D137" s="470"/>
      <c r="E137" s="470"/>
      <c r="F137" s="470"/>
    </row>
    <row r="138" spans="1:6" x14ac:dyDescent="0.3">
      <c r="A138" s="26" t="s">
        <v>229</v>
      </c>
      <c r="B138" s="70">
        <v>2</v>
      </c>
      <c r="C138" s="55"/>
      <c r="D138" s="71"/>
      <c r="E138" s="71"/>
      <c r="F138" s="55"/>
    </row>
    <row r="139" spans="1:6" x14ac:dyDescent="0.3">
      <c r="A139" s="26" t="s">
        <v>226</v>
      </c>
      <c r="B139" s="70">
        <v>2</v>
      </c>
      <c r="C139" s="55"/>
      <c r="D139" s="56"/>
      <c r="E139" s="56"/>
      <c r="F139" s="55"/>
    </row>
    <row r="140" spans="1:6" ht="19.5" x14ac:dyDescent="0.4">
      <c r="A140" s="6" t="s">
        <v>247</v>
      </c>
      <c r="B140" s="70">
        <v>2</v>
      </c>
      <c r="C140" s="62"/>
      <c r="D140" s="56"/>
      <c r="E140" s="56"/>
      <c r="F140" s="55"/>
    </row>
    <row r="141" spans="1:6" ht="19.5" x14ac:dyDescent="0.4">
      <c r="A141" s="6" t="s">
        <v>204</v>
      </c>
      <c r="B141" s="70">
        <v>2</v>
      </c>
      <c r="C141" s="62"/>
      <c r="D141" s="56"/>
      <c r="E141" s="56"/>
      <c r="F141" s="55"/>
    </row>
    <row r="142" spans="1:6" ht="19.5" x14ac:dyDescent="0.4">
      <c r="A142" s="6" t="s">
        <v>246</v>
      </c>
      <c r="B142" s="70">
        <v>2</v>
      </c>
      <c r="C142" s="62"/>
      <c r="D142" s="66"/>
      <c r="E142" s="63"/>
      <c r="F142" s="55"/>
    </row>
    <row r="143" spans="1:6" ht="36" x14ac:dyDescent="0.35">
      <c r="A143" s="25" t="s">
        <v>172</v>
      </c>
      <c r="B143" s="70">
        <v>2</v>
      </c>
      <c r="C143" s="6" t="str">
        <f>IF(B143=0, -5, "0")</f>
        <v>0</v>
      </c>
      <c r="D143" s="66"/>
      <c r="E143" s="63"/>
      <c r="F143" s="55"/>
    </row>
    <row r="144" spans="1:6" ht="18" x14ac:dyDescent="0.35">
      <c r="A144" s="24" t="s">
        <v>195</v>
      </c>
      <c r="B144" s="70">
        <v>2</v>
      </c>
      <c r="C144" s="6" t="str">
        <f>IF(B144=0, -5, "0")</f>
        <v>0</v>
      </c>
      <c r="D144" s="56"/>
      <c r="E144" s="56"/>
      <c r="F144" s="55"/>
    </row>
    <row r="145" spans="1:6" x14ac:dyDescent="0.3">
      <c r="A145" s="6" t="s">
        <v>137</v>
      </c>
      <c r="B145" s="70">
        <v>2</v>
      </c>
      <c r="C145" s="77"/>
      <c r="D145" s="56"/>
      <c r="E145" s="56"/>
      <c r="F145" s="55"/>
    </row>
    <row r="146" spans="1:6" ht="36" x14ac:dyDescent="0.35">
      <c r="A146" s="25" t="s">
        <v>162</v>
      </c>
      <c r="B146" s="70">
        <v>2</v>
      </c>
      <c r="C146" s="6" t="str">
        <f>IF(B146=0, -5, "0")</f>
        <v>0</v>
      </c>
      <c r="D146" s="56"/>
      <c r="E146" s="56"/>
      <c r="F146" s="55"/>
    </row>
    <row r="147" spans="1:6" x14ac:dyDescent="0.3">
      <c r="A147" s="7" t="s">
        <v>230</v>
      </c>
      <c r="B147" s="70">
        <v>2</v>
      </c>
      <c r="C147" s="77"/>
      <c r="D147" s="56"/>
      <c r="E147" s="56"/>
      <c r="F147" s="55"/>
    </row>
    <row r="148" spans="1:6" ht="18" x14ac:dyDescent="0.35">
      <c r="A148" s="27" t="s">
        <v>270</v>
      </c>
      <c r="B148" s="70">
        <v>2</v>
      </c>
      <c r="C148" s="6" t="str">
        <f>IF(B148=0, -5, "0")</f>
        <v>0</v>
      </c>
      <c r="D148" s="66"/>
      <c r="E148" s="63"/>
      <c r="F148" s="55"/>
    </row>
    <row r="149" spans="1:6" x14ac:dyDescent="0.3">
      <c r="A149" s="456" t="s">
        <v>34</v>
      </c>
      <c r="B149" s="457"/>
      <c r="C149" s="458"/>
      <c r="D149" s="328">
        <f>SUM(B138:C148)</f>
        <v>22</v>
      </c>
    </row>
    <row r="150" spans="1:6" x14ac:dyDescent="0.3">
      <c r="A150" s="456" t="s">
        <v>249</v>
      </c>
      <c r="B150" s="457"/>
      <c r="C150" s="458"/>
      <c r="D150" s="16">
        <f>D149/(COUNT(B138:C148)*2)</f>
        <v>1</v>
      </c>
    </row>
    <row r="151" spans="1:6" x14ac:dyDescent="0.3">
      <c r="A151" s="10"/>
      <c r="B151" s="11"/>
      <c r="C151" s="11"/>
      <c r="D151" s="15"/>
    </row>
    <row r="152" spans="1:6" ht="19.5" x14ac:dyDescent="0.4">
      <c r="A152" s="469" t="s">
        <v>61</v>
      </c>
      <c r="B152" s="470"/>
      <c r="C152" s="470"/>
      <c r="D152" s="470"/>
      <c r="E152" s="470"/>
      <c r="F152" s="470"/>
    </row>
    <row r="153" spans="1:6" ht="19.5" x14ac:dyDescent="0.4">
      <c r="A153" s="7" t="s">
        <v>256</v>
      </c>
      <c r="B153" s="69">
        <v>2</v>
      </c>
      <c r="C153" s="62"/>
      <c r="D153" s="64"/>
      <c r="E153" s="55"/>
      <c r="F153" s="55"/>
    </row>
    <row r="154" spans="1:6" ht="18" x14ac:dyDescent="0.35">
      <c r="A154" s="24" t="s">
        <v>108</v>
      </c>
      <c r="B154" s="69">
        <v>2</v>
      </c>
      <c r="C154" s="6" t="str">
        <f>IF(B154=0, -5, "0")</f>
        <v>0</v>
      </c>
      <c r="D154" s="72"/>
      <c r="E154" s="55"/>
      <c r="F154" s="55"/>
    </row>
    <row r="155" spans="1:6" x14ac:dyDescent="0.3">
      <c r="A155" s="7" t="s">
        <v>231</v>
      </c>
      <c r="B155" s="69">
        <v>2</v>
      </c>
      <c r="C155" s="56"/>
      <c r="D155" s="64"/>
      <c r="E155" s="55"/>
      <c r="F155" s="55"/>
    </row>
    <row r="156" spans="1:6" x14ac:dyDescent="0.3">
      <c r="A156" s="26" t="s">
        <v>232</v>
      </c>
      <c r="B156" s="69">
        <v>2</v>
      </c>
      <c r="C156" s="56"/>
      <c r="D156" s="86"/>
      <c r="E156" s="55"/>
      <c r="F156" s="55"/>
    </row>
    <row r="157" spans="1:6" x14ac:dyDescent="0.3">
      <c r="A157" s="7" t="s">
        <v>257</v>
      </c>
      <c r="B157" s="69">
        <v>2</v>
      </c>
      <c r="C157" s="56"/>
      <c r="D157" s="55"/>
      <c r="E157" s="55"/>
      <c r="F157" s="55"/>
    </row>
    <row r="158" spans="1:6" x14ac:dyDescent="0.3">
      <c r="A158" s="7" t="s">
        <v>238</v>
      </c>
      <c r="B158" s="69">
        <v>2</v>
      </c>
      <c r="C158" s="56"/>
      <c r="D158" s="2"/>
      <c r="E158" s="55"/>
      <c r="F158" s="55"/>
    </row>
    <row r="159" spans="1:6" x14ac:dyDescent="0.3">
      <c r="A159" s="7" t="s">
        <v>258</v>
      </c>
      <c r="B159" s="69">
        <v>2</v>
      </c>
      <c r="C159" s="7"/>
      <c r="D159" s="59"/>
      <c r="E159" s="55"/>
      <c r="F159" s="55"/>
    </row>
    <row r="160" spans="1:6" ht="18" x14ac:dyDescent="0.35">
      <c r="A160" s="24" t="s">
        <v>196</v>
      </c>
      <c r="B160" s="69">
        <v>2</v>
      </c>
      <c r="C160" s="6" t="str">
        <f>IF(B160=0, -5, "0")</f>
        <v>0</v>
      </c>
      <c r="D160" s="60"/>
      <c r="E160" s="55"/>
      <c r="F160" s="55"/>
    </row>
    <row r="161" spans="1:6" ht="18" x14ac:dyDescent="0.35">
      <c r="A161" s="24" t="s">
        <v>163</v>
      </c>
      <c r="B161" s="69">
        <v>2</v>
      </c>
      <c r="C161" s="6" t="str">
        <f>IF(B161=0, -5, "0")</f>
        <v>0</v>
      </c>
      <c r="D161" s="81"/>
      <c r="E161" s="55"/>
      <c r="F161" s="55"/>
    </row>
    <row r="162" spans="1:6" ht="33" x14ac:dyDescent="0.3">
      <c r="A162" s="7" t="s">
        <v>82</v>
      </c>
      <c r="B162" s="69">
        <v>1</v>
      </c>
      <c r="C162" s="56"/>
      <c r="D162" s="56" t="s">
        <v>490</v>
      </c>
      <c r="E162" s="56" t="s">
        <v>491</v>
      </c>
      <c r="F162" s="55" t="s">
        <v>292</v>
      </c>
    </row>
    <row r="163" spans="1:6" ht="66" x14ac:dyDescent="0.3">
      <c r="A163" s="32" t="s">
        <v>173</v>
      </c>
      <c r="B163" s="69">
        <v>1</v>
      </c>
      <c r="C163" s="56"/>
      <c r="D163" s="56" t="s">
        <v>487</v>
      </c>
      <c r="E163" s="56" t="s">
        <v>488</v>
      </c>
      <c r="F163" s="55" t="s">
        <v>292</v>
      </c>
    </row>
    <row r="164" spans="1:6" x14ac:dyDescent="0.3">
      <c r="A164" s="6" t="s">
        <v>259</v>
      </c>
      <c r="B164" s="69">
        <v>2</v>
      </c>
      <c r="C164" s="56"/>
      <c r="D164" s="73"/>
      <c r="E164" s="55"/>
      <c r="F164" s="55"/>
    </row>
    <row r="165" spans="1:6" x14ac:dyDescent="0.3">
      <c r="A165" s="456" t="s">
        <v>34</v>
      </c>
      <c r="B165" s="457"/>
      <c r="C165" s="458"/>
      <c r="D165" s="328">
        <f>SUM(B153:C164)</f>
        <v>22</v>
      </c>
    </row>
    <row r="166" spans="1:6" x14ac:dyDescent="0.3">
      <c r="A166" s="456" t="s">
        <v>249</v>
      </c>
      <c r="B166" s="457"/>
      <c r="C166" s="458"/>
      <c r="D166" s="17">
        <f>D165/(COUNT(B153:C164)*2)</f>
        <v>0.91666666666666663</v>
      </c>
    </row>
    <row r="167" spans="1:6" x14ac:dyDescent="0.3">
      <c r="A167" s="10"/>
      <c r="B167" s="11"/>
      <c r="C167" s="11"/>
      <c r="D167" s="12"/>
    </row>
    <row r="168" spans="1:6" ht="19.5" x14ac:dyDescent="0.4">
      <c r="A168" s="469" t="s">
        <v>176</v>
      </c>
      <c r="B168" s="470"/>
      <c r="C168" s="470"/>
      <c r="D168" s="470"/>
      <c r="E168" s="470"/>
      <c r="F168" s="470"/>
    </row>
    <row r="169" spans="1:6" ht="49.5" x14ac:dyDescent="0.3">
      <c r="A169" s="32" t="s">
        <v>233</v>
      </c>
      <c r="B169" s="55">
        <v>1</v>
      </c>
      <c r="C169" s="55"/>
      <c r="D169" s="56" t="s">
        <v>510</v>
      </c>
      <c r="E169" s="56" t="s">
        <v>511</v>
      </c>
      <c r="F169" s="55"/>
    </row>
    <row r="170" spans="1:6" x14ac:dyDescent="0.3">
      <c r="A170" s="6" t="s">
        <v>126</v>
      </c>
      <c r="B170" s="55">
        <v>2</v>
      </c>
      <c r="C170" s="55"/>
      <c r="D170" s="56"/>
      <c r="E170" s="55"/>
      <c r="F170" s="55"/>
    </row>
    <row r="171" spans="1:6" ht="18" x14ac:dyDescent="0.35">
      <c r="A171" s="24" t="s">
        <v>260</v>
      </c>
      <c r="B171" s="55">
        <v>2</v>
      </c>
      <c r="C171" s="6" t="str">
        <f>IF(B171=0, -5, "0")</f>
        <v>0</v>
      </c>
      <c r="D171" s="56"/>
      <c r="E171" s="55"/>
      <c r="F171" s="55"/>
    </row>
    <row r="172" spans="1:6" ht="50.25" x14ac:dyDescent="0.35">
      <c r="A172" s="24" t="s">
        <v>261</v>
      </c>
      <c r="B172" s="55">
        <v>1</v>
      </c>
      <c r="C172" s="6" t="str">
        <f>IF(B172=0, -5, "0")</f>
        <v>0</v>
      </c>
      <c r="D172" s="56" t="s">
        <v>512</v>
      </c>
      <c r="E172" s="56" t="s">
        <v>513</v>
      </c>
      <c r="F172" s="55"/>
    </row>
    <row r="173" spans="1:6" ht="33.75" x14ac:dyDescent="0.35">
      <c r="A173" s="24" t="s">
        <v>262</v>
      </c>
      <c r="B173" s="55">
        <v>1</v>
      </c>
      <c r="C173" s="6" t="str">
        <f>IF(B173=0, -5, "0")</f>
        <v>0</v>
      </c>
      <c r="D173" s="56" t="s">
        <v>494</v>
      </c>
      <c r="E173" s="55" t="s">
        <v>495</v>
      </c>
      <c r="F173" s="55" t="s">
        <v>292</v>
      </c>
    </row>
    <row r="174" spans="1:6" ht="33" x14ac:dyDescent="0.3">
      <c r="A174" s="41" t="s">
        <v>164</v>
      </c>
      <c r="B174" s="55">
        <v>0</v>
      </c>
      <c r="C174" s="55"/>
      <c r="D174" s="81" t="s">
        <v>529</v>
      </c>
      <c r="E174" s="55" t="s">
        <v>486</v>
      </c>
      <c r="F174" s="55" t="s">
        <v>292</v>
      </c>
    </row>
    <row r="175" spans="1:6" x14ac:dyDescent="0.3">
      <c r="A175" s="40" t="s">
        <v>273</v>
      </c>
      <c r="B175" s="55">
        <v>2</v>
      </c>
      <c r="C175" s="55"/>
      <c r="D175" s="75"/>
      <c r="E175" s="55"/>
      <c r="F175" s="55"/>
    </row>
    <row r="176" spans="1:6" x14ac:dyDescent="0.3">
      <c r="A176" s="40" t="s">
        <v>135</v>
      </c>
      <c r="B176" s="55">
        <v>2</v>
      </c>
      <c r="C176" s="55"/>
      <c r="D176" s="75"/>
      <c r="E176" s="55"/>
      <c r="F176" s="55"/>
    </row>
    <row r="177" spans="1:6" x14ac:dyDescent="0.3">
      <c r="A177" s="456" t="s">
        <v>34</v>
      </c>
      <c r="B177" s="467"/>
      <c r="C177" s="468"/>
      <c r="D177" s="329">
        <f>SUM(B169:C176)</f>
        <v>11</v>
      </c>
    </row>
    <row r="178" spans="1:6" x14ac:dyDescent="0.3">
      <c r="A178" s="456" t="s">
        <v>249</v>
      </c>
      <c r="B178" s="457"/>
      <c r="C178" s="458"/>
      <c r="D178" s="17">
        <f>D177/(COUNT(B169:C176)*2)</f>
        <v>0.6875</v>
      </c>
    </row>
    <row r="179" spans="1:6" x14ac:dyDescent="0.3">
      <c r="A179" s="10"/>
      <c r="B179" s="11"/>
      <c r="C179" s="13"/>
      <c r="D179" s="14"/>
    </row>
    <row r="180" spans="1:6" ht="19.5" x14ac:dyDescent="0.4">
      <c r="A180" s="469" t="s">
        <v>64</v>
      </c>
      <c r="B180" s="470"/>
      <c r="C180" s="470"/>
      <c r="D180" s="470"/>
      <c r="E180" s="470"/>
      <c r="F180" s="470"/>
    </row>
    <row r="181" spans="1:6" ht="18" x14ac:dyDescent="0.35">
      <c r="A181" s="24" t="s">
        <v>240</v>
      </c>
      <c r="B181" s="55">
        <v>2</v>
      </c>
      <c r="C181" s="6" t="str">
        <f>IF(B181=0, -5, "0")</f>
        <v>0</v>
      </c>
      <c r="D181" s="55"/>
      <c r="E181" s="55"/>
      <c r="F181" s="55"/>
    </row>
    <row r="182" spans="1:6" x14ac:dyDescent="0.3">
      <c r="A182" s="6" t="s">
        <v>241</v>
      </c>
      <c r="B182" s="55">
        <v>2</v>
      </c>
      <c r="C182" s="55"/>
      <c r="D182" s="56"/>
      <c r="E182" s="55"/>
      <c r="F182" s="55"/>
    </row>
    <row r="183" spans="1:6" ht="49.5" x14ac:dyDescent="0.3">
      <c r="A183" s="26" t="s">
        <v>174</v>
      </c>
      <c r="B183" s="55">
        <v>1</v>
      </c>
      <c r="C183" s="55"/>
      <c r="D183" s="56" t="s">
        <v>498</v>
      </c>
      <c r="E183" s="56" t="s">
        <v>499</v>
      </c>
      <c r="F183" s="55"/>
    </row>
    <row r="184" spans="1:6" x14ac:dyDescent="0.3">
      <c r="A184" s="6" t="s">
        <v>73</v>
      </c>
      <c r="B184" s="55">
        <v>2</v>
      </c>
      <c r="C184" s="55"/>
      <c r="D184" s="55"/>
      <c r="E184" s="56"/>
      <c r="F184" s="55"/>
    </row>
    <row r="185" spans="1:6" x14ac:dyDescent="0.3">
      <c r="A185" s="456" t="s">
        <v>34</v>
      </c>
      <c r="B185" s="457"/>
      <c r="C185" s="458"/>
      <c r="D185" s="328">
        <f>SUM(B181:C184)</f>
        <v>7</v>
      </c>
    </row>
    <row r="186" spans="1:6" x14ac:dyDescent="0.3">
      <c r="A186" s="456" t="s">
        <v>249</v>
      </c>
      <c r="B186" s="457"/>
      <c r="C186" s="458"/>
      <c r="D186" s="17">
        <f>D185/(COUNT(B181:C184)*2)</f>
        <v>0.875</v>
      </c>
    </row>
    <row r="187" spans="1:6" x14ac:dyDescent="0.3">
      <c r="A187" s="10"/>
      <c r="B187" s="11"/>
      <c r="C187" s="11"/>
      <c r="D187" s="12"/>
    </row>
    <row r="188" spans="1:6" ht="19.5" x14ac:dyDescent="0.4">
      <c r="A188" s="476" t="s">
        <v>15</v>
      </c>
      <c r="B188" s="477"/>
      <c r="C188" s="477"/>
      <c r="D188" s="477"/>
      <c r="E188" s="477"/>
      <c r="F188" s="477"/>
    </row>
    <row r="189" spans="1:6" x14ac:dyDescent="0.3">
      <c r="A189" s="6" t="s">
        <v>150</v>
      </c>
      <c r="B189" s="55">
        <v>2</v>
      </c>
      <c r="C189" s="55"/>
      <c r="D189" s="76"/>
      <c r="E189" s="55"/>
      <c r="F189" s="55"/>
    </row>
    <row r="190" spans="1:6" x14ac:dyDescent="0.3">
      <c r="A190" s="6" t="s">
        <v>74</v>
      </c>
      <c r="B190" s="55">
        <v>2</v>
      </c>
      <c r="C190" s="55"/>
      <c r="D190" s="76"/>
      <c r="E190" s="55"/>
      <c r="F190" s="55"/>
    </row>
    <row r="191" spans="1:6" ht="49.5" x14ac:dyDescent="0.3">
      <c r="A191" s="26" t="s">
        <v>165</v>
      </c>
      <c r="B191" s="55">
        <v>1</v>
      </c>
      <c r="C191" s="55"/>
      <c r="D191" s="56" t="s">
        <v>514</v>
      </c>
      <c r="E191" s="56" t="s">
        <v>481</v>
      </c>
      <c r="F191" s="55" t="s">
        <v>293</v>
      </c>
    </row>
    <row r="192" spans="1:6" x14ac:dyDescent="0.3">
      <c r="A192" s="6" t="s">
        <v>127</v>
      </c>
      <c r="B192" s="55">
        <v>2</v>
      </c>
      <c r="C192" s="55"/>
      <c r="D192" s="56"/>
      <c r="E192" s="56"/>
      <c r="F192" s="55"/>
    </row>
    <row r="193" spans="1:7" x14ac:dyDescent="0.3">
      <c r="A193" s="456" t="s">
        <v>34</v>
      </c>
      <c r="B193" s="457"/>
      <c r="C193" s="458"/>
      <c r="D193" s="328">
        <f>SUM(B189:C192)</f>
        <v>7</v>
      </c>
    </row>
    <row r="194" spans="1:7" x14ac:dyDescent="0.3">
      <c r="A194" s="456" t="s">
        <v>249</v>
      </c>
      <c r="B194" s="457"/>
      <c r="C194" s="458"/>
      <c r="D194" s="17">
        <f>D193/(COUNT(B189:C192)*2)</f>
        <v>0.875</v>
      </c>
    </row>
    <row r="195" spans="1:7" x14ac:dyDescent="0.3">
      <c r="A195" s="10"/>
      <c r="B195" s="11"/>
      <c r="C195" s="11"/>
      <c r="D195" s="12"/>
    </row>
    <row r="196" spans="1:7" ht="19.5" x14ac:dyDescent="0.4">
      <c r="A196" s="469" t="s">
        <v>65</v>
      </c>
      <c r="B196" s="470"/>
      <c r="C196" s="470"/>
      <c r="D196" s="470"/>
      <c r="E196" s="470"/>
      <c r="F196" s="470"/>
    </row>
    <row r="197" spans="1:7" x14ac:dyDescent="0.3">
      <c r="A197" s="26" t="s">
        <v>268</v>
      </c>
      <c r="B197" s="55">
        <v>2</v>
      </c>
      <c r="C197" s="55"/>
      <c r="D197" s="56"/>
      <c r="E197" s="56"/>
      <c r="F197" s="55"/>
    </row>
    <row r="198" spans="1:7" x14ac:dyDescent="0.3">
      <c r="A198" s="26" t="s">
        <v>179</v>
      </c>
      <c r="B198" s="55">
        <v>2</v>
      </c>
      <c r="C198" s="55"/>
      <c r="D198" s="56"/>
      <c r="E198" s="39"/>
      <c r="F198" s="55"/>
    </row>
    <row r="199" spans="1:7" x14ac:dyDescent="0.3">
      <c r="A199" s="6" t="s">
        <v>75</v>
      </c>
      <c r="B199" s="55">
        <v>2</v>
      </c>
      <c r="C199" s="55"/>
      <c r="D199" s="56"/>
      <c r="E199" s="55"/>
      <c r="F199" s="55"/>
    </row>
    <row r="200" spans="1:7" x14ac:dyDescent="0.3">
      <c r="A200" s="6" t="s">
        <v>197</v>
      </c>
      <c r="B200" s="55">
        <v>2</v>
      </c>
      <c r="C200" s="55"/>
      <c r="D200" s="56"/>
      <c r="E200" s="55"/>
      <c r="F200" s="55"/>
    </row>
    <row r="201" spans="1:7" ht="49.5" x14ac:dyDescent="0.3">
      <c r="A201" s="6" t="s">
        <v>263</v>
      </c>
      <c r="B201" s="55">
        <v>0</v>
      </c>
      <c r="C201" s="55"/>
      <c r="D201" s="56" t="s">
        <v>477</v>
      </c>
      <c r="E201" s="56" t="s">
        <v>478</v>
      </c>
      <c r="F201" s="55" t="s">
        <v>292</v>
      </c>
    </row>
    <row r="202" spans="1:7" x14ac:dyDescent="0.3">
      <c r="A202" s="456" t="s">
        <v>34</v>
      </c>
      <c r="B202" s="457"/>
      <c r="C202" s="458"/>
      <c r="D202" s="328">
        <f>SUM(B197:C201)</f>
        <v>8</v>
      </c>
    </row>
    <row r="203" spans="1:7" x14ac:dyDescent="0.3">
      <c r="A203" s="456" t="s">
        <v>249</v>
      </c>
      <c r="B203" s="457"/>
      <c r="C203" s="458"/>
      <c r="D203" s="17">
        <f>D202/(COUNT(B197:C201)*2)</f>
        <v>0.8</v>
      </c>
    </row>
    <row r="204" spans="1:7" x14ac:dyDescent="0.3">
      <c r="A204" s="10"/>
      <c r="B204" s="11"/>
      <c r="C204" s="11"/>
      <c r="D204" s="12"/>
    </row>
    <row r="205" spans="1:7" ht="19.5" x14ac:dyDescent="0.4">
      <c r="A205" s="469" t="s">
        <v>175</v>
      </c>
      <c r="B205" s="470"/>
      <c r="C205" s="470"/>
      <c r="D205" s="470"/>
      <c r="E205" s="470"/>
      <c r="F205" s="470"/>
    </row>
    <row r="206" spans="1:7" x14ac:dyDescent="0.3">
      <c r="A206" s="26" t="s">
        <v>302</v>
      </c>
      <c r="B206" s="55">
        <v>2</v>
      </c>
      <c r="C206" s="55"/>
      <c r="D206" s="55"/>
      <c r="E206" s="55"/>
      <c r="F206" s="55"/>
      <c r="G206" s="3"/>
    </row>
    <row r="207" spans="1:7" ht="18" x14ac:dyDescent="0.35">
      <c r="A207" s="83" t="s">
        <v>269</v>
      </c>
      <c r="B207" s="55" t="s">
        <v>30</v>
      </c>
      <c r="C207" s="6" t="str">
        <f>IF(B207=0, -5, "0")</f>
        <v>0</v>
      </c>
      <c r="D207" s="55"/>
      <c r="E207" s="55"/>
      <c r="F207" s="55"/>
    </row>
    <row r="208" spans="1:7" ht="49.5" x14ac:dyDescent="0.3">
      <c r="A208" s="6" t="s">
        <v>265</v>
      </c>
      <c r="B208" s="55">
        <v>1</v>
      </c>
      <c r="C208" s="55"/>
      <c r="D208" s="56" t="s">
        <v>500</v>
      </c>
      <c r="E208" s="56" t="s">
        <v>501</v>
      </c>
      <c r="F208" s="55" t="s">
        <v>292</v>
      </c>
    </row>
    <row r="209" spans="1:6" x14ac:dyDescent="0.3">
      <c r="A209" s="33" t="s">
        <v>157</v>
      </c>
      <c r="B209" s="55">
        <v>2</v>
      </c>
      <c r="C209" s="55"/>
      <c r="D209" s="55"/>
      <c r="E209" s="55"/>
      <c r="F209" s="55"/>
    </row>
    <row r="210" spans="1:6" x14ac:dyDescent="0.3">
      <c r="A210" s="456" t="s">
        <v>34</v>
      </c>
      <c r="B210" s="457"/>
      <c r="C210" s="458"/>
      <c r="D210" s="34">
        <f>SUM(B206:C209)</f>
        <v>5</v>
      </c>
    </row>
    <row r="211" spans="1:6" x14ac:dyDescent="0.3">
      <c r="A211" s="456" t="s">
        <v>249</v>
      </c>
      <c r="B211" s="457"/>
      <c r="C211" s="458"/>
      <c r="D211" s="17">
        <f>D210/(COUNT(B206:C209)*2)</f>
        <v>0.83333333333333337</v>
      </c>
    </row>
    <row r="213" spans="1:6" ht="18" x14ac:dyDescent="0.35">
      <c r="A213" s="37" t="s">
        <v>402</v>
      </c>
      <c r="B213" s="36"/>
      <c r="C213" s="36"/>
      <c r="D213" s="87">
        <v>0.71</v>
      </c>
      <c r="E213" s="322" t="e">
        <f>COUNTIF(#REF!,"ok")</f>
        <v>#REF!</v>
      </c>
      <c r="F213" s="322">
        <f>COUNTA(#REF!)</f>
        <v>1</v>
      </c>
    </row>
    <row r="214" spans="1:6" ht="22.5" x14ac:dyDescent="0.3">
      <c r="A214" s="19" t="s">
        <v>403</v>
      </c>
      <c r="B214" s="20"/>
      <c r="C214" s="21"/>
      <c r="D214" s="22">
        <f>SUM(D210,D202,D193,D185,D177,D79,D68,D33,D22,D134,D165,D149,D118,D100,D42,D58)</f>
        <v>212</v>
      </c>
    </row>
    <row r="215" spans="1:6" ht="22.5" x14ac:dyDescent="0.3">
      <c r="A215" s="19" t="s">
        <v>274</v>
      </c>
      <c r="B215" s="20"/>
      <c r="C215" s="21"/>
      <c r="D215" s="23">
        <f>D214/(COUNT(B206:C209,B197:C201,B189:C192,B181:C184,B169:C176,B72:C78,B62:C67,B26:C32,B17:C21,B123:C133,B153:C164,B138:C148,B104:C117,B83:C99,B37:C41,B46:C57)*2)</f>
        <v>0.92173913043478262</v>
      </c>
    </row>
  </sheetData>
  <sheetProtection algorithmName="SHA-512" hashValue="0ZfKnrozMzI+hmASppnPjds1xiskusxd9OmzHIOxaLCLF4hwIc6Lw/kN45qEqhVsAn0jZ6rRRAdMKmQ36aOuDQ==" saltValue="B9SkN9zOO6TvIQc4Y+87NA==" spinCount="100000" sheet="1" objects="1" scenarios="1" formatCells="0" formatColumns="0" formatRows="0"/>
  <mergeCells count="62">
    <mergeCell ref="A211:C211"/>
    <mergeCell ref="A194:C194"/>
    <mergeCell ref="A196:F196"/>
    <mergeCell ref="A202:C202"/>
    <mergeCell ref="A203:C203"/>
    <mergeCell ref="A205:F205"/>
    <mergeCell ref="A210:C210"/>
    <mergeCell ref="A193:C193"/>
    <mergeCell ref="A150:C150"/>
    <mergeCell ref="A152:F152"/>
    <mergeCell ref="A165:C165"/>
    <mergeCell ref="A166:C166"/>
    <mergeCell ref="A168:F168"/>
    <mergeCell ref="A177:C177"/>
    <mergeCell ref="A178:C178"/>
    <mergeCell ref="A180:F180"/>
    <mergeCell ref="A185:C185"/>
    <mergeCell ref="A186:C186"/>
    <mergeCell ref="A188:F188"/>
    <mergeCell ref="A149:C149"/>
    <mergeCell ref="A80:C80"/>
    <mergeCell ref="A82:F82"/>
    <mergeCell ref="A100:C100"/>
    <mergeCell ref="A101:C101"/>
    <mergeCell ref="A103:F103"/>
    <mergeCell ref="A118:C118"/>
    <mergeCell ref="A119:C119"/>
    <mergeCell ref="A122:F122"/>
    <mergeCell ref="A134:C134"/>
    <mergeCell ref="A135:C135"/>
    <mergeCell ref="A137:F137"/>
    <mergeCell ref="A79:C79"/>
    <mergeCell ref="A34:C34"/>
    <mergeCell ref="A36:F36"/>
    <mergeCell ref="A42:C42"/>
    <mergeCell ref="A43:C43"/>
    <mergeCell ref="A45:F45"/>
    <mergeCell ref="A58:C58"/>
    <mergeCell ref="A59:C59"/>
    <mergeCell ref="A61:F61"/>
    <mergeCell ref="A68:C68"/>
    <mergeCell ref="A69:C69"/>
    <mergeCell ref="A71:F71"/>
    <mergeCell ref="A33:C33"/>
    <mergeCell ref="B11:F11"/>
    <mergeCell ref="D12:G12"/>
    <mergeCell ref="A13:A14"/>
    <mergeCell ref="B13:C13"/>
    <mergeCell ref="D13:D14"/>
    <mergeCell ref="E13:E14"/>
    <mergeCell ref="F13:F14"/>
    <mergeCell ref="A15:F15"/>
    <mergeCell ref="A16:F16"/>
    <mergeCell ref="A22:C22"/>
    <mergeCell ref="A23:C23"/>
    <mergeCell ref="A25:F25"/>
    <mergeCell ref="B10:F10"/>
    <mergeCell ref="D1:G1"/>
    <mergeCell ref="A6:F6"/>
    <mergeCell ref="A7:F7"/>
    <mergeCell ref="B8:F8"/>
    <mergeCell ref="B9:F9"/>
  </mergeCells>
  <dataValidations count="2">
    <dataValidation type="list" allowBlank="1" showInputMessage="1" showErrorMessage="1" sqref="G15:G17 F17:F21 F26:F32 F37:F41 F62:F67 F72:F78 F83:F99 F104:F117 F123:F133 F138:F148 F153:F164 F169:F176 F181:F184 F189:F192 F197:F201 F206:F209 F46:F57">
      <formula1>$G$15:$G$17</formula1>
    </dataValidation>
    <dataValidation type="list" allowBlank="1" showInputMessage="1" showErrorMessage="1" sqref="B153:B164 B17:B21 B26:B32 B37:B41 B62:B67 B197:B201 B83:B99 B104:B117 B123:B133 B72:B78 B138:B148 B169:B176 B181:B184 B189:B192 B206:B209 B46:B57">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19"/>
  <sheetViews>
    <sheetView view="pageBreakPreview" zoomScale="60" zoomScaleNormal="100" workbookViewId="0">
      <selection activeCell="A8" sqref="A8:F8"/>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82" customWidth="1"/>
    <col min="7" max="7" width="13.42578125" style="78" customWidth="1"/>
    <col min="8" max="8" width="11.42578125" style="2" hidden="1" customWidth="1"/>
    <col min="9" max="16384" width="11.42578125" style="2"/>
  </cols>
  <sheetData>
    <row r="1" spans="1:7" ht="22.5" x14ac:dyDescent="0.45">
      <c r="A1" s="89"/>
      <c r="B1" s="91" t="s">
        <v>30</v>
      </c>
      <c r="C1" s="91">
        <v>0</v>
      </c>
      <c r="D1" s="363"/>
      <c r="E1" s="363"/>
      <c r="F1" s="363"/>
      <c r="G1" s="363"/>
    </row>
    <row r="2" spans="1:7" ht="22.5" x14ac:dyDescent="0.45">
      <c r="A2" s="92"/>
      <c r="B2" s="91">
        <v>0</v>
      </c>
      <c r="C2" s="91">
        <v>1</v>
      </c>
      <c r="D2" s="341"/>
      <c r="E2" s="341"/>
      <c r="F2" s="93"/>
      <c r="G2" s="93"/>
    </row>
    <row r="3" spans="1:7" ht="22.5" x14ac:dyDescent="0.45">
      <c r="A3" s="92"/>
      <c r="B3" s="90">
        <v>2</v>
      </c>
      <c r="C3" s="91">
        <v>2</v>
      </c>
      <c r="D3" s="341"/>
      <c r="E3" s="341"/>
      <c r="F3" s="93"/>
      <c r="G3" s="93"/>
    </row>
    <row r="4" spans="1:7" ht="22.5" x14ac:dyDescent="0.45">
      <c r="A4" s="92"/>
      <c r="B4" s="90"/>
      <c r="C4" s="91" t="s">
        <v>30</v>
      </c>
      <c r="D4" s="341"/>
      <c r="E4" s="341"/>
      <c r="F4" s="93"/>
      <c r="G4" s="93"/>
    </row>
    <row r="5" spans="1:7" ht="22.5" x14ac:dyDescent="0.45">
      <c r="A5" s="92"/>
      <c r="B5" s="90"/>
      <c r="C5" s="90"/>
      <c r="D5" s="341"/>
      <c r="E5" s="341"/>
      <c r="F5" s="93"/>
      <c r="G5" s="93"/>
    </row>
    <row r="6" spans="1:7" ht="22.5" x14ac:dyDescent="0.45">
      <c r="A6" s="92"/>
      <c r="B6" s="90"/>
      <c r="C6" s="90"/>
      <c r="D6" s="341"/>
      <c r="E6" s="341"/>
      <c r="F6" s="93"/>
      <c r="G6" s="93"/>
    </row>
    <row r="7" spans="1:7" ht="22.5" x14ac:dyDescent="0.45">
      <c r="A7" s="364" t="s">
        <v>149</v>
      </c>
      <c r="B7" s="364"/>
      <c r="C7" s="364"/>
      <c r="D7" s="364"/>
      <c r="E7" s="364"/>
      <c r="F7" s="364"/>
      <c r="G7" s="93"/>
    </row>
    <row r="8" spans="1:7" ht="22.5" x14ac:dyDescent="0.45">
      <c r="A8" s="365" t="str">
        <f>'Page de garde'!D18</f>
        <v>UHD MIDOUN 2</v>
      </c>
      <c r="B8" s="365"/>
      <c r="C8" s="365"/>
      <c r="D8" s="365"/>
      <c r="E8" s="365"/>
      <c r="F8" s="365"/>
      <c r="G8" s="93"/>
    </row>
    <row r="9" spans="1:7" ht="22.5" x14ac:dyDescent="0.45">
      <c r="A9" s="94" t="s">
        <v>39</v>
      </c>
      <c r="B9" s="366" t="s">
        <v>530</v>
      </c>
      <c r="C9" s="366"/>
      <c r="D9" s="366"/>
      <c r="E9" s="366"/>
      <c r="F9" s="366"/>
      <c r="G9" s="93"/>
    </row>
    <row r="10" spans="1:7" ht="22.5" x14ac:dyDescent="0.45">
      <c r="A10" s="95" t="s">
        <v>41</v>
      </c>
      <c r="B10" s="367" t="s">
        <v>531</v>
      </c>
      <c r="C10" s="367"/>
      <c r="D10" s="367"/>
      <c r="E10" s="367"/>
      <c r="F10" s="367"/>
      <c r="G10" s="93"/>
    </row>
    <row r="11" spans="1:7" ht="22.5" x14ac:dyDescent="0.45">
      <c r="A11" s="94" t="s">
        <v>40</v>
      </c>
      <c r="B11" s="368">
        <v>43749</v>
      </c>
      <c r="C11" s="368"/>
      <c r="D11" s="368"/>
      <c r="E11" s="368"/>
      <c r="F11" s="368"/>
      <c r="G11" s="93"/>
    </row>
    <row r="12" spans="1:7" ht="22.5" x14ac:dyDescent="0.45">
      <c r="A12" s="94" t="s">
        <v>198</v>
      </c>
      <c r="B12" s="373">
        <f>D719</f>
        <v>0.93930635838150289</v>
      </c>
      <c r="C12" s="373"/>
      <c r="D12" s="373"/>
      <c r="E12" s="373"/>
      <c r="F12" s="373"/>
      <c r="G12" s="93"/>
    </row>
    <row r="13" spans="1:7" ht="22.5" x14ac:dyDescent="0.45">
      <c r="A13" s="92"/>
      <c r="B13" s="90"/>
      <c r="C13" s="90"/>
      <c r="D13" s="363"/>
      <c r="E13" s="363"/>
      <c r="F13" s="363"/>
      <c r="G13" s="363"/>
    </row>
    <row r="14" spans="1:7" ht="16.5" customHeight="1" x14ac:dyDescent="0.4">
      <c r="A14" s="90"/>
      <c r="B14" s="90"/>
      <c r="C14" s="90"/>
      <c r="D14" s="90"/>
      <c r="E14" s="90"/>
      <c r="F14" s="96"/>
      <c r="G14" s="96"/>
    </row>
    <row r="15" spans="1:7" ht="25.5" customHeight="1" x14ac:dyDescent="0.45">
      <c r="A15" s="227" t="s">
        <v>0</v>
      </c>
      <c r="B15" s="97"/>
      <c r="C15" s="97"/>
      <c r="D15" s="97"/>
      <c r="E15" s="97"/>
      <c r="F15" s="97"/>
      <c r="G15" s="96"/>
    </row>
    <row r="16" spans="1:7" ht="16.5" customHeight="1" x14ac:dyDescent="0.45">
      <c r="A16" s="98">
        <f>B11</f>
        <v>43749</v>
      </c>
      <c r="B16" s="99"/>
      <c r="C16" s="99"/>
      <c r="D16" s="99"/>
      <c r="E16" s="99"/>
      <c r="F16" s="99"/>
      <c r="G16" s="96"/>
    </row>
    <row r="17" spans="1:8" ht="16.5" customHeight="1" x14ac:dyDescent="0.4">
      <c r="A17" s="370" t="s">
        <v>28</v>
      </c>
      <c r="B17" s="371" t="s">
        <v>29</v>
      </c>
      <c r="C17" s="371"/>
      <c r="D17" s="371" t="s">
        <v>42</v>
      </c>
      <c r="E17" s="372" t="s">
        <v>264</v>
      </c>
      <c r="F17" s="372" t="s">
        <v>294</v>
      </c>
      <c r="G17" s="96"/>
    </row>
    <row r="18" spans="1:8" ht="16.5" customHeight="1" x14ac:dyDescent="0.4">
      <c r="A18" s="370"/>
      <c r="B18" s="100" t="s">
        <v>32</v>
      </c>
      <c r="C18" s="100" t="s">
        <v>31</v>
      </c>
      <c r="D18" s="371"/>
      <c r="E18" s="372"/>
      <c r="F18" s="372"/>
      <c r="G18" s="96"/>
    </row>
    <row r="19" spans="1:8" ht="16.5" customHeight="1" x14ac:dyDescent="0.4">
      <c r="A19" s="281"/>
      <c r="B19" s="282"/>
      <c r="C19" s="282"/>
      <c r="D19" s="282"/>
      <c r="E19" s="345"/>
      <c r="F19" s="345"/>
      <c r="G19" s="96"/>
    </row>
    <row r="20" spans="1:8" ht="22.5" x14ac:dyDescent="0.4">
      <c r="A20" s="101" t="s">
        <v>1</v>
      </c>
      <c r="B20" s="102"/>
      <c r="C20" s="102"/>
      <c r="D20" s="102"/>
      <c r="E20" s="102"/>
      <c r="F20" s="102"/>
      <c r="G20" s="96"/>
    </row>
    <row r="21" spans="1:8" ht="21" x14ac:dyDescent="0.4">
      <c r="A21" s="103" t="s">
        <v>9</v>
      </c>
      <c r="B21" s="104">
        <v>2</v>
      </c>
      <c r="C21" s="104"/>
      <c r="D21" s="105"/>
      <c r="E21" s="106"/>
      <c r="F21" s="105"/>
      <c r="G21" s="96"/>
      <c r="H21" s="2" t="s">
        <v>292</v>
      </c>
    </row>
    <row r="22" spans="1:8" ht="21" x14ac:dyDescent="0.4">
      <c r="A22" s="103" t="s">
        <v>156</v>
      </c>
      <c r="B22" s="104">
        <v>2</v>
      </c>
      <c r="C22" s="104"/>
      <c r="D22" s="105"/>
      <c r="E22" s="106"/>
      <c r="F22" s="105"/>
      <c r="G22" s="96"/>
      <c r="H22" s="2" t="s">
        <v>293</v>
      </c>
    </row>
    <row r="23" spans="1:8" ht="21" x14ac:dyDescent="0.4">
      <c r="A23" s="103" t="s">
        <v>76</v>
      </c>
      <c r="B23" s="104">
        <v>2</v>
      </c>
      <c r="C23" s="104"/>
      <c r="D23" s="105"/>
      <c r="E23" s="106"/>
      <c r="F23" s="105"/>
      <c r="G23" s="96"/>
    </row>
    <row r="24" spans="1:8" ht="21" x14ac:dyDescent="0.4">
      <c r="A24" s="107" t="s">
        <v>411</v>
      </c>
      <c r="B24" s="104">
        <v>2</v>
      </c>
      <c r="C24" s="104"/>
      <c r="D24" s="105"/>
      <c r="E24" s="106"/>
      <c r="F24" s="105"/>
      <c r="G24" s="96"/>
    </row>
    <row r="25" spans="1:8" ht="21" x14ac:dyDescent="0.4">
      <c r="A25" s="107" t="s">
        <v>361</v>
      </c>
      <c r="B25" s="104">
        <v>2</v>
      </c>
      <c r="C25" s="104"/>
      <c r="D25" s="106"/>
      <c r="E25" s="105"/>
      <c r="F25" s="105"/>
      <c r="G25" s="96"/>
    </row>
    <row r="26" spans="1:8" ht="21" x14ac:dyDescent="0.4">
      <c r="A26" s="108" t="s">
        <v>34</v>
      </c>
      <c r="B26" s="108"/>
      <c r="C26" s="108"/>
      <c r="D26" s="108">
        <f>SUM(B21:C25)</f>
        <v>10</v>
      </c>
      <c r="E26" s="90"/>
      <c r="F26" s="96"/>
      <c r="G26" s="96"/>
    </row>
    <row r="27" spans="1:8" ht="21" x14ac:dyDescent="0.4">
      <c r="A27" s="108" t="s">
        <v>33</v>
      </c>
      <c r="B27" s="109"/>
      <c r="C27" s="110"/>
      <c r="D27" s="111">
        <f>D26/(COUNT(B21:C25)*2)</f>
        <v>1</v>
      </c>
      <c r="E27" s="90"/>
      <c r="F27" s="96"/>
      <c r="G27" s="96"/>
    </row>
    <row r="28" spans="1:8" ht="21" x14ac:dyDescent="0.4">
      <c r="A28" s="112"/>
      <c r="B28" s="96"/>
      <c r="C28" s="96"/>
      <c r="D28" s="96"/>
      <c r="E28" s="90"/>
      <c r="F28" s="96"/>
      <c r="G28" s="96"/>
    </row>
    <row r="29" spans="1:8" ht="22.5" x14ac:dyDescent="0.4">
      <c r="A29" s="113" t="s">
        <v>16</v>
      </c>
      <c r="B29" s="114"/>
      <c r="C29" s="114"/>
      <c r="D29" s="114"/>
      <c r="E29" s="114"/>
      <c r="F29" s="114"/>
      <c r="G29" s="96"/>
    </row>
    <row r="30" spans="1:8" ht="21" x14ac:dyDescent="0.4">
      <c r="A30" s="103" t="s">
        <v>2</v>
      </c>
      <c r="B30" s="104">
        <v>2</v>
      </c>
      <c r="C30" s="104"/>
      <c r="D30" s="105"/>
      <c r="E30" s="106"/>
      <c r="F30" s="105"/>
      <c r="G30" s="96"/>
    </row>
    <row r="31" spans="1:8" ht="21" x14ac:dyDescent="0.4">
      <c r="A31" s="103" t="s">
        <v>316</v>
      </c>
      <c r="B31" s="104">
        <v>2</v>
      </c>
      <c r="C31" s="104"/>
      <c r="D31" s="105"/>
      <c r="E31" s="106"/>
      <c r="F31" s="105"/>
      <c r="G31" s="96"/>
    </row>
    <row r="32" spans="1:8" ht="42" x14ac:dyDescent="0.4">
      <c r="A32" s="103" t="s">
        <v>129</v>
      </c>
      <c r="B32" s="104">
        <v>2</v>
      </c>
      <c r="C32" s="104"/>
      <c r="D32" s="115"/>
      <c r="E32" s="106"/>
      <c r="F32" s="105"/>
      <c r="G32" s="96"/>
    </row>
    <row r="33" spans="1:7" ht="21" x14ac:dyDescent="0.4">
      <c r="A33" s="103" t="s">
        <v>47</v>
      </c>
      <c r="B33" s="104">
        <v>2</v>
      </c>
      <c r="C33" s="104"/>
      <c r="D33" s="115"/>
      <c r="E33" s="106"/>
      <c r="F33" s="105"/>
      <c r="G33" s="96"/>
    </row>
    <row r="34" spans="1:7" ht="67.5" x14ac:dyDescent="0.4">
      <c r="A34" s="116" t="s">
        <v>412</v>
      </c>
      <c r="B34" s="104">
        <v>2</v>
      </c>
      <c r="C34" s="117" t="str">
        <f>IF(B34=0, -5, "0")</f>
        <v>0</v>
      </c>
      <c r="D34" s="115"/>
      <c r="E34" s="106"/>
      <c r="F34" s="105"/>
      <c r="G34" s="96"/>
    </row>
    <row r="35" spans="1:7" ht="45" x14ac:dyDescent="0.4">
      <c r="A35" s="186" t="s">
        <v>454</v>
      </c>
      <c r="B35" s="104">
        <v>2</v>
      </c>
      <c r="C35" s="118" t="str">
        <f>IF(B35=0, -10, "0")</f>
        <v>0</v>
      </c>
      <c r="D35" s="106"/>
      <c r="E35" s="106"/>
      <c r="F35" s="105"/>
      <c r="G35" s="96"/>
    </row>
    <row r="36" spans="1:7" ht="22.5" x14ac:dyDescent="0.4">
      <c r="A36" s="306" t="s">
        <v>380</v>
      </c>
      <c r="B36" s="104">
        <v>2</v>
      </c>
      <c r="C36" s="117" t="str">
        <f>IF(B36=0, -2, "0")</f>
        <v>0</v>
      </c>
      <c r="D36" s="120"/>
      <c r="E36" s="106"/>
      <c r="F36" s="105"/>
      <c r="G36" s="96"/>
    </row>
    <row r="37" spans="1:7" ht="21" x14ac:dyDescent="0.4">
      <c r="A37" s="103" t="s">
        <v>383</v>
      </c>
      <c r="B37" s="104">
        <v>2</v>
      </c>
      <c r="C37" s="104"/>
      <c r="D37" s="105"/>
      <c r="E37" s="106"/>
      <c r="F37" s="105"/>
      <c r="G37" s="96"/>
    </row>
    <row r="38" spans="1:7" ht="22.5" x14ac:dyDescent="0.4">
      <c r="A38" s="113" t="s">
        <v>304</v>
      </c>
      <c r="B38" s="114"/>
      <c r="C38" s="114"/>
      <c r="D38" s="114"/>
      <c r="E38" s="114"/>
      <c r="F38" s="114"/>
      <c r="G38" s="96"/>
    </row>
    <row r="39" spans="1:7" ht="21" x14ac:dyDescent="0.4">
      <c r="A39" s="107" t="s">
        <v>322</v>
      </c>
      <c r="B39" s="104">
        <v>2</v>
      </c>
      <c r="C39" s="104"/>
      <c r="D39" s="105"/>
      <c r="E39" s="106"/>
      <c r="F39" s="105"/>
      <c r="G39" s="96"/>
    </row>
    <row r="40" spans="1:7" ht="22.5" customHeight="1" x14ac:dyDescent="0.4">
      <c r="A40" s="103" t="s">
        <v>296</v>
      </c>
      <c r="B40" s="104">
        <v>2</v>
      </c>
      <c r="C40" s="104"/>
      <c r="D40" s="105"/>
      <c r="E40" s="106"/>
      <c r="F40" s="105"/>
      <c r="G40" s="96"/>
    </row>
    <row r="41" spans="1:7" ht="22.5" customHeight="1" x14ac:dyDescent="0.4">
      <c r="A41" s="103" t="s">
        <v>306</v>
      </c>
      <c r="B41" s="104">
        <v>2</v>
      </c>
      <c r="C41" s="104"/>
      <c r="D41" s="105"/>
      <c r="E41" s="106"/>
      <c r="F41" s="105"/>
      <c r="G41" s="96"/>
    </row>
    <row r="42" spans="1:7" ht="24.75" customHeight="1" x14ac:dyDescent="0.4">
      <c r="A42" s="107" t="s">
        <v>388</v>
      </c>
      <c r="B42" s="104">
        <v>2</v>
      </c>
      <c r="C42" s="104"/>
      <c r="D42" s="105"/>
      <c r="E42" s="106"/>
      <c r="F42" s="105"/>
      <c r="G42" s="96"/>
    </row>
    <row r="43" spans="1:7" ht="89.25" customHeight="1" x14ac:dyDescent="0.4">
      <c r="A43" s="103" t="s">
        <v>402</v>
      </c>
      <c r="B43" s="321">
        <f>IF(D43=1, 2, IF(AND(D43&lt;1,D43&gt;0), 1, IF(D43=0,"0","NA")))</f>
        <v>2</v>
      </c>
      <c r="C43" s="104"/>
      <c r="D43" s="318">
        <f>IFERROR(E43/F43,"N.A")</f>
        <v>1</v>
      </c>
      <c r="E43" s="320">
        <f>COUNTIF('A3 Exploitation'!F21:F42,"ok")</f>
        <v>1</v>
      </c>
      <c r="F43" s="320">
        <f>COUNTA('A3 Exploitation'!F21:F42)</f>
        <v>1</v>
      </c>
      <c r="G43" s="96"/>
    </row>
    <row r="44" spans="1:7" ht="21" x14ac:dyDescent="0.4">
      <c r="A44" s="123" t="s">
        <v>34</v>
      </c>
      <c r="B44" s="123"/>
      <c r="C44" s="123"/>
      <c r="D44" s="123">
        <f>SUM(B30:C37,B39:C43)</f>
        <v>26</v>
      </c>
      <c r="E44" s="90"/>
      <c r="F44" s="96"/>
      <c r="G44" s="96"/>
    </row>
    <row r="45" spans="1:7" ht="21" x14ac:dyDescent="0.4">
      <c r="A45" s="108" t="s">
        <v>33</v>
      </c>
      <c r="B45" s="109"/>
      <c r="C45" s="110"/>
      <c r="D45" s="111">
        <f>D44/(COUNT(B30:C37,B39:C43)*2)</f>
        <v>1</v>
      </c>
      <c r="E45" s="90"/>
      <c r="F45" s="96"/>
      <c r="G45" s="96"/>
    </row>
    <row r="46" spans="1:7" ht="21" x14ac:dyDescent="0.4">
      <c r="A46" s="112"/>
      <c r="B46" s="96"/>
      <c r="C46" s="96"/>
      <c r="D46" s="96"/>
      <c r="E46" s="90"/>
      <c r="F46" s="96"/>
      <c r="G46" s="96"/>
    </row>
    <row r="47" spans="1:7" ht="22.5" x14ac:dyDescent="0.45">
      <c r="A47" s="343" t="s">
        <v>36</v>
      </c>
      <c r="B47" s="124"/>
      <c r="C47" s="125"/>
      <c r="D47" s="126">
        <f>SUM(D44,D26)</f>
        <v>36</v>
      </c>
      <c r="E47" s="90"/>
      <c r="F47" s="96"/>
      <c r="G47" s="96"/>
    </row>
    <row r="48" spans="1:7" ht="22.5" x14ac:dyDescent="0.45">
      <c r="A48" s="343" t="s">
        <v>166</v>
      </c>
      <c r="B48" s="124"/>
      <c r="C48" s="125"/>
      <c r="D48" s="127">
        <f>D47/(COUNT(B30:C37,B21:C25,B39:C43)*2)</f>
        <v>1</v>
      </c>
      <c r="E48" s="90"/>
      <c r="F48" s="96"/>
      <c r="G48" s="96"/>
    </row>
    <row r="49" spans="1:7" ht="21" x14ac:dyDescent="0.3">
      <c r="A49" s="369"/>
      <c r="B49" s="369"/>
      <c r="C49" s="369"/>
      <c r="D49" s="369"/>
      <c r="E49" s="369"/>
      <c r="F49" s="369"/>
      <c r="G49" s="369"/>
    </row>
    <row r="50" spans="1:7" ht="22.5" x14ac:dyDescent="0.45">
      <c r="A50" s="243" t="s">
        <v>107</v>
      </c>
      <c r="B50" s="243"/>
      <c r="C50" s="243"/>
      <c r="D50" s="243"/>
      <c r="E50" s="243"/>
      <c r="F50" s="243"/>
      <c r="G50" s="96"/>
    </row>
    <row r="51" spans="1:7" ht="21" x14ac:dyDescent="0.4">
      <c r="A51" s="129">
        <f>B11</f>
        <v>43749</v>
      </c>
      <c r="B51" s="96"/>
      <c r="C51" s="96"/>
      <c r="D51" s="96"/>
      <c r="E51" s="90"/>
      <c r="F51" s="96"/>
      <c r="G51" s="96"/>
    </row>
    <row r="52" spans="1:7" ht="21" x14ac:dyDescent="0.4">
      <c r="A52" s="370" t="s">
        <v>28</v>
      </c>
      <c r="B52" s="371" t="s">
        <v>29</v>
      </c>
      <c r="C52" s="371"/>
      <c r="D52" s="371" t="s">
        <v>42</v>
      </c>
      <c r="E52" s="372" t="s">
        <v>264</v>
      </c>
      <c r="F52" s="372" t="s">
        <v>295</v>
      </c>
      <c r="G52" s="96"/>
    </row>
    <row r="53" spans="1:7" ht="21" x14ac:dyDescent="0.4">
      <c r="A53" s="370"/>
      <c r="B53" s="100" t="s">
        <v>32</v>
      </c>
      <c r="C53" s="100" t="s">
        <v>31</v>
      </c>
      <c r="D53" s="371"/>
      <c r="E53" s="372"/>
      <c r="F53" s="372"/>
      <c r="G53" s="96"/>
    </row>
    <row r="54" spans="1:7" ht="22.5" x14ac:dyDescent="0.4">
      <c r="A54" s="281"/>
      <c r="B54" s="282"/>
      <c r="C54" s="282"/>
      <c r="D54" s="282"/>
      <c r="E54" s="345"/>
      <c r="F54" s="345"/>
      <c r="G54" s="96"/>
    </row>
    <row r="55" spans="1:7" ht="22.5" x14ac:dyDescent="0.4">
      <c r="A55" s="113" t="s">
        <v>52</v>
      </c>
      <c r="B55" s="114"/>
      <c r="C55" s="114"/>
      <c r="D55" s="114"/>
      <c r="E55" s="114"/>
      <c r="F55" s="114"/>
      <c r="G55" s="96"/>
    </row>
    <row r="56" spans="1:7" ht="21" x14ac:dyDescent="0.4">
      <c r="A56" s="130" t="s">
        <v>86</v>
      </c>
      <c r="B56" s="104" t="s">
        <v>30</v>
      </c>
      <c r="C56" s="104"/>
      <c r="D56" s="131"/>
      <c r="E56" s="106"/>
      <c r="F56" s="105"/>
      <c r="G56" s="96"/>
    </row>
    <row r="57" spans="1:7" ht="42" x14ac:dyDescent="0.4">
      <c r="A57" s="132" t="s">
        <v>188</v>
      </c>
      <c r="B57" s="104" t="s">
        <v>30</v>
      </c>
      <c r="C57" s="104"/>
      <c r="D57" s="105"/>
      <c r="E57" s="106"/>
      <c r="F57" s="105"/>
      <c r="G57" s="96"/>
    </row>
    <row r="58" spans="1:7" ht="21" x14ac:dyDescent="0.4">
      <c r="A58" s="133" t="s">
        <v>297</v>
      </c>
      <c r="B58" s="104" t="s">
        <v>30</v>
      </c>
      <c r="C58" s="104"/>
      <c r="D58" s="131"/>
      <c r="E58" s="106"/>
      <c r="F58" s="105"/>
      <c r="G58" s="96"/>
    </row>
    <row r="59" spans="1:7" ht="21" x14ac:dyDescent="0.4">
      <c r="A59" s="130" t="s">
        <v>211</v>
      </c>
      <c r="B59" s="104" t="s">
        <v>30</v>
      </c>
      <c r="C59" s="104"/>
      <c r="D59" s="131"/>
      <c r="E59" s="106"/>
      <c r="F59" s="105"/>
      <c r="G59" s="96"/>
    </row>
    <row r="60" spans="1:7" ht="21" x14ac:dyDescent="0.4">
      <c r="A60" s="130" t="s">
        <v>325</v>
      </c>
      <c r="B60" s="104" t="s">
        <v>30</v>
      </c>
      <c r="C60" s="104"/>
      <c r="D60" s="131"/>
      <c r="E60" s="106"/>
      <c r="F60" s="105"/>
      <c r="G60" s="96"/>
    </row>
    <row r="61" spans="1:7" ht="21" x14ac:dyDescent="0.4">
      <c r="A61" s="132" t="s">
        <v>109</v>
      </c>
      <c r="B61" s="104" t="s">
        <v>30</v>
      </c>
      <c r="C61" s="104"/>
      <c r="D61" s="131"/>
      <c r="E61" s="106"/>
      <c r="F61" s="105"/>
      <c r="G61" s="96"/>
    </row>
    <row r="62" spans="1:7" ht="22.5" x14ac:dyDescent="0.45">
      <c r="A62" s="134" t="s">
        <v>7</v>
      </c>
      <c r="B62" s="104" t="s">
        <v>30</v>
      </c>
      <c r="C62" s="118" t="str">
        <f>IF(B62=0, -10, "0")</f>
        <v>0</v>
      </c>
      <c r="D62" s="106"/>
      <c r="E62" s="106"/>
      <c r="F62" s="105"/>
      <c r="G62" s="96"/>
    </row>
    <row r="63" spans="1:7" ht="21" x14ac:dyDescent="0.4">
      <c r="A63" s="130" t="s">
        <v>24</v>
      </c>
      <c r="B63" s="104" t="s">
        <v>30</v>
      </c>
      <c r="C63" s="104"/>
      <c r="D63" s="135"/>
      <c r="E63" s="106"/>
      <c r="F63" s="105"/>
      <c r="G63" s="96"/>
    </row>
    <row r="64" spans="1:7" ht="21" x14ac:dyDescent="0.3">
      <c r="A64" s="381"/>
      <c r="B64" s="382"/>
      <c r="C64" s="382"/>
      <c r="D64" s="382"/>
      <c r="E64" s="382"/>
      <c r="F64" s="382"/>
      <c r="G64" s="382"/>
    </row>
    <row r="65" spans="1:7" ht="43.5" customHeight="1" x14ac:dyDescent="0.4">
      <c r="A65" s="377" t="s">
        <v>341</v>
      </c>
      <c r="B65" s="377"/>
      <c r="C65" s="377"/>
      <c r="D65" s="377"/>
      <c r="E65" s="377"/>
      <c r="F65" s="377"/>
      <c r="G65" s="96"/>
    </row>
    <row r="66" spans="1:7" ht="45" x14ac:dyDescent="0.4">
      <c r="A66" s="146" t="s">
        <v>420</v>
      </c>
      <c r="B66" s="104" t="s">
        <v>30</v>
      </c>
      <c r="C66" s="118" t="str">
        <f>IF(B66=0, -10, "0")</f>
        <v>0</v>
      </c>
      <c r="D66" s="135"/>
      <c r="E66" s="106"/>
      <c r="F66" s="105"/>
      <c r="G66" s="96"/>
    </row>
    <row r="67" spans="1:7" ht="21" x14ac:dyDescent="0.4">
      <c r="A67" s="133" t="s">
        <v>110</v>
      </c>
      <c r="B67" s="104" t="s">
        <v>30</v>
      </c>
      <c r="C67" s="138"/>
      <c r="D67" s="135"/>
      <c r="E67" s="106"/>
      <c r="F67" s="208"/>
      <c r="G67" s="96"/>
    </row>
    <row r="68" spans="1:7" ht="21" x14ac:dyDescent="0.4">
      <c r="A68" s="133" t="s">
        <v>95</v>
      </c>
      <c r="B68" s="104" t="s">
        <v>30</v>
      </c>
      <c r="C68" s="138"/>
      <c r="D68" s="135"/>
      <c r="E68" s="106"/>
      <c r="F68" s="208"/>
      <c r="G68" s="96"/>
    </row>
    <row r="69" spans="1:7" ht="21" x14ac:dyDescent="0.4">
      <c r="A69" s="139" t="s">
        <v>317</v>
      </c>
      <c r="B69" s="104" t="s">
        <v>30</v>
      </c>
      <c r="C69" s="117" t="str">
        <f>IF(B69=0, -5, "0")</f>
        <v>0</v>
      </c>
      <c r="D69" s="106"/>
      <c r="E69" s="106"/>
      <c r="F69" s="208"/>
      <c r="G69" s="96"/>
    </row>
    <row r="70" spans="1:7" ht="42" x14ac:dyDescent="0.4">
      <c r="A70" s="139" t="s">
        <v>305</v>
      </c>
      <c r="B70" s="104" t="s">
        <v>30</v>
      </c>
      <c r="C70" s="117" t="str">
        <f>IF(B70=0, -5, "0")</f>
        <v>0</v>
      </c>
      <c r="D70" s="106"/>
      <c r="E70" s="106"/>
      <c r="F70" s="208"/>
      <c r="G70" s="96"/>
    </row>
    <row r="71" spans="1:7" ht="21" x14ac:dyDescent="0.4">
      <c r="A71" s="103" t="s">
        <v>413</v>
      </c>
      <c r="B71" s="104" t="s">
        <v>30</v>
      </c>
      <c r="C71" s="138"/>
      <c r="D71" s="135"/>
      <c r="E71" s="106"/>
      <c r="F71" s="208"/>
      <c r="G71" s="96"/>
    </row>
    <row r="72" spans="1:7" ht="21" x14ac:dyDescent="0.4">
      <c r="A72" s="308" t="s">
        <v>414</v>
      </c>
      <c r="B72" s="104" t="s">
        <v>30</v>
      </c>
      <c r="C72" s="117" t="str">
        <f>IF(B72=0, -5, "0")</f>
        <v>0</v>
      </c>
      <c r="D72" s="135"/>
      <c r="E72" s="106"/>
      <c r="F72" s="208"/>
      <c r="G72" s="96"/>
    </row>
    <row r="73" spans="1:7" ht="22.5" x14ac:dyDescent="0.4">
      <c r="A73" s="172" t="s">
        <v>415</v>
      </c>
      <c r="B73" s="104" t="s">
        <v>30</v>
      </c>
      <c r="C73" s="118" t="str">
        <f>IF(B73=0, -10, "0")</f>
        <v>0</v>
      </c>
      <c r="D73" s="106"/>
      <c r="E73" s="106"/>
      <c r="F73" s="208"/>
      <c r="G73" s="96"/>
    </row>
    <row r="74" spans="1:7" ht="21" x14ac:dyDescent="0.4">
      <c r="A74" s="103" t="s">
        <v>207</v>
      </c>
      <c r="B74" s="104" t="s">
        <v>30</v>
      </c>
      <c r="C74" s="138"/>
      <c r="D74" s="135"/>
      <c r="E74" s="106"/>
      <c r="F74" s="208"/>
      <c r="G74" s="96"/>
    </row>
    <row r="75" spans="1:7" ht="21" x14ac:dyDescent="0.4">
      <c r="A75" s="103" t="s">
        <v>329</v>
      </c>
      <c r="B75" s="104" t="s">
        <v>30</v>
      </c>
      <c r="C75" s="138"/>
      <c r="D75" s="135"/>
      <c r="E75" s="106"/>
      <c r="F75" s="208"/>
      <c r="G75" s="96"/>
    </row>
    <row r="76" spans="1:7" ht="21" x14ac:dyDescent="0.4">
      <c r="A76" s="103" t="s">
        <v>384</v>
      </c>
      <c r="B76" s="104" t="s">
        <v>30</v>
      </c>
      <c r="C76" s="138"/>
      <c r="D76" s="135"/>
      <c r="E76" s="106"/>
      <c r="F76" s="208"/>
      <c r="G76" s="96"/>
    </row>
    <row r="77" spans="1:7" ht="42" x14ac:dyDescent="0.4">
      <c r="A77" s="332" t="s">
        <v>387</v>
      </c>
      <c r="B77" s="104" t="s">
        <v>30</v>
      </c>
      <c r="C77" s="117" t="str">
        <f>IF(B77=0, -5, "0")</f>
        <v>0</v>
      </c>
      <c r="D77" s="135"/>
      <c r="E77" s="106"/>
      <c r="F77" s="208"/>
      <c r="G77" s="96"/>
    </row>
    <row r="78" spans="1:7" ht="21" x14ac:dyDescent="0.4">
      <c r="A78" s="332" t="s">
        <v>63</v>
      </c>
      <c r="B78" s="104" t="s">
        <v>30</v>
      </c>
      <c r="C78" s="117" t="str">
        <f>IF(B78=0, -5, "0")</f>
        <v>0</v>
      </c>
      <c r="D78" s="135"/>
      <c r="E78" s="135"/>
      <c r="F78" s="208"/>
      <c r="G78" s="96"/>
    </row>
    <row r="79" spans="1:7" ht="21" x14ac:dyDescent="0.4">
      <c r="A79" s="332" t="s">
        <v>324</v>
      </c>
      <c r="B79" s="104" t="s">
        <v>30</v>
      </c>
      <c r="C79" s="117" t="str">
        <f>IF(B79=0, -5, "0")</f>
        <v>0</v>
      </c>
      <c r="D79" s="135"/>
      <c r="E79" s="135"/>
      <c r="F79" s="208"/>
      <c r="G79" s="96"/>
    </row>
    <row r="80" spans="1:7" ht="42" x14ac:dyDescent="0.4">
      <c r="A80" s="103" t="s">
        <v>148</v>
      </c>
      <c r="B80" s="104" t="s">
        <v>30</v>
      </c>
      <c r="C80" s="140" t="str">
        <f>IF(B80=0, -5, "0")</f>
        <v>0</v>
      </c>
      <c r="D80" s="141"/>
      <c r="E80" s="105"/>
      <c r="F80" s="208"/>
      <c r="G80" s="96"/>
    </row>
    <row r="81" spans="1:7" ht="67.5" x14ac:dyDescent="0.4">
      <c r="A81" s="142" t="s">
        <v>309</v>
      </c>
      <c r="B81" s="104" t="s">
        <v>30</v>
      </c>
      <c r="C81" s="118" t="str">
        <f>IF(B81=0, -10, "0")</f>
        <v>0</v>
      </c>
      <c r="D81" s="135"/>
      <c r="E81" s="106"/>
      <c r="F81" s="208"/>
      <c r="G81" s="96"/>
    </row>
    <row r="82" spans="1:7" ht="21" x14ac:dyDescent="0.4">
      <c r="A82" s="160" t="s">
        <v>398</v>
      </c>
      <c r="B82" s="104" t="s">
        <v>30</v>
      </c>
      <c r="C82" s="104"/>
      <c r="D82" s="141"/>
      <c r="E82" s="106"/>
      <c r="F82" s="208"/>
      <c r="G82" s="96"/>
    </row>
    <row r="83" spans="1:7" ht="21" x14ac:dyDescent="0.4">
      <c r="A83" s="383"/>
      <c r="B83" s="383"/>
      <c r="C83" s="383"/>
      <c r="D83" s="383"/>
      <c r="E83" s="383"/>
      <c r="F83" s="383"/>
      <c r="G83" s="383"/>
    </row>
    <row r="84" spans="1:7" ht="45" customHeight="1" x14ac:dyDescent="0.45">
      <c r="A84" s="384" t="s">
        <v>342</v>
      </c>
      <c r="B84" s="384"/>
      <c r="C84" s="384"/>
      <c r="D84" s="384"/>
      <c r="E84" s="384"/>
      <c r="F84" s="384"/>
      <c r="G84" s="96"/>
    </row>
    <row r="85" spans="1:7" ht="21" x14ac:dyDescent="0.4">
      <c r="A85" s="276" t="s">
        <v>327</v>
      </c>
      <c r="B85" s="251" t="s">
        <v>30</v>
      </c>
      <c r="C85" s="275"/>
      <c r="D85" s="208"/>
      <c r="E85" s="254"/>
      <c r="F85" s="208"/>
      <c r="G85" s="96"/>
    </row>
    <row r="86" spans="1:7" ht="45" x14ac:dyDescent="0.4">
      <c r="A86" s="146" t="s">
        <v>420</v>
      </c>
      <c r="B86" s="251" t="s">
        <v>30</v>
      </c>
      <c r="C86" s="118" t="str">
        <f>IF(B86=0, -10, "0")</f>
        <v>0</v>
      </c>
      <c r="D86" s="135"/>
      <c r="E86" s="106"/>
      <c r="F86" s="208"/>
      <c r="G86" s="96"/>
    </row>
    <row r="87" spans="1:7" ht="21" x14ac:dyDescent="0.4">
      <c r="A87" s="103" t="s">
        <v>385</v>
      </c>
      <c r="B87" s="251" t="s">
        <v>30</v>
      </c>
      <c r="C87" s="118"/>
      <c r="D87" s="105"/>
      <c r="E87" s="106"/>
      <c r="F87" s="208"/>
      <c r="G87" s="96"/>
    </row>
    <row r="88" spans="1:7" ht="21" x14ac:dyDescent="0.4">
      <c r="A88" s="103" t="s">
        <v>386</v>
      </c>
      <c r="B88" s="251" t="s">
        <v>30</v>
      </c>
      <c r="C88" s="118"/>
      <c r="D88" s="105"/>
      <c r="E88" s="106"/>
      <c r="F88" s="208"/>
      <c r="G88" s="96"/>
    </row>
    <row r="89" spans="1:7" ht="21" x14ac:dyDescent="0.4">
      <c r="A89" s="103" t="s">
        <v>297</v>
      </c>
      <c r="B89" s="251" t="s">
        <v>30</v>
      </c>
      <c r="C89" s="118"/>
      <c r="D89" s="105"/>
      <c r="E89" s="106"/>
      <c r="F89" s="208"/>
      <c r="G89" s="96"/>
    </row>
    <row r="90" spans="1:7" ht="42" x14ac:dyDescent="0.4">
      <c r="A90" s="332" t="s">
        <v>305</v>
      </c>
      <c r="B90" s="251" t="s">
        <v>30</v>
      </c>
      <c r="C90" s="140" t="str">
        <f>IF(B90=0, -5, "0")</f>
        <v>0</v>
      </c>
      <c r="D90" s="105"/>
      <c r="E90" s="106"/>
      <c r="F90" s="208"/>
      <c r="G90" s="96"/>
    </row>
    <row r="91" spans="1:7" ht="21" x14ac:dyDescent="0.4">
      <c r="A91" s="103" t="s">
        <v>331</v>
      </c>
      <c r="B91" s="251" t="s">
        <v>30</v>
      </c>
      <c r="C91" s="118"/>
      <c r="D91" s="105"/>
      <c r="E91" s="106"/>
      <c r="F91" s="208"/>
      <c r="G91" s="96"/>
    </row>
    <row r="92" spans="1:7" ht="42" x14ac:dyDescent="0.4">
      <c r="A92" s="139" t="s">
        <v>344</v>
      </c>
      <c r="B92" s="251" t="s">
        <v>30</v>
      </c>
      <c r="C92" s="140" t="str">
        <f>IF(B92=0, -5, "0")</f>
        <v>0</v>
      </c>
      <c r="D92" s="105"/>
      <c r="E92" s="106"/>
      <c r="F92" s="208"/>
      <c r="G92" s="96"/>
    </row>
    <row r="93" spans="1:7" ht="21" x14ac:dyDescent="0.4">
      <c r="A93" s="139" t="s">
        <v>63</v>
      </c>
      <c r="B93" s="251" t="s">
        <v>30</v>
      </c>
      <c r="C93" s="140" t="str">
        <f>IF(B93=0, -5, "0")</f>
        <v>0</v>
      </c>
      <c r="D93" s="105"/>
      <c r="E93" s="106"/>
      <c r="F93" s="208"/>
      <c r="G93" s="96"/>
    </row>
    <row r="94" spans="1:7" ht="21" x14ac:dyDescent="0.4">
      <c r="A94" s="139" t="s">
        <v>324</v>
      </c>
      <c r="B94" s="251" t="s">
        <v>30</v>
      </c>
      <c r="C94" s="140" t="str">
        <f>IF(B94=0, -5, "0")</f>
        <v>0</v>
      </c>
      <c r="D94" s="105"/>
      <c r="E94" s="106"/>
      <c r="F94" s="208"/>
      <c r="G94" s="96"/>
    </row>
    <row r="95" spans="1:7" ht="21" x14ac:dyDescent="0.4">
      <c r="A95" s="103" t="s">
        <v>384</v>
      </c>
      <c r="B95" s="251" t="s">
        <v>30</v>
      </c>
      <c r="C95" s="118"/>
      <c r="D95" s="105"/>
      <c r="E95" s="106"/>
      <c r="F95" s="208"/>
      <c r="G95" s="96"/>
    </row>
    <row r="96" spans="1:7" ht="42" x14ac:dyDescent="0.4">
      <c r="A96" s="139" t="s">
        <v>148</v>
      </c>
      <c r="B96" s="251" t="s">
        <v>30</v>
      </c>
      <c r="C96" s="140" t="str">
        <f>IF(B96=0, -5, "0")</f>
        <v>0</v>
      </c>
      <c r="D96" s="105"/>
      <c r="E96" s="106"/>
      <c r="F96" s="208"/>
      <c r="G96" s="96"/>
    </row>
    <row r="97" spans="1:7" ht="42" x14ac:dyDescent="0.4">
      <c r="A97" s="103" t="s">
        <v>345</v>
      </c>
      <c r="B97" s="251" t="s">
        <v>30</v>
      </c>
      <c r="C97" s="118"/>
      <c r="D97" s="105"/>
      <c r="E97" s="106"/>
      <c r="F97" s="208"/>
      <c r="G97" s="96"/>
    </row>
    <row r="98" spans="1:7" ht="21" x14ac:dyDescent="0.4">
      <c r="A98" s="103" t="s">
        <v>416</v>
      </c>
      <c r="B98" s="251" t="s">
        <v>30</v>
      </c>
      <c r="C98" s="118"/>
      <c r="D98" s="105"/>
      <c r="E98" s="106"/>
      <c r="F98" s="208"/>
      <c r="G98" s="96"/>
    </row>
    <row r="99" spans="1:7" ht="22.5" x14ac:dyDescent="0.4">
      <c r="A99" s="172" t="s">
        <v>307</v>
      </c>
      <c r="B99" s="251" t="s">
        <v>30</v>
      </c>
      <c r="C99" s="118" t="str">
        <f>IF(B99=0, -10, "0")</f>
        <v>0</v>
      </c>
      <c r="D99" s="105"/>
      <c r="E99" s="106"/>
      <c r="F99" s="208"/>
      <c r="G99" s="96"/>
    </row>
    <row r="100" spans="1:7" ht="57" customHeight="1" x14ac:dyDescent="0.4">
      <c r="A100" s="172" t="s">
        <v>314</v>
      </c>
      <c r="B100" s="251" t="s">
        <v>30</v>
      </c>
      <c r="C100" s="118" t="str">
        <f>IF(B100=0, -10, "0")</f>
        <v>0</v>
      </c>
      <c r="D100" s="105"/>
      <c r="E100" s="105"/>
      <c r="F100" s="208"/>
      <c r="G100" s="96"/>
    </row>
    <row r="101" spans="1:7" ht="36.75" customHeight="1" x14ac:dyDescent="0.4">
      <c r="A101" s="374"/>
      <c r="B101" s="375"/>
      <c r="C101" s="375"/>
      <c r="D101" s="375"/>
      <c r="E101" s="375"/>
      <c r="F101" s="376"/>
      <c r="G101" s="96"/>
    </row>
    <row r="102" spans="1:7" ht="46.5" customHeight="1" x14ac:dyDescent="0.4">
      <c r="A102" s="377" t="s">
        <v>343</v>
      </c>
      <c r="B102" s="377"/>
      <c r="C102" s="377"/>
      <c r="D102" s="377"/>
      <c r="E102" s="377"/>
      <c r="F102" s="377"/>
      <c r="G102" s="96"/>
    </row>
    <row r="103" spans="1:7" ht="21" x14ac:dyDescent="0.4">
      <c r="A103" s="276" t="s">
        <v>83</v>
      </c>
      <c r="B103" s="251" t="s">
        <v>30</v>
      </c>
      <c r="C103" s="251"/>
      <c r="D103" s="277"/>
      <c r="E103" s="254"/>
      <c r="F103" s="208"/>
      <c r="G103" s="96"/>
    </row>
    <row r="104" spans="1:7" ht="22.5" x14ac:dyDescent="0.45">
      <c r="A104" s="134" t="s">
        <v>50</v>
      </c>
      <c r="B104" s="251" t="s">
        <v>30</v>
      </c>
      <c r="C104" s="118" t="str">
        <f>IF(B104=0, -10, "0")</f>
        <v>0</v>
      </c>
      <c r="D104" s="135"/>
      <c r="E104" s="106"/>
      <c r="F104" s="208"/>
      <c r="G104" s="96"/>
    </row>
    <row r="105" spans="1:7" ht="22.5" x14ac:dyDescent="0.45">
      <c r="A105" s="133" t="s">
        <v>181</v>
      </c>
      <c r="B105" s="251" t="s">
        <v>30</v>
      </c>
      <c r="C105" s="104"/>
      <c r="D105" s="144"/>
      <c r="E105" s="145"/>
      <c r="F105" s="208"/>
      <c r="G105" s="96"/>
    </row>
    <row r="106" spans="1:7" ht="22.5" x14ac:dyDescent="0.45">
      <c r="A106" s="146" t="s">
        <v>376</v>
      </c>
      <c r="B106" s="251" t="s">
        <v>30</v>
      </c>
      <c r="C106" s="118" t="str">
        <f>IF(B106=0, -10, "0")</f>
        <v>0</v>
      </c>
      <c r="D106" s="144"/>
      <c r="E106" s="145"/>
      <c r="F106" s="208"/>
      <c r="G106" s="96"/>
    </row>
    <row r="107" spans="1:7" ht="21" x14ac:dyDescent="0.4">
      <c r="A107" s="103" t="s">
        <v>308</v>
      </c>
      <c r="B107" s="251" t="s">
        <v>30</v>
      </c>
      <c r="C107" s="143"/>
      <c r="D107" s="135"/>
      <c r="E107" s="106"/>
      <c r="F107" s="208"/>
      <c r="G107" s="96"/>
    </row>
    <row r="108" spans="1:7" ht="21" x14ac:dyDescent="0.4">
      <c r="A108" s="103" t="s">
        <v>455</v>
      </c>
      <c r="B108" s="251" t="s">
        <v>30</v>
      </c>
      <c r="C108" s="104"/>
      <c r="D108" s="135"/>
      <c r="E108" s="106"/>
      <c r="F108" s="208"/>
      <c r="G108" s="96"/>
    </row>
    <row r="109" spans="1:7" ht="21" x14ac:dyDescent="0.4">
      <c r="A109" s="374"/>
      <c r="B109" s="375"/>
      <c r="C109" s="375"/>
      <c r="D109" s="375"/>
      <c r="E109" s="375"/>
      <c r="F109" s="376"/>
      <c r="G109" s="96"/>
    </row>
    <row r="110" spans="1:7" ht="39.75" customHeight="1" x14ac:dyDescent="0.4">
      <c r="A110" s="377" t="s">
        <v>375</v>
      </c>
      <c r="B110" s="377"/>
      <c r="C110" s="377"/>
      <c r="D110" s="377"/>
      <c r="E110" s="377"/>
      <c r="F110" s="377"/>
      <c r="G110" s="96"/>
    </row>
    <row r="111" spans="1:7" ht="21" x14ac:dyDescent="0.4">
      <c r="A111" s="276" t="s">
        <v>83</v>
      </c>
      <c r="B111" s="251" t="s">
        <v>30</v>
      </c>
      <c r="C111" s="251"/>
      <c r="D111" s="147"/>
      <c r="E111" s="208"/>
      <c r="F111" s="208"/>
      <c r="G111" s="96"/>
    </row>
    <row r="112" spans="1:7" ht="22.5" x14ac:dyDescent="0.45">
      <c r="A112" s="134" t="s">
        <v>50</v>
      </c>
      <c r="B112" s="251" t="s">
        <v>30</v>
      </c>
      <c r="C112" s="118" t="str">
        <f>IF(B112=0, -10, "0")</f>
        <v>0</v>
      </c>
      <c r="D112" s="135"/>
      <c r="E112" s="106"/>
      <c r="F112" s="208"/>
      <c r="G112" s="96"/>
    </row>
    <row r="113" spans="1:7" ht="21" x14ac:dyDescent="0.4">
      <c r="A113" s="133" t="s">
        <v>181</v>
      </c>
      <c r="B113" s="251" t="s">
        <v>30</v>
      </c>
      <c r="C113" s="104"/>
      <c r="D113" s="135"/>
      <c r="E113" s="106"/>
      <c r="F113" s="208"/>
      <c r="G113" s="96"/>
    </row>
    <row r="114" spans="1:7" ht="21" x14ac:dyDescent="0.4">
      <c r="A114" s="103" t="s">
        <v>116</v>
      </c>
      <c r="B114" s="251" t="s">
        <v>30</v>
      </c>
      <c r="C114" s="143"/>
      <c r="D114" s="135"/>
      <c r="E114" s="106"/>
      <c r="F114" s="208"/>
      <c r="G114" s="96"/>
    </row>
    <row r="115" spans="1:7" ht="21" x14ac:dyDescent="0.4">
      <c r="A115" s="103" t="s">
        <v>455</v>
      </c>
      <c r="B115" s="251" t="s">
        <v>30</v>
      </c>
      <c r="C115" s="104"/>
      <c r="D115" s="135"/>
      <c r="E115" s="106"/>
      <c r="F115" s="208"/>
      <c r="G115" s="96"/>
    </row>
    <row r="116" spans="1:7" ht="21" x14ac:dyDescent="0.4">
      <c r="A116" s="103" t="s">
        <v>334</v>
      </c>
      <c r="B116" s="251" t="s">
        <v>30</v>
      </c>
      <c r="C116" s="137"/>
      <c r="D116" s="135"/>
      <c r="E116" s="106"/>
      <c r="F116" s="208"/>
      <c r="G116" s="96"/>
    </row>
    <row r="117" spans="1:7" ht="21" x14ac:dyDescent="0.4">
      <c r="A117" s="103" t="s">
        <v>337</v>
      </c>
      <c r="B117" s="251" t="s">
        <v>30</v>
      </c>
      <c r="C117" s="104"/>
      <c r="D117" s="135"/>
      <c r="E117" s="106"/>
      <c r="F117" s="208"/>
      <c r="G117" s="96"/>
    </row>
    <row r="118" spans="1:7" ht="21" x14ac:dyDescent="0.4">
      <c r="A118" s="375"/>
      <c r="B118" s="375"/>
      <c r="C118" s="375"/>
      <c r="D118" s="375"/>
      <c r="E118" s="375"/>
      <c r="F118" s="375"/>
      <c r="G118" s="96"/>
    </row>
    <row r="119" spans="1:7" ht="22.5" x14ac:dyDescent="0.4">
      <c r="A119" s="377" t="s">
        <v>304</v>
      </c>
      <c r="B119" s="377"/>
      <c r="C119" s="377"/>
      <c r="D119" s="377"/>
      <c r="E119" s="377"/>
      <c r="F119" s="377"/>
      <c r="G119" s="96"/>
    </row>
    <row r="120" spans="1:7" ht="31.5" customHeight="1" x14ac:dyDescent="0.4">
      <c r="A120" s="148" t="s">
        <v>322</v>
      </c>
      <c r="B120" s="251" t="s">
        <v>30</v>
      </c>
      <c r="C120" s="149"/>
      <c r="D120" s="150"/>
      <c r="E120" s="254"/>
      <c r="F120" s="208"/>
      <c r="G120" s="96"/>
    </row>
    <row r="121" spans="1:7" ht="37.5" customHeight="1" x14ac:dyDescent="0.4">
      <c r="A121" s="148" t="s">
        <v>296</v>
      </c>
      <c r="B121" s="251" t="s">
        <v>30</v>
      </c>
      <c r="C121" s="149"/>
      <c r="D121" s="150"/>
      <c r="E121" s="106"/>
      <c r="F121" s="208"/>
      <c r="G121" s="96"/>
    </row>
    <row r="122" spans="1:7" ht="31.5" customHeight="1" x14ac:dyDescent="0.4">
      <c r="A122" s="107" t="s">
        <v>362</v>
      </c>
      <c r="B122" s="251" t="s">
        <v>30</v>
      </c>
      <c r="C122" s="137"/>
      <c r="D122" s="144"/>
      <c r="E122" s="106"/>
      <c r="F122" s="208"/>
      <c r="G122" s="96"/>
    </row>
    <row r="123" spans="1:7" ht="37.5" customHeight="1" x14ac:dyDescent="0.4">
      <c r="A123" s="151" t="s">
        <v>363</v>
      </c>
      <c r="B123" s="251" t="s">
        <v>30</v>
      </c>
      <c r="C123" s="137"/>
      <c r="D123" s="144"/>
      <c r="E123" s="106"/>
      <c r="F123" s="208"/>
      <c r="G123" s="96"/>
    </row>
    <row r="124" spans="1:7" ht="24" customHeight="1" x14ac:dyDescent="0.4">
      <c r="A124" s="139" t="s">
        <v>311</v>
      </c>
      <c r="B124" s="251" t="s">
        <v>30</v>
      </c>
      <c r="C124" s="137" t="str">
        <f>IF(B124=0, -5, "0")</f>
        <v>0</v>
      </c>
      <c r="D124" s="144"/>
      <c r="E124" s="106"/>
      <c r="F124" s="208"/>
      <c r="G124" s="96"/>
    </row>
    <row r="125" spans="1:7" ht="24" customHeight="1" x14ac:dyDescent="0.4">
      <c r="A125" s="151" t="s">
        <v>321</v>
      </c>
      <c r="B125" s="251" t="s">
        <v>30</v>
      </c>
      <c r="C125" s="137"/>
      <c r="D125" s="144"/>
      <c r="E125" s="106"/>
      <c r="F125" s="208"/>
      <c r="G125" s="96"/>
    </row>
    <row r="126" spans="1:7" ht="24" customHeight="1" x14ac:dyDescent="0.4">
      <c r="A126" s="107" t="s">
        <v>388</v>
      </c>
      <c r="B126" s="251" t="s">
        <v>30</v>
      </c>
      <c r="C126" s="137"/>
      <c r="D126" s="144"/>
      <c r="E126" s="106"/>
      <c r="F126" s="208"/>
      <c r="G126" s="96"/>
    </row>
    <row r="127" spans="1:7" ht="78.75" customHeight="1" x14ac:dyDescent="0.4">
      <c r="A127" s="151" t="s">
        <v>402</v>
      </c>
      <c r="B127" s="321" t="str">
        <f>IF(D127=1, 2, IF(AND(D127&lt;1,D127&gt;0), 1, IF(D127=0,"0","NA")))</f>
        <v>NA</v>
      </c>
      <c r="C127" s="137"/>
      <c r="D127" s="318" t="str">
        <f>IFERROR(E127/F127,"N.A")</f>
        <v>N.A</v>
      </c>
      <c r="E127" s="320">
        <f>COUNTIF('A3 Exploitation'!F56:F126,"ok")</f>
        <v>0</v>
      </c>
      <c r="F127" s="320">
        <f>COUNTA('A3 Exploitation'!F56:F126)</f>
        <v>0</v>
      </c>
      <c r="G127" s="96"/>
    </row>
    <row r="128" spans="1:7" ht="22.5" x14ac:dyDescent="0.4">
      <c r="A128" s="230" t="s">
        <v>54</v>
      </c>
      <c r="B128" s="217"/>
      <c r="C128" s="217"/>
      <c r="D128" s="242">
        <f>SUM(B103:C108,B120:C127,B111:C117,B85:C100,B66:C82,B56:C63)</f>
        <v>0</v>
      </c>
      <c r="E128" s="90"/>
      <c r="F128" s="96"/>
      <c r="G128" s="96"/>
    </row>
    <row r="129" spans="1:16384" ht="22.5" x14ac:dyDescent="0.4">
      <c r="A129" s="230" t="s">
        <v>167</v>
      </c>
      <c r="B129" s="218"/>
      <c r="C129" s="219"/>
      <c r="D129" s="220" t="e">
        <f>D128/(COUNT(B103:C108,B120:C127,B111:C117,B85:C100,B66:C82,B56:C63)*2)</f>
        <v>#DIV/0!</v>
      </c>
      <c r="E129" s="90"/>
      <c r="F129" s="96"/>
      <c r="G129" s="96"/>
    </row>
    <row r="130" spans="1:16384" ht="22.5" x14ac:dyDescent="0.4">
      <c r="A130" s="378"/>
      <c r="B130" s="378"/>
      <c r="C130" s="378"/>
      <c r="D130" s="378"/>
      <c r="E130" s="378"/>
      <c r="F130" s="378"/>
      <c r="G130" s="96"/>
    </row>
    <row r="131" spans="1:16384" ht="22.5" customHeight="1" x14ac:dyDescent="0.4">
      <c r="A131" s="379" t="s">
        <v>404</v>
      </c>
      <c r="B131" s="379"/>
      <c r="C131" s="379"/>
      <c r="D131" s="379"/>
      <c r="E131" s="379"/>
      <c r="F131" s="379"/>
      <c r="G131" s="96"/>
    </row>
    <row r="132" spans="1:16384" ht="22.5" customHeight="1" x14ac:dyDescent="0.4">
      <c r="A132" s="380"/>
      <c r="B132" s="380"/>
      <c r="C132" s="380"/>
      <c r="D132" s="380"/>
      <c r="E132" s="380"/>
      <c r="F132" s="380"/>
      <c r="G132" s="96"/>
    </row>
    <row r="133" spans="1:16384" s="257" customFormat="1" ht="22.5" customHeight="1" x14ac:dyDescent="0.25">
      <c r="A133" s="370" t="s">
        <v>28</v>
      </c>
      <c r="B133" s="371" t="s">
        <v>29</v>
      </c>
      <c r="C133" s="371"/>
      <c r="D133" s="371" t="s">
        <v>42</v>
      </c>
      <c r="E133" s="372" t="s">
        <v>264</v>
      </c>
      <c r="F133" s="372" t="s">
        <v>295</v>
      </c>
    </row>
    <row r="134" spans="1:16384" s="257" customFormat="1" ht="22.5" customHeight="1" x14ac:dyDescent="0.25">
      <c r="A134" s="370"/>
      <c r="B134" s="100" t="s">
        <v>32</v>
      </c>
      <c r="C134" s="100" t="s">
        <v>31</v>
      </c>
      <c r="D134" s="371"/>
      <c r="E134" s="372"/>
      <c r="F134" s="372"/>
    </row>
    <row r="135" spans="1:16384" ht="22.5" customHeight="1" x14ac:dyDescent="0.3">
      <c r="A135" s="129"/>
      <c r="B135" s="231"/>
      <c r="C135" s="231"/>
      <c r="D135" s="231"/>
      <c r="E135" s="231"/>
      <c r="F135" s="231"/>
      <c r="G135" s="231"/>
      <c r="H135" s="231"/>
      <c r="I135" s="231"/>
      <c r="J135" s="231"/>
      <c r="K135" s="231"/>
      <c r="L135" s="231"/>
      <c r="M135" s="231"/>
      <c r="N135" s="231"/>
      <c r="O135" s="231"/>
      <c r="P135" s="231"/>
      <c r="Q135" s="231"/>
      <c r="R135" s="231"/>
      <c r="S135" s="231"/>
      <c r="T135" s="231"/>
      <c r="U135" s="231"/>
      <c r="V135" s="231"/>
      <c r="W135" s="231"/>
      <c r="X135" s="231"/>
      <c r="Y135" s="231"/>
      <c r="Z135" s="231"/>
      <c r="AA135" s="231"/>
      <c r="AB135" s="231"/>
      <c r="AC135" s="231"/>
      <c r="AD135" s="231"/>
      <c r="AE135" s="231"/>
      <c r="AF135" s="231"/>
      <c r="AG135" s="231"/>
      <c r="AH135" s="231"/>
      <c r="AI135" s="231"/>
      <c r="AJ135" s="231"/>
      <c r="AK135" s="231"/>
      <c r="AL135" s="231"/>
      <c r="AM135" s="231"/>
      <c r="AN135" s="231"/>
      <c r="AO135" s="231"/>
      <c r="AP135" s="231"/>
      <c r="AQ135" s="231"/>
      <c r="AR135" s="231"/>
      <c r="AS135" s="231"/>
      <c r="AT135" s="231"/>
      <c r="AU135" s="231"/>
      <c r="AV135" s="231"/>
      <c r="AW135" s="231"/>
      <c r="AX135" s="231"/>
      <c r="AY135" s="231"/>
      <c r="AZ135" s="231"/>
      <c r="BA135" s="231"/>
      <c r="BB135" s="231"/>
      <c r="BC135" s="231"/>
      <c r="BD135" s="231"/>
      <c r="BE135" s="231"/>
      <c r="BF135" s="231"/>
      <c r="BG135" s="231"/>
      <c r="BH135" s="231"/>
      <c r="BI135" s="231"/>
      <c r="BJ135" s="231"/>
      <c r="BK135" s="231"/>
      <c r="BL135" s="231"/>
      <c r="BM135" s="231"/>
      <c r="BN135" s="231"/>
      <c r="BO135" s="231"/>
      <c r="BP135" s="231"/>
      <c r="BQ135" s="231"/>
      <c r="BR135" s="231"/>
      <c r="BS135" s="231"/>
      <c r="BT135" s="231"/>
      <c r="BU135" s="231"/>
      <c r="BV135" s="231"/>
      <c r="BW135" s="231"/>
      <c r="BX135" s="231"/>
      <c r="BY135" s="231"/>
      <c r="BZ135" s="231"/>
      <c r="CA135" s="231"/>
      <c r="CB135" s="231"/>
      <c r="CC135" s="231"/>
      <c r="CD135" s="231"/>
      <c r="CE135" s="231"/>
      <c r="CF135" s="231"/>
      <c r="CG135" s="231"/>
      <c r="CH135" s="231"/>
      <c r="CI135" s="231"/>
      <c r="CJ135" s="231"/>
      <c r="CK135" s="231"/>
      <c r="CL135" s="231"/>
      <c r="CM135" s="231"/>
      <c r="CN135" s="231"/>
      <c r="CO135" s="231"/>
      <c r="CP135" s="231"/>
      <c r="CQ135" s="231"/>
      <c r="CR135" s="231"/>
      <c r="CS135" s="231"/>
      <c r="CT135" s="231"/>
      <c r="CU135" s="231"/>
      <c r="CV135" s="231"/>
      <c r="CW135" s="231"/>
      <c r="CX135" s="231"/>
      <c r="CY135" s="231"/>
      <c r="CZ135" s="231"/>
      <c r="DA135" s="231"/>
      <c r="DB135" s="231"/>
      <c r="DC135" s="231"/>
      <c r="DD135" s="231"/>
      <c r="DE135" s="231"/>
      <c r="DF135" s="231"/>
      <c r="DG135" s="231"/>
      <c r="DH135" s="231"/>
      <c r="DI135" s="231"/>
      <c r="DJ135" s="231"/>
      <c r="DK135" s="231"/>
      <c r="DL135" s="231"/>
      <c r="DM135" s="231"/>
      <c r="DN135" s="231"/>
      <c r="DO135" s="231"/>
      <c r="DP135" s="231"/>
      <c r="DQ135" s="231"/>
      <c r="DR135" s="231"/>
      <c r="DS135" s="231"/>
      <c r="DT135" s="231"/>
      <c r="DU135" s="231"/>
      <c r="DV135" s="231"/>
      <c r="DW135" s="231"/>
      <c r="DX135" s="231"/>
      <c r="DY135" s="231"/>
      <c r="DZ135" s="231"/>
      <c r="EA135" s="231"/>
      <c r="EB135" s="231"/>
      <c r="EC135" s="231"/>
      <c r="ED135" s="231"/>
      <c r="EE135" s="231"/>
      <c r="EF135" s="231"/>
      <c r="EG135" s="231"/>
      <c r="EH135" s="231"/>
      <c r="EI135" s="231"/>
      <c r="EJ135" s="231"/>
      <c r="EK135" s="231"/>
      <c r="EL135" s="231"/>
      <c r="EM135" s="231"/>
      <c r="EN135" s="231"/>
      <c r="EO135" s="231"/>
      <c r="EP135" s="231"/>
      <c r="EQ135" s="231"/>
      <c r="ER135" s="231"/>
      <c r="ES135" s="231"/>
      <c r="ET135" s="231"/>
      <c r="EU135" s="231"/>
      <c r="EV135" s="231"/>
      <c r="EW135" s="231"/>
      <c r="EX135" s="231"/>
      <c r="EY135" s="231"/>
      <c r="EZ135" s="231"/>
      <c r="FA135" s="231"/>
      <c r="FB135" s="231"/>
      <c r="FC135" s="231"/>
      <c r="FD135" s="231"/>
      <c r="FE135" s="231"/>
      <c r="FF135" s="231"/>
      <c r="FG135" s="231"/>
      <c r="FH135" s="231"/>
      <c r="FI135" s="231"/>
      <c r="FJ135" s="231"/>
      <c r="FK135" s="231"/>
      <c r="FL135" s="231"/>
      <c r="FM135" s="231"/>
      <c r="FN135" s="231"/>
      <c r="FO135" s="231"/>
      <c r="FP135" s="231"/>
      <c r="FQ135" s="231"/>
      <c r="FR135" s="231"/>
      <c r="FS135" s="231"/>
      <c r="FT135" s="231"/>
      <c r="FU135" s="231"/>
      <c r="FV135" s="231"/>
      <c r="FW135" s="231"/>
      <c r="FX135" s="231"/>
      <c r="FY135" s="231"/>
      <c r="FZ135" s="231"/>
      <c r="GA135" s="231"/>
      <c r="GB135" s="231"/>
      <c r="GC135" s="231"/>
      <c r="GD135" s="231"/>
      <c r="GE135" s="231"/>
      <c r="GF135" s="231"/>
      <c r="GG135" s="231"/>
      <c r="GH135" s="231"/>
      <c r="GI135" s="231"/>
      <c r="GJ135" s="231"/>
      <c r="GK135" s="231"/>
      <c r="GL135" s="231"/>
      <c r="GM135" s="231"/>
      <c r="GN135" s="231"/>
      <c r="GO135" s="231"/>
      <c r="GP135" s="231"/>
      <c r="GQ135" s="231"/>
      <c r="GR135" s="231"/>
      <c r="GS135" s="231"/>
      <c r="GT135" s="231"/>
      <c r="GU135" s="231"/>
      <c r="GV135" s="231"/>
      <c r="GW135" s="231"/>
      <c r="GX135" s="231"/>
      <c r="GY135" s="231"/>
      <c r="GZ135" s="231"/>
      <c r="HA135" s="231"/>
      <c r="HB135" s="231"/>
      <c r="HC135" s="231"/>
      <c r="HD135" s="231"/>
      <c r="HE135" s="231"/>
      <c r="HF135" s="231"/>
      <c r="HG135" s="231"/>
      <c r="HH135" s="231"/>
      <c r="HI135" s="231"/>
      <c r="HJ135" s="231"/>
      <c r="HK135" s="231"/>
      <c r="HL135" s="231"/>
      <c r="HM135" s="231"/>
      <c r="HN135" s="231"/>
      <c r="HO135" s="231"/>
      <c r="HP135" s="231"/>
      <c r="HQ135" s="231"/>
      <c r="HR135" s="231"/>
      <c r="HS135" s="231"/>
      <c r="HT135" s="231"/>
      <c r="HU135" s="231"/>
      <c r="HV135" s="231"/>
      <c r="HW135" s="231"/>
      <c r="HX135" s="231"/>
      <c r="HY135" s="231"/>
      <c r="HZ135" s="231"/>
      <c r="IA135" s="231"/>
      <c r="IB135" s="231"/>
      <c r="IC135" s="231"/>
      <c r="ID135" s="231"/>
      <c r="IE135" s="231"/>
      <c r="IF135" s="231"/>
      <c r="IG135" s="231"/>
      <c r="IH135" s="231"/>
      <c r="II135" s="231"/>
      <c r="IJ135" s="231"/>
      <c r="IK135" s="231"/>
      <c r="IL135" s="231"/>
      <c r="IM135" s="231"/>
      <c r="IN135" s="231"/>
      <c r="IO135" s="231"/>
      <c r="IP135" s="231"/>
      <c r="IQ135" s="231"/>
      <c r="IR135" s="231"/>
      <c r="IS135" s="231"/>
      <c r="IT135" s="231"/>
      <c r="IU135" s="231"/>
      <c r="IV135" s="231"/>
      <c r="IW135" s="231"/>
      <c r="IX135" s="231"/>
      <c r="IY135" s="231"/>
      <c r="IZ135" s="231"/>
      <c r="JA135" s="231"/>
      <c r="JB135" s="231"/>
      <c r="JC135" s="231"/>
      <c r="JD135" s="231"/>
      <c r="JE135" s="231"/>
      <c r="JF135" s="231"/>
      <c r="JG135" s="231"/>
      <c r="JH135" s="231"/>
      <c r="JI135" s="231"/>
      <c r="JJ135" s="231"/>
      <c r="JK135" s="231"/>
      <c r="JL135" s="231"/>
      <c r="JM135" s="231"/>
      <c r="JN135" s="231"/>
      <c r="JO135" s="231"/>
      <c r="JP135" s="231"/>
      <c r="JQ135" s="231"/>
      <c r="JR135" s="231"/>
      <c r="JS135" s="231"/>
      <c r="JT135" s="231"/>
      <c r="JU135" s="231"/>
      <c r="JV135" s="231"/>
      <c r="JW135" s="231"/>
      <c r="JX135" s="231"/>
      <c r="JY135" s="231"/>
      <c r="JZ135" s="231"/>
      <c r="KA135" s="231"/>
      <c r="KB135" s="231"/>
      <c r="KC135" s="231"/>
      <c r="KD135" s="231"/>
      <c r="KE135" s="231"/>
      <c r="KF135" s="231"/>
      <c r="KG135" s="231"/>
      <c r="KH135" s="231"/>
      <c r="KI135" s="231"/>
      <c r="KJ135" s="231"/>
      <c r="KK135" s="231"/>
      <c r="KL135" s="231"/>
      <c r="KM135" s="231"/>
      <c r="KN135" s="231"/>
      <c r="KO135" s="231"/>
      <c r="KP135" s="231"/>
      <c r="KQ135" s="231"/>
      <c r="KR135" s="231"/>
      <c r="KS135" s="231"/>
      <c r="KT135" s="231"/>
      <c r="KU135" s="231"/>
      <c r="KV135" s="231"/>
      <c r="KW135" s="231"/>
      <c r="KX135" s="231"/>
      <c r="KY135" s="231"/>
      <c r="KZ135" s="231"/>
      <c r="LA135" s="231"/>
      <c r="LB135" s="231"/>
      <c r="LC135" s="231"/>
      <c r="LD135" s="231"/>
      <c r="LE135" s="231"/>
      <c r="LF135" s="231"/>
      <c r="LG135" s="231"/>
      <c r="LH135" s="231"/>
      <c r="LI135" s="231"/>
      <c r="LJ135" s="231"/>
      <c r="LK135" s="231"/>
      <c r="LL135" s="231"/>
      <c r="LM135" s="231"/>
      <c r="LN135" s="231"/>
      <c r="LO135" s="231"/>
      <c r="LP135" s="231"/>
      <c r="LQ135" s="231"/>
      <c r="LR135" s="231"/>
      <c r="LS135" s="231"/>
      <c r="LT135" s="231"/>
      <c r="LU135" s="231"/>
      <c r="LV135" s="231"/>
      <c r="LW135" s="231"/>
      <c r="LX135" s="231"/>
      <c r="LY135" s="231"/>
      <c r="LZ135" s="231"/>
      <c r="MA135" s="231"/>
      <c r="MB135" s="231"/>
      <c r="MC135" s="231"/>
      <c r="MD135" s="231"/>
      <c r="ME135" s="231"/>
      <c r="MF135" s="231"/>
      <c r="MG135" s="231"/>
      <c r="MH135" s="231"/>
      <c r="MI135" s="231"/>
      <c r="MJ135" s="231"/>
      <c r="MK135" s="231"/>
      <c r="ML135" s="231"/>
      <c r="MM135" s="231"/>
      <c r="MN135" s="231"/>
      <c r="MO135" s="231"/>
      <c r="MP135" s="231"/>
      <c r="MQ135" s="231"/>
      <c r="MR135" s="231"/>
      <c r="MS135" s="231"/>
      <c r="MT135" s="231"/>
      <c r="MU135" s="231"/>
      <c r="MV135" s="231"/>
      <c r="MW135" s="231"/>
      <c r="MX135" s="231"/>
      <c r="MY135" s="231"/>
      <c r="MZ135" s="231"/>
      <c r="NA135" s="231"/>
      <c r="NB135" s="231"/>
      <c r="NC135" s="231"/>
      <c r="ND135" s="231"/>
      <c r="NE135" s="231"/>
      <c r="NF135" s="231"/>
      <c r="NG135" s="231"/>
      <c r="NH135" s="231"/>
      <c r="NI135" s="231"/>
      <c r="NJ135" s="231"/>
      <c r="NK135" s="231"/>
      <c r="NL135" s="231"/>
      <c r="NM135" s="231"/>
      <c r="NN135" s="231"/>
      <c r="NO135" s="231"/>
      <c r="NP135" s="231"/>
      <c r="NQ135" s="231"/>
      <c r="NR135" s="231"/>
      <c r="NS135" s="231"/>
      <c r="NT135" s="231"/>
      <c r="NU135" s="231"/>
      <c r="NV135" s="231"/>
      <c r="NW135" s="231"/>
      <c r="NX135" s="231"/>
      <c r="NY135" s="231"/>
      <c r="NZ135" s="231"/>
      <c r="OA135" s="231"/>
      <c r="OB135" s="231"/>
      <c r="OC135" s="231"/>
      <c r="OD135" s="231"/>
      <c r="OE135" s="231"/>
      <c r="OF135" s="231"/>
      <c r="OG135" s="231"/>
      <c r="OH135" s="231"/>
      <c r="OI135" s="231"/>
      <c r="OJ135" s="231"/>
      <c r="OK135" s="231"/>
      <c r="OL135" s="231"/>
      <c r="OM135" s="231"/>
      <c r="ON135" s="231"/>
      <c r="OO135" s="231"/>
      <c r="OP135" s="231"/>
      <c r="OQ135" s="231"/>
      <c r="OR135" s="231"/>
      <c r="OS135" s="231"/>
      <c r="OT135" s="231"/>
      <c r="OU135" s="231"/>
      <c r="OV135" s="231"/>
      <c r="OW135" s="231"/>
      <c r="OX135" s="231"/>
      <c r="OY135" s="231"/>
      <c r="OZ135" s="231"/>
      <c r="PA135" s="231"/>
      <c r="PB135" s="231"/>
      <c r="PC135" s="231"/>
      <c r="PD135" s="231"/>
      <c r="PE135" s="231"/>
      <c r="PF135" s="231"/>
      <c r="PG135" s="231"/>
      <c r="PH135" s="231"/>
      <c r="PI135" s="231"/>
      <c r="PJ135" s="231"/>
      <c r="PK135" s="231"/>
      <c r="PL135" s="231"/>
      <c r="PM135" s="231"/>
      <c r="PN135" s="231"/>
      <c r="PO135" s="231"/>
      <c r="PP135" s="231"/>
      <c r="PQ135" s="231"/>
      <c r="PR135" s="231"/>
      <c r="PS135" s="231"/>
      <c r="PT135" s="231"/>
      <c r="PU135" s="231"/>
      <c r="PV135" s="231"/>
      <c r="PW135" s="231"/>
      <c r="PX135" s="231"/>
      <c r="PY135" s="231"/>
      <c r="PZ135" s="231"/>
      <c r="QA135" s="231"/>
      <c r="QB135" s="231"/>
      <c r="QC135" s="231"/>
      <c r="QD135" s="231"/>
      <c r="QE135" s="231"/>
      <c r="QF135" s="231"/>
      <c r="QG135" s="231"/>
      <c r="QH135" s="231"/>
      <c r="QI135" s="231"/>
      <c r="QJ135" s="231"/>
      <c r="QK135" s="231"/>
      <c r="QL135" s="231"/>
      <c r="QM135" s="231"/>
      <c r="QN135" s="231"/>
      <c r="QO135" s="231"/>
      <c r="QP135" s="231"/>
      <c r="QQ135" s="231"/>
      <c r="QR135" s="231"/>
      <c r="QS135" s="231"/>
      <c r="QT135" s="231"/>
      <c r="QU135" s="231"/>
      <c r="QV135" s="231"/>
      <c r="QW135" s="231"/>
      <c r="QX135" s="231"/>
      <c r="QY135" s="231"/>
      <c r="QZ135" s="231"/>
      <c r="RA135" s="231"/>
      <c r="RB135" s="231"/>
      <c r="RC135" s="231"/>
      <c r="RD135" s="231"/>
      <c r="RE135" s="231"/>
      <c r="RF135" s="231"/>
      <c r="RG135" s="231"/>
      <c r="RH135" s="231"/>
      <c r="RI135" s="231"/>
      <c r="RJ135" s="231"/>
      <c r="RK135" s="231"/>
      <c r="RL135" s="231"/>
      <c r="RM135" s="231"/>
      <c r="RN135" s="231"/>
      <c r="RO135" s="231"/>
      <c r="RP135" s="231"/>
      <c r="RQ135" s="231"/>
      <c r="RR135" s="231"/>
      <c r="RS135" s="231"/>
      <c r="RT135" s="231"/>
      <c r="RU135" s="231"/>
      <c r="RV135" s="231"/>
      <c r="RW135" s="231"/>
      <c r="RX135" s="231"/>
      <c r="RY135" s="231"/>
      <c r="RZ135" s="231"/>
      <c r="SA135" s="231"/>
      <c r="SB135" s="231"/>
      <c r="SC135" s="231"/>
      <c r="SD135" s="231"/>
      <c r="SE135" s="231"/>
      <c r="SF135" s="231"/>
      <c r="SG135" s="231"/>
      <c r="SH135" s="231"/>
      <c r="SI135" s="231"/>
      <c r="SJ135" s="231"/>
      <c r="SK135" s="231"/>
      <c r="SL135" s="231"/>
      <c r="SM135" s="231"/>
      <c r="SN135" s="231"/>
      <c r="SO135" s="231"/>
      <c r="SP135" s="231"/>
      <c r="SQ135" s="231"/>
      <c r="SR135" s="231"/>
      <c r="SS135" s="231"/>
      <c r="ST135" s="231"/>
      <c r="SU135" s="231"/>
      <c r="SV135" s="231"/>
      <c r="SW135" s="231"/>
      <c r="SX135" s="231"/>
      <c r="SY135" s="231"/>
      <c r="SZ135" s="231"/>
      <c r="TA135" s="231"/>
      <c r="TB135" s="231"/>
      <c r="TC135" s="231"/>
      <c r="TD135" s="231"/>
      <c r="TE135" s="231"/>
      <c r="TF135" s="231"/>
      <c r="TG135" s="231"/>
      <c r="TH135" s="231"/>
      <c r="TI135" s="231"/>
      <c r="TJ135" s="231"/>
      <c r="TK135" s="231"/>
      <c r="TL135" s="231"/>
      <c r="TM135" s="231"/>
      <c r="TN135" s="231"/>
      <c r="TO135" s="231"/>
      <c r="TP135" s="231"/>
      <c r="TQ135" s="231"/>
      <c r="TR135" s="231"/>
      <c r="TS135" s="231"/>
      <c r="TT135" s="231"/>
      <c r="TU135" s="231"/>
      <c r="TV135" s="231"/>
      <c r="TW135" s="231"/>
      <c r="TX135" s="231"/>
      <c r="TY135" s="231"/>
      <c r="TZ135" s="231"/>
      <c r="UA135" s="231"/>
      <c r="UB135" s="231"/>
      <c r="UC135" s="231"/>
      <c r="UD135" s="231"/>
      <c r="UE135" s="231"/>
      <c r="UF135" s="231"/>
      <c r="UG135" s="231"/>
      <c r="UH135" s="231"/>
      <c r="UI135" s="231"/>
      <c r="UJ135" s="231"/>
      <c r="UK135" s="231"/>
      <c r="UL135" s="231"/>
      <c r="UM135" s="231"/>
      <c r="UN135" s="231"/>
      <c r="UO135" s="231"/>
      <c r="UP135" s="231"/>
      <c r="UQ135" s="231"/>
      <c r="UR135" s="231"/>
      <c r="US135" s="231"/>
      <c r="UT135" s="231"/>
      <c r="UU135" s="231"/>
      <c r="UV135" s="231"/>
      <c r="UW135" s="231"/>
      <c r="UX135" s="231"/>
      <c r="UY135" s="231"/>
      <c r="UZ135" s="231"/>
      <c r="VA135" s="231"/>
      <c r="VB135" s="231"/>
      <c r="VC135" s="231"/>
      <c r="VD135" s="231"/>
      <c r="VE135" s="231"/>
      <c r="VF135" s="231"/>
      <c r="VG135" s="231"/>
      <c r="VH135" s="231"/>
      <c r="VI135" s="231"/>
      <c r="VJ135" s="231"/>
      <c r="VK135" s="231"/>
      <c r="VL135" s="231"/>
      <c r="VM135" s="231"/>
      <c r="VN135" s="231"/>
      <c r="VO135" s="231"/>
      <c r="VP135" s="231"/>
      <c r="VQ135" s="231"/>
      <c r="VR135" s="231"/>
      <c r="VS135" s="231"/>
      <c r="VT135" s="231"/>
      <c r="VU135" s="231"/>
      <c r="VV135" s="231"/>
      <c r="VW135" s="231"/>
      <c r="VX135" s="231"/>
      <c r="VY135" s="231"/>
      <c r="VZ135" s="231"/>
      <c r="WA135" s="231"/>
      <c r="WB135" s="231"/>
      <c r="WC135" s="231"/>
      <c r="WD135" s="231"/>
      <c r="WE135" s="231"/>
      <c r="WF135" s="231"/>
      <c r="WG135" s="231"/>
      <c r="WH135" s="231"/>
      <c r="WI135" s="231"/>
      <c r="WJ135" s="231"/>
      <c r="WK135" s="231"/>
      <c r="WL135" s="231"/>
      <c r="WM135" s="231"/>
      <c r="WN135" s="231"/>
      <c r="WO135" s="231"/>
      <c r="WP135" s="231"/>
      <c r="WQ135" s="231"/>
      <c r="WR135" s="231"/>
      <c r="WS135" s="231"/>
      <c r="WT135" s="231"/>
      <c r="WU135" s="231"/>
      <c r="WV135" s="231"/>
      <c r="WW135" s="231"/>
      <c r="WX135" s="231"/>
      <c r="WY135" s="231"/>
      <c r="WZ135" s="231"/>
      <c r="XA135" s="231"/>
      <c r="XB135" s="231"/>
      <c r="XC135" s="231"/>
      <c r="XD135" s="231"/>
      <c r="XE135" s="231"/>
      <c r="XF135" s="231"/>
      <c r="XG135" s="231"/>
      <c r="XH135" s="231"/>
      <c r="XI135" s="231"/>
      <c r="XJ135" s="231"/>
      <c r="XK135" s="231"/>
      <c r="XL135" s="231"/>
      <c r="XM135" s="231"/>
      <c r="XN135" s="231"/>
      <c r="XO135" s="231"/>
      <c r="XP135" s="231"/>
      <c r="XQ135" s="231"/>
      <c r="XR135" s="231"/>
      <c r="XS135" s="231"/>
      <c r="XT135" s="231"/>
      <c r="XU135" s="231"/>
      <c r="XV135" s="231"/>
      <c r="XW135" s="231"/>
      <c r="XX135" s="231"/>
      <c r="XY135" s="231"/>
      <c r="XZ135" s="231"/>
      <c r="YA135" s="231"/>
      <c r="YB135" s="231"/>
      <c r="YC135" s="231"/>
      <c r="YD135" s="231"/>
      <c r="YE135" s="231"/>
      <c r="YF135" s="231"/>
      <c r="YG135" s="231"/>
      <c r="YH135" s="231"/>
      <c r="YI135" s="231"/>
      <c r="YJ135" s="231"/>
      <c r="YK135" s="231"/>
      <c r="YL135" s="231"/>
      <c r="YM135" s="231"/>
      <c r="YN135" s="231"/>
      <c r="YO135" s="231"/>
      <c r="YP135" s="231"/>
      <c r="YQ135" s="231"/>
      <c r="YR135" s="231"/>
      <c r="YS135" s="231"/>
      <c r="YT135" s="231"/>
      <c r="YU135" s="231"/>
      <c r="YV135" s="231"/>
      <c r="YW135" s="231"/>
      <c r="YX135" s="231"/>
      <c r="YY135" s="231"/>
      <c r="YZ135" s="231"/>
      <c r="ZA135" s="231"/>
      <c r="ZB135" s="231"/>
      <c r="ZC135" s="231"/>
      <c r="ZD135" s="231"/>
      <c r="ZE135" s="231"/>
      <c r="ZF135" s="231"/>
      <c r="ZG135" s="231"/>
      <c r="ZH135" s="231"/>
      <c r="ZI135" s="231"/>
      <c r="ZJ135" s="231"/>
      <c r="ZK135" s="231"/>
      <c r="ZL135" s="231"/>
      <c r="ZM135" s="231"/>
      <c r="ZN135" s="231"/>
      <c r="ZO135" s="231"/>
      <c r="ZP135" s="231"/>
      <c r="ZQ135" s="231"/>
      <c r="ZR135" s="231"/>
      <c r="ZS135" s="231"/>
      <c r="ZT135" s="231"/>
      <c r="ZU135" s="231"/>
      <c r="ZV135" s="231"/>
      <c r="ZW135" s="231"/>
      <c r="ZX135" s="231"/>
      <c r="ZY135" s="231"/>
      <c r="ZZ135" s="231"/>
      <c r="AAA135" s="231"/>
      <c r="AAB135" s="231"/>
      <c r="AAC135" s="231"/>
      <c r="AAD135" s="231"/>
      <c r="AAE135" s="231"/>
      <c r="AAF135" s="231"/>
      <c r="AAG135" s="231"/>
      <c r="AAH135" s="231"/>
      <c r="AAI135" s="231"/>
      <c r="AAJ135" s="231"/>
      <c r="AAK135" s="231"/>
      <c r="AAL135" s="231"/>
      <c r="AAM135" s="231"/>
      <c r="AAN135" s="231"/>
      <c r="AAO135" s="231"/>
      <c r="AAP135" s="231"/>
      <c r="AAQ135" s="231"/>
      <c r="AAR135" s="231"/>
      <c r="AAS135" s="231"/>
      <c r="AAT135" s="231"/>
      <c r="AAU135" s="231"/>
      <c r="AAV135" s="231"/>
      <c r="AAW135" s="231"/>
      <c r="AAX135" s="231"/>
      <c r="AAY135" s="231"/>
      <c r="AAZ135" s="231"/>
      <c r="ABA135" s="231"/>
      <c r="ABB135" s="231"/>
      <c r="ABC135" s="231"/>
      <c r="ABD135" s="231"/>
      <c r="ABE135" s="231"/>
      <c r="ABF135" s="231"/>
      <c r="ABG135" s="231"/>
      <c r="ABH135" s="231"/>
      <c r="ABI135" s="231"/>
      <c r="ABJ135" s="231"/>
      <c r="ABK135" s="231"/>
      <c r="ABL135" s="231"/>
      <c r="ABM135" s="231"/>
      <c r="ABN135" s="231"/>
      <c r="ABO135" s="231"/>
      <c r="ABP135" s="231"/>
      <c r="ABQ135" s="231"/>
      <c r="ABR135" s="231"/>
      <c r="ABS135" s="231"/>
      <c r="ABT135" s="231"/>
      <c r="ABU135" s="231"/>
      <c r="ABV135" s="231"/>
      <c r="ABW135" s="231"/>
      <c r="ABX135" s="231"/>
      <c r="ABY135" s="231"/>
      <c r="ABZ135" s="231"/>
      <c r="ACA135" s="231"/>
      <c r="ACB135" s="231"/>
      <c r="ACC135" s="231"/>
      <c r="ACD135" s="231"/>
      <c r="ACE135" s="231"/>
      <c r="ACF135" s="231"/>
      <c r="ACG135" s="231"/>
      <c r="ACH135" s="231"/>
      <c r="ACI135" s="231"/>
      <c r="ACJ135" s="231"/>
      <c r="ACK135" s="231"/>
      <c r="ACL135" s="231"/>
      <c r="ACM135" s="231"/>
      <c r="ACN135" s="231"/>
      <c r="ACO135" s="231"/>
      <c r="ACP135" s="231"/>
      <c r="ACQ135" s="231"/>
      <c r="ACR135" s="231"/>
      <c r="ACS135" s="231"/>
      <c r="ACT135" s="231"/>
      <c r="ACU135" s="231"/>
      <c r="ACV135" s="231"/>
      <c r="ACW135" s="231"/>
      <c r="ACX135" s="231"/>
      <c r="ACY135" s="231"/>
      <c r="ACZ135" s="231"/>
      <c r="ADA135" s="231"/>
      <c r="ADB135" s="231"/>
      <c r="ADC135" s="231"/>
      <c r="ADD135" s="231"/>
      <c r="ADE135" s="231"/>
      <c r="ADF135" s="231"/>
      <c r="ADG135" s="231"/>
      <c r="ADH135" s="231"/>
      <c r="ADI135" s="231"/>
      <c r="ADJ135" s="231"/>
      <c r="ADK135" s="231"/>
      <c r="ADL135" s="231"/>
      <c r="ADM135" s="231"/>
      <c r="ADN135" s="231"/>
      <c r="ADO135" s="231"/>
      <c r="ADP135" s="231"/>
      <c r="ADQ135" s="231"/>
      <c r="ADR135" s="231"/>
      <c r="ADS135" s="231"/>
      <c r="ADT135" s="231"/>
      <c r="ADU135" s="231"/>
      <c r="ADV135" s="231"/>
      <c r="ADW135" s="231"/>
      <c r="ADX135" s="231"/>
      <c r="ADY135" s="231"/>
      <c r="ADZ135" s="231"/>
      <c r="AEA135" s="231"/>
      <c r="AEB135" s="231"/>
      <c r="AEC135" s="231"/>
      <c r="AED135" s="231"/>
      <c r="AEE135" s="231"/>
      <c r="AEF135" s="231"/>
      <c r="AEG135" s="231"/>
      <c r="AEH135" s="231"/>
      <c r="AEI135" s="231"/>
      <c r="AEJ135" s="231"/>
      <c r="AEK135" s="231"/>
      <c r="AEL135" s="231"/>
      <c r="AEM135" s="231"/>
      <c r="AEN135" s="231"/>
      <c r="AEO135" s="231"/>
      <c r="AEP135" s="231"/>
      <c r="AEQ135" s="231"/>
      <c r="AER135" s="231"/>
      <c r="AES135" s="231"/>
      <c r="AET135" s="231"/>
      <c r="AEU135" s="231"/>
      <c r="AEV135" s="231"/>
      <c r="AEW135" s="231"/>
      <c r="AEX135" s="231"/>
      <c r="AEY135" s="231"/>
      <c r="AEZ135" s="231"/>
      <c r="AFA135" s="231"/>
      <c r="AFB135" s="231"/>
      <c r="AFC135" s="231"/>
      <c r="AFD135" s="231"/>
      <c r="AFE135" s="231"/>
      <c r="AFF135" s="231"/>
      <c r="AFG135" s="231"/>
      <c r="AFH135" s="231"/>
      <c r="AFI135" s="231"/>
      <c r="AFJ135" s="231"/>
      <c r="AFK135" s="231"/>
      <c r="AFL135" s="231"/>
      <c r="AFM135" s="231"/>
      <c r="AFN135" s="231"/>
      <c r="AFO135" s="231"/>
      <c r="AFP135" s="231"/>
      <c r="AFQ135" s="231"/>
      <c r="AFR135" s="231"/>
      <c r="AFS135" s="231"/>
      <c r="AFT135" s="231"/>
      <c r="AFU135" s="231"/>
      <c r="AFV135" s="231"/>
      <c r="AFW135" s="231"/>
      <c r="AFX135" s="231"/>
      <c r="AFY135" s="231"/>
      <c r="AFZ135" s="231"/>
      <c r="AGA135" s="231"/>
      <c r="AGB135" s="231"/>
      <c r="AGC135" s="231"/>
      <c r="AGD135" s="231"/>
      <c r="AGE135" s="231"/>
      <c r="AGF135" s="231"/>
      <c r="AGG135" s="231"/>
      <c r="AGH135" s="231"/>
      <c r="AGI135" s="231"/>
      <c r="AGJ135" s="231"/>
      <c r="AGK135" s="231"/>
      <c r="AGL135" s="231"/>
      <c r="AGM135" s="231"/>
      <c r="AGN135" s="231"/>
      <c r="AGO135" s="231"/>
      <c r="AGP135" s="231"/>
      <c r="AGQ135" s="231"/>
      <c r="AGR135" s="231"/>
      <c r="AGS135" s="231"/>
      <c r="AGT135" s="231"/>
      <c r="AGU135" s="231"/>
      <c r="AGV135" s="231"/>
      <c r="AGW135" s="231"/>
      <c r="AGX135" s="231"/>
      <c r="AGY135" s="231"/>
      <c r="AGZ135" s="231"/>
      <c r="AHA135" s="231"/>
      <c r="AHB135" s="231"/>
      <c r="AHC135" s="231"/>
      <c r="AHD135" s="231"/>
      <c r="AHE135" s="231"/>
      <c r="AHF135" s="231"/>
      <c r="AHG135" s="231"/>
      <c r="AHH135" s="231"/>
      <c r="AHI135" s="231"/>
      <c r="AHJ135" s="231"/>
      <c r="AHK135" s="231"/>
      <c r="AHL135" s="231"/>
      <c r="AHM135" s="231"/>
      <c r="AHN135" s="231"/>
      <c r="AHO135" s="231"/>
      <c r="AHP135" s="231"/>
      <c r="AHQ135" s="231"/>
      <c r="AHR135" s="231"/>
      <c r="AHS135" s="231"/>
      <c r="AHT135" s="231"/>
      <c r="AHU135" s="231"/>
      <c r="AHV135" s="231"/>
      <c r="AHW135" s="231"/>
      <c r="AHX135" s="231"/>
      <c r="AHY135" s="231"/>
      <c r="AHZ135" s="231"/>
      <c r="AIA135" s="231"/>
      <c r="AIB135" s="231"/>
      <c r="AIC135" s="231"/>
      <c r="AID135" s="231"/>
      <c r="AIE135" s="231"/>
      <c r="AIF135" s="231"/>
      <c r="AIG135" s="231"/>
      <c r="AIH135" s="231"/>
      <c r="AII135" s="231"/>
      <c r="AIJ135" s="231"/>
      <c r="AIK135" s="231"/>
      <c r="AIL135" s="231"/>
      <c r="AIM135" s="231"/>
      <c r="AIN135" s="231"/>
      <c r="AIO135" s="231"/>
      <c r="AIP135" s="231"/>
      <c r="AIQ135" s="231"/>
      <c r="AIR135" s="231"/>
      <c r="AIS135" s="231"/>
      <c r="AIT135" s="231"/>
      <c r="AIU135" s="231"/>
      <c r="AIV135" s="231"/>
      <c r="AIW135" s="231"/>
      <c r="AIX135" s="231"/>
      <c r="AIY135" s="231"/>
      <c r="AIZ135" s="231"/>
      <c r="AJA135" s="231"/>
      <c r="AJB135" s="231"/>
      <c r="AJC135" s="231"/>
      <c r="AJD135" s="231"/>
      <c r="AJE135" s="231"/>
      <c r="AJF135" s="231"/>
      <c r="AJG135" s="231"/>
      <c r="AJH135" s="231"/>
      <c r="AJI135" s="231"/>
      <c r="AJJ135" s="231"/>
      <c r="AJK135" s="231"/>
      <c r="AJL135" s="231"/>
      <c r="AJM135" s="231"/>
      <c r="AJN135" s="231"/>
      <c r="AJO135" s="231"/>
      <c r="AJP135" s="231"/>
      <c r="AJQ135" s="231"/>
      <c r="AJR135" s="231"/>
      <c r="AJS135" s="231"/>
      <c r="AJT135" s="231"/>
      <c r="AJU135" s="231"/>
      <c r="AJV135" s="231"/>
      <c r="AJW135" s="231"/>
      <c r="AJX135" s="231"/>
      <c r="AJY135" s="231"/>
      <c r="AJZ135" s="231"/>
      <c r="AKA135" s="231"/>
      <c r="AKB135" s="231"/>
      <c r="AKC135" s="231"/>
      <c r="AKD135" s="231"/>
      <c r="AKE135" s="231"/>
      <c r="AKF135" s="231"/>
      <c r="AKG135" s="231"/>
      <c r="AKH135" s="231"/>
      <c r="AKI135" s="231"/>
      <c r="AKJ135" s="231"/>
      <c r="AKK135" s="231"/>
      <c r="AKL135" s="231"/>
      <c r="AKM135" s="231"/>
      <c r="AKN135" s="231"/>
      <c r="AKO135" s="231"/>
      <c r="AKP135" s="231"/>
      <c r="AKQ135" s="231"/>
      <c r="AKR135" s="231"/>
      <c r="AKS135" s="231"/>
      <c r="AKT135" s="231"/>
      <c r="AKU135" s="231"/>
      <c r="AKV135" s="231"/>
      <c r="AKW135" s="231"/>
      <c r="AKX135" s="231"/>
      <c r="AKY135" s="231"/>
      <c r="AKZ135" s="231"/>
      <c r="ALA135" s="231"/>
      <c r="ALB135" s="231"/>
      <c r="ALC135" s="231"/>
      <c r="ALD135" s="231"/>
      <c r="ALE135" s="231"/>
      <c r="ALF135" s="231"/>
      <c r="ALG135" s="231"/>
      <c r="ALH135" s="231"/>
      <c r="ALI135" s="231"/>
      <c r="ALJ135" s="231"/>
      <c r="ALK135" s="231"/>
      <c r="ALL135" s="231"/>
      <c r="ALM135" s="231"/>
      <c r="ALN135" s="231"/>
      <c r="ALO135" s="231"/>
      <c r="ALP135" s="231"/>
      <c r="ALQ135" s="231"/>
      <c r="ALR135" s="231"/>
      <c r="ALS135" s="231"/>
      <c r="ALT135" s="231"/>
      <c r="ALU135" s="231"/>
      <c r="ALV135" s="231"/>
      <c r="ALW135" s="231"/>
      <c r="ALX135" s="231"/>
      <c r="ALY135" s="231"/>
      <c r="ALZ135" s="231"/>
      <c r="AMA135" s="231"/>
      <c r="AMB135" s="231"/>
      <c r="AMC135" s="231"/>
      <c r="AMD135" s="231"/>
      <c r="AME135" s="231"/>
      <c r="AMF135" s="231"/>
      <c r="AMG135" s="231"/>
      <c r="AMH135" s="231"/>
      <c r="AMI135" s="231"/>
      <c r="AMJ135" s="231"/>
      <c r="AMK135" s="231"/>
      <c r="AML135" s="231"/>
      <c r="AMM135" s="231"/>
      <c r="AMN135" s="231"/>
      <c r="AMO135" s="231"/>
      <c r="AMP135" s="231"/>
      <c r="AMQ135" s="231"/>
      <c r="AMR135" s="231"/>
      <c r="AMS135" s="231"/>
      <c r="AMT135" s="231"/>
      <c r="AMU135" s="231"/>
      <c r="AMV135" s="231"/>
      <c r="AMW135" s="231"/>
      <c r="AMX135" s="231"/>
      <c r="AMY135" s="231"/>
      <c r="AMZ135" s="231"/>
      <c r="ANA135" s="231"/>
      <c r="ANB135" s="231"/>
      <c r="ANC135" s="231"/>
      <c r="AND135" s="231"/>
      <c r="ANE135" s="231"/>
      <c r="ANF135" s="231"/>
      <c r="ANG135" s="231"/>
      <c r="ANH135" s="231"/>
      <c r="ANI135" s="231"/>
      <c r="ANJ135" s="231"/>
      <c r="ANK135" s="231"/>
      <c r="ANL135" s="231"/>
      <c r="ANM135" s="231"/>
      <c r="ANN135" s="231"/>
      <c r="ANO135" s="231"/>
      <c r="ANP135" s="231"/>
      <c r="ANQ135" s="231"/>
      <c r="ANR135" s="231"/>
      <c r="ANS135" s="231"/>
      <c r="ANT135" s="231"/>
      <c r="ANU135" s="231"/>
      <c r="ANV135" s="231"/>
      <c r="ANW135" s="231"/>
      <c r="ANX135" s="231"/>
      <c r="ANY135" s="231"/>
      <c r="ANZ135" s="231"/>
      <c r="AOA135" s="231"/>
      <c r="AOB135" s="231"/>
      <c r="AOC135" s="231"/>
      <c r="AOD135" s="231"/>
      <c r="AOE135" s="231"/>
      <c r="AOF135" s="231"/>
      <c r="AOG135" s="231"/>
      <c r="AOH135" s="231"/>
      <c r="AOI135" s="231"/>
      <c r="AOJ135" s="231"/>
      <c r="AOK135" s="231"/>
      <c r="AOL135" s="231"/>
      <c r="AOM135" s="231"/>
      <c r="AON135" s="231"/>
      <c r="AOO135" s="231"/>
      <c r="AOP135" s="231"/>
      <c r="AOQ135" s="231"/>
      <c r="AOR135" s="231"/>
      <c r="AOS135" s="231"/>
      <c r="AOT135" s="231"/>
      <c r="AOU135" s="231"/>
      <c r="AOV135" s="231"/>
      <c r="AOW135" s="231"/>
      <c r="AOX135" s="231"/>
      <c r="AOY135" s="231"/>
      <c r="AOZ135" s="231"/>
      <c r="APA135" s="231"/>
      <c r="APB135" s="231"/>
      <c r="APC135" s="231"/>
      <c r="APD135" s="231"/>
      <c r="APE135" s="231"/>
      <c r="APF135" s="231"/>
      <c r="APG135" s="231"/>
      <c r="APH135" s="231"/>
      <c r="API135" s="231"/>
      <c r="APJ135" s="231"/>
      <c r="APK135" s="231"/>
      <c r="APL135" s="231"/>
      <c r="APM135" s="231"/>
      <c r="APN135" s="231"/>
      <c r="APO135" s="231"/>
      <c r="APP135" s="231"/>
      <c r="APQ135" s="231"/>
      <c r="APR135" s="231"/>
      <c r="APS135" s="231"/>
      <c r="APT135" s="231"/>
      <c r="APU135" s="231"/>
      <c r="APV135" s="231"/>
      <c r="APW135" s="231"/>
      <c r="APX135" s="231"/>
      <c r="APY135" s="231"/>
      <c r="APZ135" s="231"/>
      <c r="AQA135" s="231"/>
      <c r="AQB135" s="231"/>
      <c r="AQC135" s="231"/>
      <c r="AQD135" s="231"/>
      <c r="AQE135" s="231"/>
      <c r="AQF135" s="231"/>
      <c r="AQG135" s="231"/>
      <c r="AQH135" s="231"/>
      <c r="AQI135" s="231"/>
      <c r="AQJ135" s="231"/>
      <c r="AQK135" s="231"/>
      <c r="AQL135" s="231"/>
      <c r="AQM135" s="231"/>
      <c r="AQN135" s="231"/>
      <c r="AQO135" s="231"/>
      <c r="AQP135" s="231"/>
      <c r="AQQ135" s="231"/>
      <c r="AQR135" s="231"/>
      <c r="AQS135" s="231"/>
      <c r="AQT135" s="231"/>
      <c r="AQU135" s="231"/>
      <c r="AQV135" s="231"/>
      <c r="AQW135" s="231"/>
      <c r="AQX135" s="231"/>
      <c r="AQY135" s="231"/>
      <c r="AQZ135" s="231"/>
      <c r="ARA135" s="231"/>
      <c r="ARB135" s="231"/>
      <c r="ARC135" s="231"/>
      <c r="ARD135" s="231"/>
      <c r="ARE135" s="231"/>
      <c r="ARF135" s="231"/>
      <c r="ARG135" s="231"/>
      <c r="ARH135" s="231"/>
      <c r="ARI135" s="231"/>
      <c r="ARJ135" s="231"/>
      <c r="ARK135" s="231"/>
      <c r="ARL135" s="231"/>
      <c r="ARM135" s="231"/>
      <c r="ARN135" s="231"/>
      <c r="ARO135" s="231"/>
      <c r="ARP135" s="231"/>
      <c r="ARQ135" s="231"/>
      <c r="ARR135" s="231"/>
      <c r="ARS135" s="231"/>
      <c r="ART135" s="231"/>
      <c r="ARU135" s="231"/>
      <c r="ARV135" s="231"/>
      <c r="ARW135" s="231"/>
      <c r="ARX135" s="231"/>
      <c r="ARY135" s="231"/>
      <c r="ARZ135" s="231"/>
      <c r="ASA135" s="231"/>
      <c r="ASB135" s="231"/>
      <c r="ASC135" s="231"/>
      <c r="ASD135" s="231"/>
      <c r="ASE135" s="231"/>
      <c r="ASF135" s="231"/>
      <c r="ASG135" s="231"/>
      <c r="ASH135" s="231"/>
      <c r="ASI135" s="231"/>
      <c r="ASJ135" s="231"/>
      <c r="ASK135" s="231"/>
      <c r="ASL135" s="231"/>
      <c r="ASM135" s="231"/>
      <c r="ASN135" s="231"/>
      <c r="ASO135" s="231"/>
      <c r="ASP135" s="231"/>
      <c r="ASQ135" s="231"/>
      <c r="ASR135" s="231"/>
      <c r="ASS135" s="231"/>
      <c r="AST135" s="231"/>
      <c r="ASU135" s="231"/>
      <c r="ASV135" s="231"/>
      <c r="ASW135" s="231"/>
      <c r="ASX135" s="231"/>
      <c r="ASY135" s="231"/>
      <c r="ASZ135" s="231"/>
      <c r="ATA135" s="231"/>
      <c r="ATB135" s="231"/>
      <c r="ATC135" s="231"/>
      <c r="ATD135" s="231"/>
      <c r="ATE135" s="231"/>
      <c r="ATF135" s="231"/>
      <c r="ATG135" s="231"/>
      <c r="ATH135" s="231"/>
      <c r="ATI135" s="231"/>
      <c r="ATJ135" s="231"/>
      <c r="ATK135" s="231"/>
      <c r="ATL135" s="231"/>
      <c r="ATM135" s="231"/>
      <c r="ATN135" s="231"/>
      <c r="ATO135" s="231"/>
      <c r="ATP135" s="231"/>
      <c r="ATQ135" s="231"/>
      <c r="ATR135" s="231"/>
      <c r="ATS135" s="231"/>
      <c r="ATT135" s="231"/>
      <c r="ATU135" s="231"/>
      <c r="ATV135" s="231"/>
      <c r="ATW135" s="231"/>
      <c r="ATX135" s="231"/>
      <c r="ATY135" s="231"/>
      <c r="ATZ135" s="231"/>
      <c r="AUA135" s="231"/>
      <c r="AUB135" s="231"/>
      <c r="AUC135" s="231"/>
      <c r="AUD135" s="231"/>
      <c r="AUE135" s="231"/>
      <c r="AUF135" s="231"/>
      <c r="AUG135" s="231"/>
      <c r="AUH135" s="231"/>
      <c r="AUI135" s="231"/>
      <c r="AUJ135" s="231"/>
      <c r="AUK135" s="231"/>
      <c r="AUL135" s="231"/>
      <c r="AUM135" s="231"/>
      <c r="AUN135" s="231"/>
      <c r="AUO135" s="231"/>
      <c r="AUP135" s="231"/>
      <c r="AUQ135" s="231"/>
      <c r="AUR135" s="231"/>
      <c r="AUS135" s="231"/>
      <c r="AUT135" s="231"/>
      <c r="AUU135" s="231"/>
      <c r="AUV135" s="231"/>
      <c r="AUW135" s="231"/>
      <c r="AUX135" s="231"/>
      <c r="AUY135" s="231"/>
      <c r="AUZ135" s="231"/>
      <c r="AVA135" s="231"/>
      <c r="AVB135" s="231"/>
      <c r="AVC135" s="231"/>
      <c r="AVD135" s="231"/>
      <c r="AVE135" s="231"/>
      <c r="AVF135" s="231"/>
      <c r="AVG135" s="231"/>
      <c r="AVH135" s="231"/>
      <c r="AVI135" s="231"/>
      <c r="AVJ135" s="231"/>
      <c r="AVK135" s="231"/>
      <c r="AVL135" s="231"/>
      <c r="AVM135" s="231"/>
      <c r="AVN135" s="231"/>
      <c r="AVO135" s="231"/>
      <c r="AVP135" s="231"/>
      <c r="AVQ135" s="231"/>
      <c r="AVR135" s="231"/>
      <c r="AVS135" s="231"/>
      <c r="AVT135" s="231"/>
      <c r="AVU135" s="231"/>
      <c r="AVV135" s="231"/>
      <c r="AVW135" s="231"/>
      <c r="AVX135" s="231"/>
      <c r="AVY135" s="231"/>
      <c r="AVZ135" s="231"/>
      <c r="AWA135" s="231"/>
      <c r="AWB135" s="231"/>
      <c r="AWC135" s="231"/>
      <c r="AWD135" s="231"/>
      <c r="AWE135" s="231"/>
      <c r="AWF135" s="231"/>
      <c r="AWG135" s="231"/>
      <c r="AWH135" s="231"/>
      <c r="AWI135" s="231"/>
      <c r="AWJ135" s="231"/>
      <c r="AWK135" s="231"/>
      <c r="AWL135" s="231"/>
      <c r="AWM135" s="231"/>
      <c r="AWN135" s="231"/>
      <c r="AWO135" s="231"/>
      <c r="AWP135" s="231"/>
      <c r="AWQ135" s="231"/>
      <c r="AWR135" s="231"/>
      <c r="AWS135" s="231"/>
      <c r="AWT135" s="231"/>
      <c r="AWU135" s="231"/>
      <c r="AWV135" s="231"/>
      <c r="AWW135" s="231"/>
      <c r="AWX135" s="231"/>
      <c r="AWY135" s="231"/>
      <c r="AWZ135" s="231"/>
      <c r="AXA135" s="231"/>
      <c r="AXB135" s="231"/>
      <c r="AXC135" s="231"/>
      <c r="AXD135" s="231"/>
      <c r="AXE135" s="231"/>
      <c r="AXF135" s="231"/>
      <c r="AXG135" s="231"/>
      <c r="AXH135" s="231"/>
      <c r="AXI135" s="231"/>
      <c r="AXJ135" s="231"/>
      <c r="AXK135" s="231"/>
      <c r="AXL135" s="231"/>
      <c r="AXM135" s="231"/>
      <c r="AXN135" s="231"/>
      <c r="AXO135" s="231"/>
      <c r="AXP135" s="231"/>
      <c r="AXQ135" s="231"/>
      <c r="AXR135" s="231"/>
      <c r="AXS135" s="231"/>
      <c r="AXT135" s="231"/>
      <c r="AXU135" s="231"/>
      <c r="AXV135" s="231"/>
      <c r="AXW135" s="231"/>
      <c r="AXX135" s="231"/>
      <c r="AXY135" s="231"/>
      <c r="AXZ135" s="231"/>
      <c r="AYA135" s="231"/>
      <c r="AYB135" s="231"/>
      <c r="AYC135" s="231"/>
      <c r="AYD135" s="231"/>
      <c r="AYE135" s="231"/>
      <c r="AYF135" s="231"/>
      <c r="AYG135" s="231"/>
      <c r="AYH135" s="231"/>
      <c r="AYI135" s="231"/>
      <c r="AYJ135" s="231"/>
      <c r="AYK135" s="231"/>
      <c r="AYL135" s="231"/>
      <c r="AYM135" s="231"/>
      <c r="AYN135" s="231"/>
      <c r="AYO135" s="231"/>
      <c r="AYP135" s="231"/>
      <c r="AYQ135" s="231"/>
      <c r="AYR135" s="231"/>
      <c r="AYS135" s="231"/>
      <c r="AYT135" s="231"/>
      <c r="AYU135" s="231"/>
      <c r="AYV135" s="231"/>
      <c r="AYW135" s="231"/>
      <c r="AYX135" s="231"/>
      <c r="AYY135" s="231"/>
      <c r="AYZ135" s="231"/>
      <c r="AZA135" s="231"/>
      <c r="AZB135" s="231"/>
      <c r="AZC135" s="231"/>
      <c r="AZD135" s="231"/>
      <c r="AZE135" s="231"/>
      <c r="AZF135" s="231"/>
      <c r="AZG135" s="231"/>
      <c r="AZH135" s="231"/>
      <c r="AZI135" s="231"/>
      <c r="AZJ135" s="231"/>
      <c r="AZK135" s="231"/>
      <c r="AZL135" s="231"/>
      <c r="AZM135" s="231"/>
      <c r="AZN135" s="231"/>
      <c r="AZO135" s="231"/>
      <c r="AZP135" s="231"/>
      <c r="AZQ135" s="231"/>
      <c r="AZR135" s="231"/>
      <c r="AZS135" s="231"/>
      <c r="AZT135" s="231"/>
      <c r="AZU135" s="231"/>
      <c r="AZV135" s="231"/>
      <c r="AZW135" s="231"/>
      <c r="AZX135" s="231"/>
      <c r="AZY135" s="231"/>
      <c r="AZZ135" s="231"/>
      <c r="BAA135" s="231"/>
      <c r="BAB135" s="231"/>
      <c r="BAC135" s="231"/>
      <c r="BAD135" s="231"/>
      <c r="BAE135" s="231"/>
      <c r="BAF135" s="231"/>
      <c r="BAG135" s="231"/>
      <c r="BAH135" s="231"/>
      <c r="BAI135" s="231"/>
      <c r="BAJ135" s="231"/>
      <c r="BAK135" s="231"/>
      <c r="BAL135" s="231"/>
      <c r="BAM135" s="231"/>
      <c r="BAN135" s="231"/>
      <c r="BAO135" s="231"/>
      <c r="BAP135" s="231"/>
      <c r="BAQ135" s="231"/>
      <c r="BAR135" s="231"/>
      <c r="BAS135" s="231"/>
      <c r="BAT135" s="231"/>
      <c r="BAU135" s="231"/>
      <c r="BAV135" s="231"/>
      <c r="BAW135" s="231"/>
      <c r="BAX135" s="231"/>
      <c r="BAY135" s="231"/>
      <c r="BAZ135" s="231"/>
      <c r="BBA135" s="231"/>
      <c r="BBB135" s="231"/>
      <c r="BBC135" s="231"/>
      <c r="BBD135" s="231"/>
      <c r="BBE135" s="231"/>
      <c r="BBF135" s="231"/>
      <c r="BBG135" s="231"/>
      <c r="BBH135" s="231"/>
      <c r="BBI135" s="231"/>
      <c r="BBJ135" s="231"/>
      <c r="BBK135" s="231"/>
      <c r="BBL135" s="231"/>
      <c r="BBM135" s="231"/>
      <c r="BBN135" s="231"/>
      <c r="BBO135" s="231"/>
      <c r="BBP135" s="231"/>
      <c r="BBQ135" s="231"/>
      <c r="BBR135" s="231"/>
      <c r="BBS135" s="231"/>
      <c r="BBT135" s="231"/>
      <c r="BBU135" s="231"/>
      <c r="BBV135" s="231"/>
      <c r="BBW135" s="231"/>
      <c r="BBX135" s="231"/>
      <c r="BBY135" s="231"/>
      <c r="BBZ135" s="231"/>
      <c r="BCA135" s="231"/>
      <c r="BCB135" s="231"/>
      <c r="BCC135" s="231"/>
      <c r="BCD135" s="231"/>
      <c r="BCE135" s="231"/>
      <c r="BCF135" s="231"/>
      <c r="BCG135" s="231"/>
      <c r="BCH135" s="231"/>
      <c r="BCI135" s="231"/>
      <c r="BCJ135" s="231"/>
      <c r="BCK135" s="231"/>
      <c r="BCL135" s="231"/>
      <c r="BCM135" s="231"/>
      <c r="BCN135" s="231"/>
      <c r="BCO135" s="231"/>
      <c r="BCP135" s="231"/>
      <c r="BCQ135" s="231"/>
      <c r="BCR135" s="231"/>
      <c r="BCS135" s="231"/>
      <c r="BCT135" s="231"/>
      <c r="BCU135" s="231"/>
      <c r="BCV135" s="231"/>
      <c r="BCW135" s="231"/>
      <c r="BCX135" s="231"/>
      <c r="BCY135" s="231"/>
      <c r="BCZ135" s="231"/>
      <c r="BDA135" s="231"/>
      <c r="BDB135" s="231"/>
      <c r="BDC135" s="231"/>
      <c r="BDD135" s="231"/>
      <c r="BDE135" s="231"/>
      <c r="BDF135" s="231"/>
      <c r="BDG135" s="231"/>
      <c r="BDH135" s="231"/>
      <c r="BDI135" s="231"/>
      <c r="BDJ135" s="231"/>
      <c r="BDK135" s="231"/>
      <c r="BDL135" s="231"/>
      <c r="BDM135" s="231"/>
      <c r="BDN135" s="231"/>
      <c r="BDO135" s="231"/>
      <c r="BDP135" s="231"/>
      <c r="BDQ135" s="231"/>
      <c r="BDR135" s="231"/>
      <c r="BDS135" s="231"/>
      <c r="BDT135" s="231"/>
      <c r="BDU135" s="231"/>
      <c r="BDV135" s="231"/>
      <c r="BDW135" s="231"/>
      <c r="BDX135" s="231"/>
      <c r="BDY135" s="231"/>
      <c r="BDZ135" s="231"/>
      <c r="BEA135" s="231"/>
      <c r="BEB135" s="231"/>
      <c r="BEC135" s="231"/>
      <c r="BED135" s="231"/>
      <c r="BEE135" s="231"/>
      <c r="BEF135" s="231"/>
      <c r="BEG135" s="231"/>
      <c r="BEH135" s="231"/>
      <c r="BEI135" s="231"/>
      <c r="BEJ135" s="231"/>
      <c r="BEK135" s="231"/>
      <c r="BEL135" s="231"/>
      <c r="BEM135" s="231"/>
      <c r="BEN135" s="231"/>
      <c r="BEO135" s="231"/>
      <c r="BEP135" s="231"/>
      <c r="BEQ135" s="231"/>
      <c r="BER135" s="231"/>
      <c r="BES135" s="231"/>
      <c r="BET135" s="231"/>
      <c r="BEU135" s="231"/>
      <c r="BEV135" s="231"/>
      <c r="BEW135" s="231"/>
      <c r="BEX135" s="231"/>
      <c r="BEY135" s="231"/>
      <c r="BEZ135" s="231"/>
      <c r="BFA135" s="231"/>
      <c r="BFB135" s="231"/>
      <c r="BFC135" s="231"/>
      <c r="BFD135" s="231"/>
      <c r="BFE135" s="231"/>
      <c r="BFF135" s="231"/>
      <c r="BFG135" s="231"/>
      <c r="BFH135" s="231"/>
      <c r="BFI135" s="231"/>
      <c r="BFJ135" s="231"/>
      <c r="BFK135" s="231"/>
      <c r="BFL135" s="231"/>
      <c r="BFM135" s="231"/>
      <c r="BFN135" s="231"/>
      <c r="BFO135" s="231"/>
      <c r="BFP135" s="231"/>
      <c r="BFQ135" s="231"/>
      <c r="BFR135" s="231"/>
      <c r="BFS135" s="231"/>
      <c r="BFT135" s="231"/>
      <c r="BFU135" s="231"/>
      <c r="BFV135" s="231"/>
      <c r="BFW135" s="231"/>
      <c r="BFX135" s="231"/>
      <c r="BFY135" s="231"/>
      <c r="BFZ135" s="231"/>
      <c r="BGA135" s="231"/>
      <c r="BGB135" s="231"/>
      <c r="BGC135" s="231"/>
      <c r="BGD135" s="231"/>
      <c r="BGE135" s="231"/>
      <c r="BGF135" s="231"/>
      <c r="BGG135" s="231"/>
      <c r="BGH135" s="231"/>
      <c r="BGI135" s="231"/>
      <c r="BGJ135" s="231"/>
      <c r="BGK135" s="231"/>
      <c r="BGL135" s="231"/>
      <c r="BGM135" s="231"/>
      <c r="BGN135" s="231"/>
      <c r="BGO135" s="231"/>
      <c r="BGP135" s="231"/>
      <c r="BGQ135" s="231"/>
      <c r="BGR135" s="231"/>
      <c r="BGS135" s="231"/>
      <c r="BGT135" s="231"/>
      <c r="BGU135" s="231"/>
      <c r="BGV135" s="231"/>
      <c r="BGW135" s="231"/>
      <c r="BGX135" s="231"/>
      <c r="BGY135" s="231"/>
      <c r="BGZ135" s="231"/>
      <c r="BHA135" s="231"/>
      <c r="BHB135" s="231"/>
      <c r="BHC135" s="231"/>
      <c r="BHD135" s="231"/>
      <c r="BHE135" s="231"/>
      <c r="BHF135" s="231"/>
      <c r="BHG135" s="231"/>
      <c r="BHH135" s="231"/>
      <c r="BHI135" s="231"/>
      <c r="BHJ135" s="231"/>
      <c r="BHK135" s="231"/>
      <c r="BHL135" s="231"/>
      <c r="BHM135" s="231"/>
      <c r="BHN135" s="231"/>
      <c r="BHO135" s="231"/>
      <c r="BHP135" s="231"/>
      <c r="BHQ135" s="231"/>
      <c r="BHR135" s="231"/>
      <c r="BHS135" s="231"/>
      <c r="BHT135" s="231"/>
      <c r="BHU135" s="231"/>
      <c r="BHV135" s="231"/>
      <c r="BHW135" s="231"/>
      <c r="BHX135" s="231"/>
      <c r="BHY135" s="231"/>
      <c r="BHZ135" s="231"/>
      <c r="BIA135" s="231"/>
      <c r="BIB135" s="231"/>
      <c r="BIC135" s="231"/>
      <c r="BID135" s="231"/>
      <c r="BIE135" s="231"/>
      <c r="BIF135" s="231"/>
      <c r="BIG135" s="231"/>
      <c r="BIH135" s="231"/>
      <c r="BII135" s="231"/>
      <c r="BIJ135" s="231"/>
      <c r="BIK135" s="231"/>
      <c r="BIL135" s="231"/>
      <c r="BIM135" s="231"/>
      <c r="BIN135" s="231"/>
      <c r="BIO135" s="231"/>
      <c r="BIP135" s="231"/>
      <c r="BIQ135" s="231"/>
      <c r="BIR135" s="231"/>
      <c r="BIS135" s="231"/>
      <c r="BIT135" s="231"/>
      <c r="BIU135" s="231"/>
      <c r="BIV135" s="231"/>
      <c r="BIW135" s="231"/>
      <c r="BIX135" s="231"/>
      <c r="BIY135" s="231"/>
      <c r="BIZ135" s="231"/>
      <c r="BJA135" s="231"/>
      <c r="BJB135" s="231"/>
      <c r="BJC135" s="231"/>
      <c r="BJD135" s="231"/>
      <c r="BJE135" s="231"/>
      <c r="BJF135" s="231"/>
      <c r="BJG135" s="231"/>
      <c r="BJH135" s="231"/>
      <c r="BJI135" s="231"/>
      <c r="BJJ135" s="231"/>
      <c r="BJK135" s="231"/>
      <c r="BJL135" s="231"/>
      <c r="BJM135" s="231"/>
      <c r="BJN135" s="231"/>
      <c r="BJO135" s="231"/>
      <c r="BJP135" s="231"/>
      <c r="BJQ135" s="231"/>
      <c r="BJR135" s="231"/>
      <c r="BJS135" s="231"/>
      <c r="BJT135" s="231"/>
      <c r="BJU135" s="231"/>
      <c r="BJV135" s="231"/>
      <c r="BJW135" s="231"/>
      <c r="BJX135" s="231"/>
      <c r="BJY135" s="231"/>
      <c r="BJZ135" s="231"/>
      <c r="BKA135" s="231"/>
      <c r="BKB135" s="231"/>
      <c r="BKC135" s="231"/>
      <c r="BKD135" s="231"/>
      <c r="BKE135" s="231"/>
      <c r="BKF135" s="231"/>
      <c r="BKG135" s="231"/>
      <c r="BKH135" s="231"/>
      <c r="BKI135" s="231"/>
      <c r="BKJ135" s="231"/>
      <c r="BKK135" s="231"/>
      <c r="BKL135" s="231"/>
      <c r="BKM135" s="231"/>
      <c r="BKN135" s="231"/>
      <c r="BKO135" s="231"/>
      <c r="BKP135" s="231"/>
      <c r="BKQ135" s="231"/>
      <c r="BKR135" s="231"/>
      <c r="BKS135" s="231"/>
      <c r="BKT135" s="231"/>
      <c r="BKU135" s="231"/>
      <c r="BKV135" s="231"/>
      <c r="BKW135" s="231"/>
      <c r="BKX135" s="231"/>
      <c r="BKY135" s="231"/>
      <c r="BKZ135" s="231"/>
      <c r="BLA135" s="231"/>
      <c r="BLB135" s="231"/>
      <c r="BLC135" s="231"/>
      <c r="BLD135" s="231"/>
      <c r="BLE135" s="231"/>
      <c r="BLF135" s="231"/>
      <c r="BLG135" s="231"/>
      <c r="BLH135" s="231"/>
      <c r="BLI135" s="231"/>
      <c r="BLJ135" s="231"/>
      <c r="BLK135" s="231"/>
      <c r="BLL135" s="231"/>
      <c r="BLM135" s="231"/>
      <c r="BLN135" s="231"/>
      <c r="BLO135" s="231"/>
      <c r="BLP135" s="231"/>
      <c r="BLQ135" s="231"/>
      <c r="BLR135" s="231"/>
      <c r="BLS135" s="231"/>
      <c r="BLT135" s="231"/>
      <c r="BLU135" s="231"/>
      <c r="BLV135" s="231"/>
      <c r="BLW135" s="231"/>
      <c r="BLX135" s="231"/>
      <c r="BLY135" s="231"/>
      <c r="BLZ135" s="231"/>
      <c r="BMA135" s="231"/>
      <c r="BMB135" s="231"/>
      <c r="BMC135" s="231"/>
      <c r="BMD135" s="231"/>
      <c r="BME135" s="231"/>
      <c r="BMF135" s="231"/>
      <c r="BMG135" s="231"/>
      <c r="BMH135" s="231"/>
      <c r="BMI135" s="231"/>
      <c r="BMJ135" s="231"/>
      <c r="BMK135" s="231"/>
      <c r="BML135" s="231"/>
      <c r="BMM135" s="231"/>
      <c r="BMN135" s="231"/>
      <c r="BMO135" s="231"/>
      <c r="BMP135" s="231"/>
      <c r="BMQ135" s="231"/>
      <c r="BMR135" s="231"/>
      <c r="BMS135" s="231"/>
      <c r="BMT135" s="231"/>
      <c r="BMU135" s="231"/>
      <c r="BMV135" s="231"/>
      <c r="BMW135" s="231"/>
      <c r="BMX135" s="231"/>
      <c r="BMY135" s="231"/>
      <c r="BMZ135" s="231"/>
      <c r="BNA135" s="231"/>
      <c r="BNB135" s="231"/>
      <c r="BNC135" s="231"/>
      <c r="BND135" s="231"/>
      <c r="BNE135" s="231"/>
      <c r="BNF135" s="231"/>
      <c r="BNG135" s="231"/>
      <c r="BNH135" s="231"/>
      <c r="BNI135" s="231"/>
      <c r="BNJ135" s="231"/>
      <c r="BNK135" s="231"/>
      <c r="BNL135" s="231"/>
      <c r="BNM135" s="231"/>
      <c r="BNN135" s="231"/>
      <c r="BNO135" s="231"/>
      <c r="BNP135" s="231"/>
      <c r="BNQ135" s="231"/>
      <c r="BNR135" s="231"/>
      <c r="BNS135" s="231"/>
      <c r="BNT135" s="231"/>
      <c r="BNU135" s="231"/>
      <c r="BNV135" s="231"/>
      <c r="BNW135" s="231"/>
      <c r="BNX135" s="231"/>
      <c r="BNY135" s="231"/>
      <c r="BNZ135" s="231"/>
      <c r="BOA135" s="231"/>
      <c r="BOB135" s="231"/>
      <c r="BOC135" s="231"/>
      <c r="BOD135" s="231"/>
      <c r="BOE135" s="231"/>
      <c r="BOF135" s="231"/>
      <c r="BOG135" s="231"/>
      <c r="BOH135" s="231"/>
      <c r="BOI135" s="231"/>
      <c r="BOJ135" s="231"/>
      <c r="BOK135" s="231"/>
      <c r="BOL135" s="231"/>
      <c r="BOM135" s="231"/>
      <c r="BON135" s="231"/>
      <c r="BOO135" s="231"/>
      <c r="BOP135" s="231"/>
      <c r="BOQ135" s="231"/>
      <c r="BOR135" s="231"/>
      <c r="BOS135" s="231"/>
      <c r="BOT135" s="231"/>
      <c r="BOU135" s="231"/>
      <c r="BOV135" s="231"/>
      <c r="BOW135" s="231"/>
      <c r="BOX135" s="231"/>
      <c r="BOY135" s="231"/>
      <c r="BOZ135" s="231"/>
      <c r="BPA135" s="231"/>
      <c r="BPB135" s="231"/>
      <c r="BPC135" s="231"/>
      <c r="BPD135" s="231"/>
      <c r="BPE135" s="231"/>
      <c r="BPF135" s="231"/>
      <c r="BPG135" s="231"/>
      <c r="BPH135" s="231"/>
      <c r="BPI135" s="231"/>
      <c r="BPJ135" s="231"/>
      <c r="BPK135" s="231"/>
      <c r="BPL135" s="231"/>
      <c r="BPM135" s="231"/>
      <c r="BPN135" s="231"/>
      <c r="BPO135" s="231"/>
      <c r="BPP135" s="231"/>
      <c r="BPQ135" s="231"/>
      <c r="BPR135" s="231"/>
      <c r="BPS135" s="231"/>
      <c r="BPT135" s="231"/>
      <c r="BPU135" s="231"/>
      <c r="BPV135" s="231"/>
      <c r="BPW135" s="231"/>
      <c r="BPX135" s="231"/>
      <c r="BPY135" s="231"/>
      <c r="BPZ135" s="231"/>
      <c r="BQA135" s="231"/>
      <c r="BQB135" s="231"/>
      <c r="BQC135" s="231"/>
      <c r="BQD135" s="231"/>
      <c r="BQE135" s="231"/>
      <c r="BQF135" s="231"/>
      <c r="BQG135" s="231"/>
      <c r="BQH135" s="231"/>
      <c r="BQI135" s="231"/>
      <c r="BQJ135" s="231"/>
      <c r="BQK135" s="231"/>
      <c r="BQL135" s="231"/>
      <c r="BQM135" s="231"/>
      <c r="BQN135" s="231"/>
      <c r="BQO135" s="231"/>
      <c r="BQP135" s="231"/>
      <c r="BQQ135" s="231"/>
      <c r="BQR135" s="231"/>
      <c r="BQS135" s="231"/>
      <c r="BQT135" s="231"/>
      <c r="BQU135" s="231"/>
      <c r="BQV135" s="231"/>
      <c r="BQW135" s="231"/>
      <c r="BQX135" s="231"/>
      <c r="BQY135" s="231"/>
      <c r="BQZ135" s="231"/>
      <c r="BRA135" s="231"/>
      <c r="BRB135" s="231"/>
      <c r="BRC135" s="231"/>
      <c r="BRD135" s="231"/>
      <c r="BRE135" s="231"/>
      <c r="BRF135" s="231"/>
      <c r="BRG135" s="231"/>
      <c r="BRH135" s="231"/>
      <c r="BRI135" s="231"/>
      <c r="BRJ135" s="231"/>
      <c r="BRK135" s="231"/>
      <c r="BRL135" s="231"/>
      <c r="BRM135" s="231"/>
      <c r="BRN135" s="231"/>
      <c r="BRO135" s="231"/>
      <c r="BRP135" s="231"/>
      <c r="BRQ135" s="231"/>
      <c r="BRR135" s="231"/>
      <c r="BRS135" s="231"/>
      <c r="BRT135" s="231"/>
      <c r="BRU135" s="231"/>
      <c r="BRV135" s="231"/>
      <c r="BRW135" s="231"/>
      <c r="BRX135" s="231"/>
      <c r="BRY135" s="231"/>
      <c r="BRZ135" s="231"/>
      <c r="BSA135" s="231"/>
      <c r="BSB135" s="231"/>
      <c r="BSC135" s="231"/>
      <c r="BSD135" s="231"/>
      <c r="BSE135" s="231"/>
      <c r="BSF135" s="231"/>
      <c r="BSG135" s="231"/>
      <c r="BSH135" s="231"/>
      <c r="BSI135" s="231"/>
      <c r="BSJ135" s="231"/>
      <c r="BSK135" s="231"/>
      <c r="BSL135" s="231"/>
      <c r="BSM135" s="231"/>
      <c r="BSN135" s="231"/>
      <c r="BSO135" s="231"/>
      <c r="BSP135" s="231"/>
      <c r="BSQ135" s="231"/>
      <c r="BSR135" s="231"/>
      <c r="BSS135" s="231"/>
      <c r="BST135" s="231"/>
      <c r="BSU135" s="231"/>
      <c r="BSV135" s="231"/>
      <c r="BSW135" s="231"/>
      <c r="BSX135" s="231"/>
      <c r="BSY135" s="231"/>
      <c r="BSZ135" s="231"/>
      <c r="BTA135" s="231"/>
      <c r="BTB135" s="231"/>
      <c r="BTC135" s="231"/>
      <c r="BTD135" s="231"/>
      <c r="BTE135" s="231"/>
      <c r="BTF135" s="231"/>
      <c r="BTG135" s="231"/>
      <c r="BTH135" s="231"/>
      <c r="BTI135" s="231"/>
      <c r="BTJ135" s="231"/>
      <c r="BTK135" s="231"/>
      <c r="BTL135" s="231"/>
      <c r="BTM135" s="231"/>
      <c r="BTN135" s="231"/>
      <c r="BTO135" s="231"/>
      <c r="BTP135" s="231"/>
      <c r="BTQ135" s="231"/>
      <c r="BTR135" s="231"/>
      <c r="BTS135" s="231"/>
      <c r="BTT135" s="231"/>
      <c r="BTU135" s="231"/>
      <c r="BTV135" s="231"/>
      <c r="BTW135" s="231"/>
      <c r="BTX135" s="231"/>
      <c r="BTY135" s="231"/>
      <c r="BTZ135" s="231"/>
      <c r="BUA135" s="231"/>
      <c r="BUB135" s="231"/>
      <c r="BUC135" s="231"/>
      <c r="BUD135" s="231"/>
      <c r="BUE135" s="231"/>
      <c r="BUF135" s="231"/>
      <c r="BUG135" s="231"/>
      <c r="BUH135" s="231"/>
      <c r="BUI135" s="231"/>
      <c r="BUJ135" s="231"/>
      <c r="BUK135" s="231"/>
      <c r="BUL135" s="231"/>
      <c r="BUM135" s="231"/>
      <c r="BUN135" s="231"/>
      <c r="BUO135" s="231"/>
      <c r="BUP135" s="231"/>
      <c r="BUQ135" s="231"/>
      <c r="BUR135" s="231"/>
      <c r="BUS135" s="231"/>
      <c r="BUT135" s="231"/>
      <c r="BUU135" s="231"/>
      <c r="BUV135" s="231"/>
      <c r="BUW135" s="231"/>
      <c r="BUX135" s="231"/>
      <c r="BUY135" s="231"/>
      <c r="BUZ135" s="231"/>
      <c r="BVA135" s="231"/>
      <c r="BVB135" s="231"/>
      <c r="BVC135" s="231"/>
      <c r="BVD135" s="231"/>
      <c r="BVE135" s="231"/>
      <c r="BVF135" s="231"/>
      <c r="BVG135" s="231"/>
      <c r="BVH135" s="231"/>
      <c r="BVI135" s="231"/>
      <c r="BVJ135" s="231"/>
      <c r="BVK135" s="231"/>
      <c r="BVL135" s="231"/>
      <c r="BVM135" s="231"/>
      <c r="BVN135" s="231"/>
      <c r="BVO135" s="231"/>
      <c r="BVP135" s="231"/>
      <c r="BVQ135" s="231"/>
      <c r="BVR135" s="231"/>
      <c r="BVS135" s="231"/>
      <c r="BVT135" s="231"/>
      <c r="BVU135" s="231"/>
      <c r="BVV135" s="231"/>
      <c r="BVW135" s="231"/>
      <c r="BVX135" s="231"/>
      <c r="BVY135" s="231"/>
      <c r="BVZ135" s="231"/>
      <c r="BWA135" s="231"/>
      <c r="BWB135" s="231"/>
      <c r="BWC135" s="231"/>
      <c r="BWD135" s="231"/>
      <c r="BWE135" s="231"/>
      <c r="BWF135" s="231"/>
      <c r="BWG135" s="231"/>
      <c r="BWH135" s="231"/>
      <c r="BWI135" s="231"/>
      <c r="BWJ135" s="231"/>
      <c r="BWK135" s="231"/>
      <c r="BWL135" s="231"/>
      <c r="BWM135" s="231"/>
      <c r="BWN135" s="231"/>
      <c r="BWO135" s="231"/>
      <c r="BWP135" s="231"/>
      <c r="BWQ135" s="231"/>
      <c r="BWR135" s="231"/>
      <c r="BWS135" s="231"/>
      <c r="BWT135" s="231"/>
      <c r="BWU135" s="231"/>
      <c r="BWV135" s="231"/>
      <c r="BWW135" s="231"/>
      <c r="BWX135" s="231"/>
      <c r="BWY135" s="231"/>
      <c r="BWZ135" s="231"/>
      <c r="BXA135" s="231"/>
      <c r="BXB135" s="231"/>
      <c r="BXC135" s="231"/>
      <c r="BXD135" s="231"/>
      <c r="BXE135" s="231"/>
      <c r="BXF135" s="231"/>
      <c r="BXG135" s="231"/>
      <c r="BXH135" s="231"/>
      <c r="BXI135" s="231"/>
      <c r="BXJ135" s="231"/>
      <c r="BXK135" s="231"/>
      <c r="BXL135" s="231"/>
      <c r="BXM135" s="231"/>
      <c r="BXN135" s="231"/>
      <c r="BXO135" s="231"/>
      <c r="BXP135" s="231"/>
      <c r="BXQ135" s="231"/>
      <c r="BXR135" s="231"/>
      <c r="BXS135" s="231"/>
      <c r="BXT135" s="231"/>
      <c r="BXU135" s="231"/>
      <c r="BXV135" s="231"/>
      <c r="BXW135" s="231"/>
      <c r="BXX135" s="231"/>
      <c r="BXY135" s="231"/>
      <c r="BXZ135" s="231"/>
      <c r="BYA135" s="231"/>
      <c r="BYB135" s="231"/>
      <c r="BYC135" s="231"/>
      <c r="BYD135" s="231"/>
      <c r="BYE135" s="231"/>
      <c r="BYF135" s="231"/>
      <c r="BYG135" s="231"/>
      <c r="BYH135" s="231"/>
      <c r="BYI135" s="231"/>
      <c r="BYJ135" s="231"/>
      <c r="BYK135" s="231"/>
      <c r="BYL135" s="231"/>
      <c r="BYM135" s="231"/>
      <c r="BYN135" s="231"/>
      <c r="BYO135" s="231"/>
      <c r="BYP135" s="231"/>
      <c r="BYQ135" s="231"/>
      <c r="BYR135" s="231"/>
      <c r="BYS135" s="231"/>
      <c r="BYT135" s="231"/>
      <c r="BYU135" s="231"/>
      <c r="BYV135" s="231"/>
      <c r="BYW135" s="231"/>
      <c r="BYX135" s="231"/>
      <c r="BYY135" s="231"/>
      <c r="BYZ135" s="231"/>
      <c r="BZA135" s="231"/>
      <c r="BZB135" s="231"/>
      <c r="BZC135" s="231"/>
      <c r="BZD135" s="231"/>
      <c r="BZE135" s="231"/>
      <c r="BZF135" s="231"/>
      <c r="BZG135" s="231"/>
      <c r="BZH135" s="231"/>
      <c r="BZI135" s="231"/>
      <c r="BZJ135" s="231"/>
      <c r="BZK135" s="231"/>
      <c r="BZL135" s="231"/>
      <c r="BZM135" s="231"/>
      <c r="BZN135" s="231"/>
      <c r="BZO135" s="231"/>
      <c r="BZP135" s="231"/>
      <c r="BZQ135" s="231"/>
      <c r="BZR135" s="231"/>
      <c r="BZS135" s="231"/>
      <c r="BZT135" s="231"/>
      <c r="BZU135" s="231"/>
      <c r="BZV135" s="231"/>
      <c r="BZW135" s="231"/>
      <c r="BZX135" s="231"/>
      <c r="BZY135" s="231"/>
      <c r="BZZ135" s="231"/>
      <c r="CAA135" s="231"/>
      <c r="CAB135" s="231"/>
      <c r="CAC135" s="231"/>
      <c r="CAD135" s="231"/>
      <c r="CAE135" s="231"/>
      <c r="CAF135" s="231"/>
      <c r="CAG135" s="231"/>
      <c r="CAH135" s="231"/>
      <c r="CAI135" s="231"/>
      <c r="CAJ135" s="231"/>
      <c r="CAK135" s="231"/>
      <c r="CAL135" s="231"/>
      <c r="CAM135" s="231"/>
      <c r="CAN135" s="231"/>
      <c r="CAO135" s="231"/>
      <c r="CAP135" s="231"/>
      <c r="CAQ135" s="231"/>
      <c r="CAR135" s="231"/>
      <c r="CAS135" s="231"/>
      <c r="CAT135" s="231"/>
      <c r="CAU135" s="231"/>
      <c r="CAV135" s="231"/>
      <c r="CAW135" s="231"/>
      <c r="CAX135" s="231"/>
      <c r="CAY135" s="231"/>
      <c r="CAZ135" s="231"/>
      <c r="CBA135" s="231"/>
      <c r="CBB135" s="231"/>
      <c r="CBC135" s="231"/>
      <c r="CBD135" s="231"/>
      <c r="CBE135" s="231"/>
      <c r="CBF135" s="231"/>
      <c r="CBG135" s="231"/>
      <c r="CBH135" s="231"/>
      <c r="CBI135" s="231"/>
      <c r="CBJ135" s="231"/>
      <c r="CBK135" s="231"/>
      <c r="CBL135" s="231"/>
      <c r="CBM135" s="231"/>
      <c r="CBN135" s="231"/>
      <c r="CBO135" s="231"/>
      <c r="CBP135" s="231"/>
      <c r="CBQ135" s="231"/>
      <c r="CBR135" s="231"/>
      <c r="CBS135" s="231"/>
      <c r="CBT135" s="231"/>
      <c r="CBU135" s="231"/>
      <c r="CBV135" s="231"/>
      <c r="CBW135" s="231"/>
      <c r="CBX135" s="231"/>
      <c r="CBY135" s="231"/>
      <c r="CBZ135" s="231"/>
      <c r="CCA135" s="231"/>
      <c r="CCB135" s="231"/>
      <c r="CCC135" s="231"/>
      <c r="CCD135" s="231"/>
      <c r="CCE135" s="231"/>
      <c r="CCF135" s="231"/>
      <c r="CCG135" s="231"/>
      <c r="CCH135" s="231"/>
      <c r="CCI135" s="231"/>
      <c r="CCJ135" s="231"/>
      <c r="CCK135" s="231"/>
      <c r="CCL135" s="231"/>
      <c r="CCM135" s="231"/>
      <c r="CCN135" s="231"/>
      <c r="CCO135" s="231"/>
      <c r="CCP135" s="231"/>
      <c r="CCQ135" s="231"/>
      <c r="CCR135" s="231"/>
      <c r="CCS135" s="231"/>
      <c r="CCT135" s="231"/>
      <c r="CCU135" s="231"/>
      <c r="CCV135" s="231"/>
      <c r="CCW135" s="231"/>
      <c r="CCX135" s="231"/>
      <c r="CCY135" s="231"/>
      <c r="CCZ135" s="231"/>
      <c r="CDA135" s="231"/>
      <c r="CDB135" s="231"/>
      <c r="CDC135" s="231"/>
      <c r="CDD135" s="231"/>
      <c r="CDE135" s="231"/>
      <c r="CDF135" s="231"/>
      <c r="CDG135" s="231"/>
      <c r="CDH135" s="231"/>
      <c r="CDI135" s="231"/>
      <c r="CDJ135" s="231"/>
      <c r="CDK135" s="231"/>
      <c r="CDL135" s="231"/>
      <c r="CDM135" s="231"/>
      <c r="CDN135" s="231"/>
      <c r="CDO135" s="231"/>
      <c r="CDP135" s="231"/>
      <c r="CDQ135" s="231"/>
      <c r="CDR135" s="231"/>
      <c r="CDS135" s="231"/>
      <c r="CDT135" s="231"/>
      <c r="CDU135" s="231"/>
      <c r="CDV135" s="231"/>
      <c r="CDW135" s="231"/>
      <c r="CDX135" s="231"/>
      <c r="CDY135" s="231"/>
      <c r="CDZ135" s="231"/>
      <c r="CEA135" s="231"/>
      <c r="CEB135" s="231"/>
      <c r="CEC135" s="231"/>
      <c r="CED135" s="231"/>
      <c r="CEE135" s="231"/>
      <c r="CEF135" s="231"/>
      <c r="CEG135" s="231"/>
      <c r="CEH135" s="231"/>
      <c r="CEI135" s="231"/>
      <c r="CEJ135" s="231"/>
      <c r="CEK135" s="231"/>
      <c r="CEL135" s="231"/>
      <c r="CEM135" s="231"/>
      <c r="CEN135" s="231"/>
      <c r="CEO135" s="231"/>
      <c r="CEP135" s="231"/>
      <c r="CEQ135" s="231"/>
      <c r="CER135" s="231"/>
      <c r="CES135" s="231"/>
      <c r="CET135" s="231"/>
      <c r="CEU135" s="231"/>
      <c r="CEV135" s="231"/>
      <c r="CEW135" s="231"/>
      <c r="CEX135" s="231"/>
      <c r="CEY135" s="231"/>
      <c r="CEZ135" s="231"/>
      <c r="CFA135" s="231"/>
      <c r="CFB135" s="231"/>
      <c r="CFC135" s="231"/>
      <c r="CFD135" s="231"/>
      <c r="CFE135" s="231"/>
      <c r="CFF135" s="231"/>
      <c r="CFG135" s="231"/>
      <c r="CFH135" s="231"/>
      <c r="CFI135" s="231"/>
      <c r="CFJ135" s="231"/>
      <c r="CFK135" s="231"/>
      <c r="CFL135" s="231"/>
      <c r="CFM135" s="231"/>
      <c r="CFN135" s="231"/>
      <c r="CFO135" s="231"/>
      <c r="CFP135" s="231"/>
      <c r="CFQ135" s="231"/>
      <c r="CFR135" s="231"/>
      <c r="CFS135" s="231"/>
      <c r="CFT135" s="231"/>
      <c r="CFU135" s="231"/>
      <c r="CFV135" s="231"/>
      <c r="CFW135" s="231"/>
      <c r="CFX135" s="231"/>
      <c r="CFY135" s="231"/>
      <c r="CFZ135" s="231"/>
      <c r="CGA135" s="231"/>
      <c r="CGB135" s="231"/>
      <c r="CGC135" s="231"/>
      <c r="CGD135" s="231"/>
      <c r="CGE135" s="231"/>
      <c r="CGF135" s="231"/>
      <c r="CGG135" s="231"/>
      <c r="CGH135" s="231"/>
      <c r="CGI135" s="231"/>
      <c r="CGJ135" s="231"/>
      <c r="CGK135" s="231"/>
      <c r="CGL135" s="231"/>
      <c r="CGM135" s="231"/>
      <c r="CGN135" s="231"/>
      <c r="CGO135" s="231"/>
      <c r="CGP135" s="231"/>
      <c r="CGQ135" s="231"/>
      <c r="CGR135" s="231"/>
      <c r="CGS135" s="231"/>
      <c r="CGT135" s="231"/>
      <c r="CGU135" s="231"/>
      <c r="CGV135" s="231"/>
      <c r="CGW135" s="231"/>
      <c r="CGX135" s="231"/>
      <c r="CGY135" s="231"/>
      <c r="CGZ135" s="231"/>
      <c r="CHA135" s="231"/>
      <c r="CHB135" s="231"/>
      <c r="CHC135" s="231"/>
      <c r="CHD135" s="231"/>
      <c r="CHE135" s="231"/>
      <c r="CHF135" s="231"/>
      <c r="CHG135" s="231"/>
      <c r="CHH135" s="231"/>
      <c r="CHI135" s="231"/>
      <c r="CHJ135" s="231"/>
      <c r="CHK135" s="231"/>
      <c r="CHL135" s="231"/>
      <c r="CHM135" s="231"/>
      <c r="CHN135" s="231"/>
      <c r="CHO135" s="231"/>
      <c r="CHP135" s="231"/>
      <c r="CHQ135" s="231"/>
      <c r="CHR135" s="231"/>
      <c r="CHS135" s="231"/>
      <c r="CHT135" s="231"/>
      <c r="CHU135" s="231"/>
      <c r="CHV135" s="231"/>
      <c r="CHW135" s="231"/>
      <c r="CHX135" s="231"/>
      <c r="CHY135" s="231"/>
      <c r="CHZ135" s="231"/>
      <c r="CIA135" s="231"/>
      <c r="CIB135" s="231"/>
      <c r="CIC135" s="231"/>
      <c r="CID135" s="231"/>
      <c r="CIE135" s="231"/>
      <c r="CIF135" s="231"/>
      <c r="CIG135" s="231"/>
      <c r="CIH135" s="231"/>
      <c r="CII135" s="231"/>
      <c r="CIJ135" s="231"/>
      <c r="CIK135" s="231"/>
      <c r="CIL135" s="231"/>
      <c r="CIM135" s="231"/>
      <c r="CIN135" s="231"/>
      <c r="CIO135" s="231"/>
      <c r="CIP135" s="231"/>
      <c r="CIQ135" s="231"/>
      <c r="CIR135" s="231"/>
      <c r="CIS135" s="231"/>
      <c r="CIT135" s="231"/>
      <c r="CIU135" s="231"/>
      <c r="CIV135" s="231"/>
      <c r="CIW135" s="231"/>
      <c r="CIX135" s="231"/>
      <c r="CIY135" s="231"/>
      <c r="CIZ135" s="231"/>
      <c r="CJA135" s="231"/>
      <c r="CJB135" s="231"/>
      <c r="CJC135" s="231"/>
      <c r="CJD135" s="231"/>
      <c r="CJE135" s="231"/>
      <c r="CJF135" s="231"/>
      <c r="CJG135" s="231"/>
      <c r="CJH135" s="231"/>
      <c r="CJI135" s="231"/>
      <c r="CJJ135" s="231"/>
      <c r="CJK135" s="231"/>
      <c r="CJL135" s="231"/>
      <c r="CJM135" s="231"/>
      <c r="CJN135" s="231"/>
      <c r="CJO135" s="231"/>
      <c r="CJP135" s="231"/>
      <c r="CJQ135" s="231"/>
      <c r="CJR135" s="231"/>
      <c r="CJS135" s="231"/>
      <c r="CJT135" s="231"/>
      <c r="CJU135" s="231"/>
      <c r="CJV135" s="231"/>
      <c r="CJW135" s="231"/>
      <c r="CJX135" s="231"/>
      <c r="CJY135" s="231"/>
      <c r="CJZ135" s="231"/>
      <c r="CKA135" s="231"/>
      <c r="CKB135" s="231"/>
      <c r="CKC135" s="231"/>
      <c r="CKD135" s="231"/>
      <c r="CKE135" s="231"/>
      <c r="CKF135" s="231"/>
      <c r="CKG135" s="231"/>
      <c r="CKH135" s="231"/>
      <c r="CKI135" s="231"/>
      <c r="CKJ135" s="231"/>
      <c r="CKK135" s="231"/>
      <c r="CKL135" s="231"/>
      <c r="CKM135" s="231"/>
      <c r="CKN135" s="231"/>
      <c r="CKO135" s="231"/>
      <c r="CKP135" s="231"/>
      <c r="CKQ135" s="231"/>
      <c r="CKR135" s="231"/>
      <c r="CKS135" s="231"/>
      <c r="CKT135" s="231"/>
      <c r="CKU135" s="231"/>
      <c r="CKV135" s="231"/>
      <c r="CKW135" s="231"/>
      <c r="CKX135" s="231"/>
      <c r="CKY135" s="231"/>
      <c r="CKZ135" s="231"/>
      <c r="CLA135" s="231"/>
      <c r="CLB135" s="231"/>
      <c r="CLC135" s="231"/>
      <c r="CLD135" s="231"/>
      <c r="CLE135" s="231"/>
      <c r="CLF135" s="231"/>
      <c r="CLG135" s="231"/>
      <c r="CLH135" s="231"/>
      <c r="CLI135" s="231"/>
      <c r="CLJ135" s="231"/>
      <c r="CLK135" s="231"/>
      <c r="CLL135" s="231"/>
      <c r="CLM135" s="231"/>
      <c r="CLN135" s="231"/>
      <c r="CLO135" s="231"/>
      <c r="CLP135" s="231"/>
      <c r="CLQ135" s="231"/>
      <c r="CLR135" s="231"/>
      <c r="CLS135" s="231"/>
      <c r="CLT135" s="231"/>
      <c r="CLU135" s="231"/>
      <c r="CLV135" s="231"/>
      <c r="CLW135" s="231"/>
      <c r="CLX135" s="231"/>
      <c r="CLY135" s="231"/>
      <c r="CLZ135" s="231"/>
      <c r="CMA135" s="231"/>
      <c r="CMB135" s="231"/>
      <c r="CMC135" s="231"/>
      <c r="CMD135" s="231"/>
      <c r="CME135" s="231"/>
      <c r="CMF135" s="231"/>
      <c r="CMG135" s="231"/>
      <c r="CMH135" s="231"/>
      <c r="CMI135" s="231"/>
      <c r="CMJ135" s="231"/>
      <c r="CMK135" s="231"/>
      <c r="CML135" s="231"/>
      <c r="CMM135" s="231"/>
      <c r="CMN135" s="231"/>
      <c r="CMO135" s="231"/>
      <c r="CMP135" s="231"/>
      <c r="CMQ135" s="231"/>
      <c r="CMR135" s="231"/>
      <c r="CMS135" s="231"/>
      <c r="CMT135" s="231"/>
      <c r="CMU135" s="231"/>
      <c r="CMV135" s="231"/>
      <c r="CMW135" s="231"/>
      <c r="CMX135" s="231"/>
      <c r="CMY135" s="231"/>
      <c r="CMZ135" s="231"/>
      <c r="CNA135" s="231"/>
      <c r="CNB135" s="231"/>
      <c r="CNC135" s="231"/>
      <c r="CND135" s="231"/>
      <c r="CNE135" s="231"/>
      <c r="CNF135" s="231"/>
      <c r="CNG135" s="231"/>
      <c r="CNH135" s="231"/>
      <c r="CNI135" s="231"/>
      <c r="CNJ135" s="231"/>
      <c r="CNK135" s="231"/>
      <c r="CNL135" s="231"/>
      <c r="CNM135" s="231"/>
      <c r="CNN135" s="231"/>
      <c r="CNO135" s="231"/>
      <c r="CNP135" s="231"/>
      <c r="CNQ135" s="231"/>
      <c r="CNR135" s="231"/>
      <c r="CNS135" s="231"/>
      <c r="CNT135" s="231"/>
      <c r="CNU135" s="231"/>
      <c r="CNV135" s="231"/>
      <c r="CNW135" s="231"/>
      <c r="CNX135" s="231"/>
      <c r="CNY135" s="231"/>
      <c r="CNZ135" s="231"/>
      <c r="COA135" s="231"/>
      <c r="COB135" s="231"/>
      <c r="COC135" s="231"/>
      <c r="COD135" s="231"/>
      <c r="COE135" s="231"/>
      <c r="COF135" s="231"/>
      <c r="COG135" s="231"/>
      <c r="COH135" s="231"/>
      <c r="COI135" s="231"/>
      <c r="COJ135" s="231"/>
      <c r="COK135" s="231"/>
      <c r="COL135" s="231"/>
      <c r="COM135" s="231"/>
      <c r="CON135" s="231"/>
      <c r="COO135" s="231"/>
      <c r="COP135" s="231"/>
      <c r="COQ135" s="231"/>
      <c r="COR135" s="231"/>
      <c r="COS135" s="231"/>
      <c r="COT135" s="231"/>
      <c r="COU135" s="231"/>
      <c r="COV135" s="231"/>
      <c r="COW135" s="231"/>
      <c r="COX135" s="231"/>
      <c r="COY135" s="231"/>
      <c r="COZ135" s="231"/>
      <c r="CPA135" s="231"/>
      <c r="CPB135" s="231"/>
      <c r="CPC135" s="231"/>
      <c r="CPD135" s="231"/>
      <c r="CPE135" s="231"/>
      <c r="CPF135" s="231"/>
      <c r="CPG135" s="231"/>
      <c r="CPH135" s="231"/>
      <c r="CPI135" s="231"/>
      <c r="CPJ135" s="231"/>
      <c r="CPK135" s="231"/>
      <c r="CPL135" s="231"/>
      <c r="CPM135" s="231"/>
      <c r="CPN135" s="231"/>
      <c r="CPO135" s="231"/>
      <c r="CPP135" s="231"/>
      <c r="CPQ135" s="231"/>
      <c r="CPR135" s="231"/>
      <c r="CPS135" s="231"/>
      <c r="CPT135" s="231"/>
      <c r="CPU135" s="231"/>
      <c r="CPV135" s="231"/>
      <c r="CPW135" s="231"/>
      <c r="CPX135" s="231"/>
      <c r="CPY135" s="231"/>
      <c r="CPZ135" s="231"/>
      <c r="CQA135" s="231"/>
      <c r="CQB135" s="231"/>
      <c r="CQC135" s="231"/>
      <c r="CQD135" s="231"/>
      <c r="CQE135" s="231"/>
      <c r="CQF135" s="231"/>
      <c r="CQG135" s="231"/>
      <c r="CQH135" s="231"/>
      <c r="CQI135" s="231"/>
      <c r="CQJ135" s="231"/>
      <c r="CQK135" s="231"/>
      <c r="CQL135" s="231"/>
      <c r="CQM135" s="231"/>
      <c r="CQN135" s="231"/>
      <c r="CQO135" s="231"/>
      <c r="CQP135" s="231"/>
      <c r="CQQ135" s="231"/>
      <c r="CQR135" s="231"/>
      <c r="CQS135" s="231"/>
      <c r="CQT135" s="231"/>
      <c r="CQU135" s="231"/>
      <c r="CQV135" s="231"/>
      <c r="CQW135" s="231"/>
      <c r="CQX135" s="231"/>
      <c r="CQY135" s="231"/>
      <c r="CQZ135" s="231"/>
      <c r="CRA135" s="231"/>
      <c r="CRB135" s="231"/>
      <c r="CRC135" s="231"/>
      <c r="CRD135" s="231"/>
      <c r="CRE135" s="231"/>
      <c r="CRF135" s="231"/>
      <c r="CRG135" s="231"/>
      <c r="CRH135" s="231"/>
      <c r="CRI135" s="231"/>
      <c r="CRJ135" s="231"/>
      <c r="CRK135" s="231"/>
      <c r="CRL135" s="231"/>
      <c r="CRM135" s="231"/>
      <c r="CRN135" s="231"/>
      <c r="CRO135" s="231"/>
      <c r="CRP135" s="231"/>
      <c r="CRQ135" s="231"/>
      <c r="CRR135" s="231"/>
      <c r="CRS135" s="231"/>
      <c r="CRT135" s="231"/>
      <c r="CRU135" s="231"/>
      <c r="CRV135" s="231"/>
      <c r="CRW135" s="231"/>
      <c r="CRX135" s="231"/>
      <c r="CRY135" s="231"/>
      <c r="CRZ135" s="231"/>
      <c r="CSA135" s="231"/>
      <c r="CSB135" s="231"/>
      <c r="CSC135" s="231"/>
      <c r="CSD135" s="231"/>
      <c r="CSE135" s="231"/>
      <c r="CSF135" s="231"/>
      <c r="CSG135" s="231"/>
      <c r="CSH135" s="231"/>
      <c r="CSI135" s="231"/>
      <c r="CSJ135" s="231"/>
      <c r="CSK135" s="231"/>
      <c r="CSL135" s="231"/>
      <c r="CSM135" s="231"/>
      <c r="CSN135" s="231"/>
      <c r="CSO135" s="231"/>
      <c r="CSP135" s="231"/>
      <c r="CSQ135" s="231"/>
      <c r="CSR135" s="231"/>
      <c r="CSS135" s="231"/>
      <c r="CST135" s="231"/>
      <c r="CSU135" s="231"/>
      <c r="CSV135" s="231"/>
      <c r="CSW135" s="231"/>
      <c r="CSX135" s="231"/>
      <c r="CSY135" s="231"/>
      <c r="CSZ135" s="231"/>
      <c r="CTA135" s="231"/>
      <c r="CTB135" s="231"/>
      <c r="CTC135" s="231"/>
      <c r="CTD135" s="231"/>
      <c r="CTE135" s="231"/>
      <c r="CTF135" s="231"/>
      <c r="CTG135" s="231"/>
      <c r="CTH135" s="231"/>
      <c r="CTI135" s="231"/>
      <c r="CTJ135" s="231"/>
      <c r="CTK135" s="231"/>
      <c r="CTL135" s="231"/>
      <c r="CTM135" s="231"/>
      <c r="CTN135" s="231"/>
      <c r="CTO135" s="231"/>
      <c r="CTP135" s="231"/>
      <c r="CTQ135" s="231"/>
      <c r="CTR135" s="231"/>
      <c r="CTS135" s="231"/>
      <c r="CTT135" s="231"/>
      <c r="CTU135" s="231"/>
      <c r="CTV135" s="231"/>
      <c r="CTW135" s="231"/>
      <c r="CTX135" s="231"/>
      <c r="CTY135" s="231"/>
      <c r="CTZ135" s="231"/>
      <c r="CUA135" s="231"/>
      <c r="CUB135" s="231"/>
      <c r="CUC135" s="231"/>
      <c r="CUD135" s="231"/>
      <c r="CUE135" s="231"/>
      <c r="CUF135" s="231"/>
      <c r="CUG135" s="231"/>
      <c r="CUH135" s="231"/>
      <c r="CUI135" s="231"/>
      <c r="CUJ135" s="231"/>
      <c r="CUK135" s="231"/>
      <c r="CUL135" s="231"/>
      <c r="CUM135" s="231"/>
      <c r="CUN135" s="231"/>
      <c r="CUO135" s="231"/>
      <c r="CUP135" s="231"/>
      <c r="CUQ135" s="231"/>
      <c r="CUR135" s="231"/>
      <c r="CUS135" s="231"/>
      <c r="CUT135" s="231"/>
      <c r="CUU135" s="231"/>
      <c r="CUV135" s="231"/>
      <c r="CUW135" s="231"/>
      <c r="CUX135" s="231"/>
      <c r="CUY135" s="231"/>
      <c r="CUZ135" s="231"/>
      <c r="CVA135" s="231"/>
      <c r="CVB135" s="231"/>
      <c r="CVC135" s="231"/>
      <c r="CVD135" s="231"/>
      <c r="CVE135" s="231"/>
      <c r="CVF135" s="231"/>
      <c r="CVG135" s="231"/>
      <c r="CVH135" s="231"/>
      <c r="CVI135" s="231"/>
      <c r="CVJ135" s="231"/>
      <c r="CVK135" s="231"/>
      <c r="CVL135" s="231"/>
      <c r="CVM135" s="231"/>
      <c r="CVN135" s="231"/>
      <c r="CVO135" s="231"/>
      <c r="CVP135" s="231"/>
      <c r="CVQ135" s="231"/>
      <c r="CVR135" s="231"/>
      <c r="CVS135" s="231"/>
      <c r="CVT135" s="231"/>
      <c r="CVU135" s="231"/>
      <c r="CVV135" s="231"/>
      <c r="CVW135" s="231"/>
      <c r="CVX135" s="231"/>
      <c r="CVY135" s="231"/>
      <c r="CVZ135" s="231"/>
      <c r="CWA135" s="231"/>
      <c r="CWB135" s="231"/>
      <c r="CWC135" s="231"/>
      <c r="CWD135" s="231"/>
      <c r="CWE135" s="231"/>
      <c r="CWF135" s="231"/>
      <c r="CWG135" s="231"/>
      <c r="CWH135" s="231"/>
      <c r="CWI135" s="231"/>
      <c r="CWJ135" s="231"/>
      <c r="CWK135" s="231"/>
      <c r="CWL135" s="231"/>
      <c r="CWM135" s="231"/>
      <c r="CWN135" s="231"/>
      <c r="CWO135" s="231"/>
      <c r="CWP135" s="231"/>
      <c r="CWQ135" s="231"/>
      <c r="CWR135" s="231"/>
      <c r="CWS135" s="231"/>
      <c r="CWT135" s="231"/>
      <c r="CWU135" s="231"/>
      <c r="CWV135" s="231"/>
      <c r="CWW135" s="231"/>
      <c r="CWX135" s="231"/>
      <c r="CWY135" s="231"/>
      <c r="CWZ135" s="231"/>
      <c r="CXA135" s="231"/>
      <c r="CXB135" s="231"/>
      <c r="CXC135" s="231"/>
      <c r="CXD135" s="231"/>
      <c r="CXE135" s="231"/>
      <c r="CXF135" s="231"/>
      <c r="CXG135" s="231"/>
      <c r="CXH135" s="231"/>
      <c r="CXI135" s="231"/>
      <c r="CXJ135" s="231"/>
      <c r="CXK135" s="231"/>
      <c r="CXL135" s="231"/>
      <c r="CXM135" s="231"/>
      <c r="CXN135" s="231"/>
      <c r="CXO135" s="231"/>
      <c r="CXP135" s="231"/>
      <c r="CXQ135" s="231"/>
      <c r="CXR135" s="231"/>
      <c r="CXS135" s="231"/>
      <c r="CXT135" s="231"/>
      <c r="CXU135" s="231"/>
      <c r="CXV135" s="231"/>
      <c r="CXW135" s="231"/>
      <c r="CXX135" s="231"/>
      <c r="CXY135" s="231"/>
      <c r="CXZ135" s="231"/>
      <c r="CYA135" s="231"/>
      <c r="CYB135" s="231"/>
      <c r="CYC135" s="231"/>
      <c r="CYD135" s="231"/>
      <c r="CYE135" s="231"/>
      <c r="CYF135" s="231"/>
      <c r="CYG135" s="231"/>
      <c r="CYH135" s="231"/>
      <c r="CYI135" s="231"/>
      <c r="CYJ135" s="231"/>
      <c r="CYK135" s="231"/>
      <c r="CYL135" s="231"/>
      <c r="CYM135" s="231"/>
      <c r="CYN135" s="231"/>
      <c r="CYO135" s="231"/>
      <c r="CYP135" s="231"/>
      <c r="CYQ135" s="231"/>
      <c r="CYR135" s="231"/>
      <c r="CYS135" s="231"/>
      <c r="CYT135" s="231"/>
      <c r="CYU135" s="231"/>
      <c r="CYV135" s="231"/>
      <c r="CYW135" s="231"/>
      <c r="CYX135" s="231"/>
      <c r="CYY135" s="231"/>
      <c r="CYZ135" s="231"/>
      <c r="CZA135" s="231"/>
      <c r="CZB135" s="231"/>
      <c r="CZC135" s="231"/>
      <c r="CZD135" s="231"/>
      <c r="CZE135" s="231"/>
      <c r="CZF135" s="231"/>
      <c r="CZG135" s="231"/>
      <c r="CZH135" s="231"/>
      <c r="CZI135" s="231"/>
      <c r="CZJ135" s="231"/>
      <c r="CZK135" s="231"/>
      <c r="CZL135" s="231"/>
      <c r="CZM135" s="231"/>
      <c r="CZN135" s="231"/>
      <c r="CZO135" s="231"/>
      <c r="CZP135" s="231"/>
      <c r="CZQ135" s="231"/>
      <c r="CZR135" s="231"/>
      <c r="CZS135" s="231"/>
      <c r="CZT135" s="231"/>
      <c r="CZU135" s="231"/>
      <c r="CZV135" s="231"/>
      <c r="CZW135" s="231"/>
      <c r="CZX135" s="231"/>
      <c r="CZY135" s="231"/>
      <c r="CZZ135" s="231"/>
      <c r="DAA135" s="231"/>
      <c r="DAB135" s="231"/>
      <c r="DAC135" s="231"/>
      <c r="DAD135" s="231"/>
      <c r="DAE135" s="231"/>
      <c r="DAF135" s="231"/>
      <c r="DAG135" s="231"/>
      <c r="DAH135" s="231"/>
      <c r="DAI135" s="231"/>
      <c r="DAJ135" s="231"/>
      <c r="DAK135" s="231"/>
      <c r="DAL135" s="231"/>
      <c r="DAM135" s="231"/>
      <c r="DAN135" s="231"/>
      <c r="DAO135" s="231"/>
      <c r="DAP135" s="231"/>
      <c r="DAQ135" s="231"/>
      <c r="DAR135" s="231"/>
      <c r="DAS135" s="231"/>
      <c r="DAT135" s="231"/>
      <c r="DAU135" s="231"/>
      <c r="DAV135" s="231"/>
      <c r="DAW135" s="231"/>
      <c r="DAX135" s="231"/>
      <c r="DAY135" s="231"/>
      <c r="DAZ135" s="231"/>
      <c r="DBA135" s="231"/>
      <c r="DBB135" s="231"/>
      <c r="DBC135" s="231"/>
      <c r="DBD135" s="231"/>
      <c r="DBE135" s="231"/>
      <c r="DBF135" s="231"/>
      <c r="DBG135" s="231"/>
      <c r="DBH135" s="231"/>
      <c r="DBI135" s="231"/>
      <c r="DBJ135" s="231"/>
      <c r="DBK135" s="231"/>
      <c r="DBL135" s="231"/>
      <c r="DBM135" s="231"/>
      <c r="DBN135" s="231"/>
      <c r="DBO135" s="231"/>
      <c r="DBP135" s="231"/>
      <c r="DBQ135" s="231"/>
      <c r="DBR135" s="231"/>
      <c r="DBS135" s="231"/>
      <c r="DBT135" s="231"/>
      <c r="DBU135" s="231"/>
      <c r="DBV135" s="231"/>
      <c r="DBW135" s="231"/>
      <c r="DBX135" s="231"/>
      <c r="DBY135" s="231"/>
      <c r="DBZ135" s="231"/>
      <c r="DCA135" s="231"/>
      <c r="DCB135" s="231"/>
      <c r="DCC135" s="231"/>
      <c r="DCD135" s="231"/>
      <c r="DCE135" s="231"/>
      <c r="DCF135" s="231"/>
      <c r="DCG135" s="231"/>
      <c r="DCH135" s="231"/>
      <c r="DCI135" s="231"/>
      <c r="DCJ135" s="231"/>
      <c r="DCK135" s="231"/>
      <c r="DCL135" s="231"/>
      <c r="DCM135" s="231"/>
      <c r="DCN135" s="231"/>
      <c r="DCO135" s="231"/>
      <c r="DCP135" s="231"/>
      <c r="DCQ135" s="231"/>
      <c r="DCR135" s="231"/>
      <c r="DCS135" s="231"/>
      <c r="DCT135" s="231"/>
      <c r="DCU135" s="231"/>
      <c r="DCV135" s="231"/>
      <c r="DCW135" s="231"/>
      <c r="DCX135" s="231"/>
      <c r="DCY135" s="231"/>
      <c r="DCZ135" s="231"/>
      <c r="DDA135" s="231"/>
      <c r="DDB135" s="231"/>
      <c r="DDC135" s="231"/>
      <c r="DDD135" s="231"/>
      <c r="DDE135" s="231"/>
      <c r="DDF135" s="231"/>
      <c r="DDG135" s="231"/>
      <c r="DDH135" s="231"/>
      <c r="DDI135" s="231"/>
      <c r="DDJ135" s="231"/>
      <c r="DDK135" s="231"/>
      <c r="DDL135" s="231"/>
      <c r="DDM135" s="231"/>
      <c r="DDN135" s="231"/>
      <c r="DDO135" s="231"/>
      <c r="DDP135" s="231"/>
      <c r="DDQ135" s="231"/>
      <c r="DDR135" s="231"/>
      <c r="DDS135" s="231"/>
      <c r="DDT135" s="231"/>
      <c r="DDU135" s="231"/>
      <c r="DDV135" s="231"/>
      <c r="DDW135" s="231"/>
      <c r="DDX135" s="231"/>
      <c r="DDY135" s="231"/>
      <c r="DDZ135" s="231"/>
      <c r="DEA135" s="231"/>
      <c r="DEB135" s="231"/>
      <c r="DEC135" s="231"/>
      <c r="DED135" s="231"/>
      <c r="DEE135" s="231"/>
      <c r="DEF135" s="231"/>
      <c r="DEG135" s="231"/>
      <c r="DEH135" s="231"/>
      <c r="DEI135" s="231"/>
      <c r="DEJ135" s="231"/>
      <c r="DEK135" s="231"/>
      <c r="DEL135" s="231"/>
      <c r="DEM135" s="231"/>
      <c r="DEN135" s="231"/>
      <c r="DEO135" s="231"/>
      <c r="DEP135" s="231"/>
      <c r="DEQ135" s="231"/>
      <c r="DER135" s="231"/>
      <c r="DES135" s="231"/>
      <c r="DET135" s="231"/>
      <c r="DEU135" s="231"/>
      <c r="DEV135" s="231"/>
      <c r="DEW135" s="231"/>
      <c r="DEX135" s="231"/>
      <c r="DEY135" s="231"/>
      <c r="DEZ135" s="231"/>
      <c r="DFA135" s="231"/>
      <c r="DFB135" s="231"/>
      <c r="DFC135" s="231"/>
      <c r="DFD135" s="231"/>
      <c r="DFE135" s="231"/>
      <c r="DFF135" s="231"/>
      <c r="DFG135" s="231"/>
      <c r="DFH135" s="231"/>
      <c r="DFI135" s="231"/>
      <c r="DFJ135" s="231"/>
      <c r="DFK135" s="231"/>
      <c r="DFL135" s="231"/>
      <c r="DFM135" s="231"/>
      <c r="DFN135" s="231"/>
      <c r="DFO135" s="231"/>
      <c r="DFP135" s="231"/>
      <c r="DFQ135" s="231"/>
      <c r="DFR135" s="231"/>
      <c r="DFS135" s="231"/>
      <c r="DFT135" s="231"/>
      <c r="DFU135" s="231"/>
      <c r="DFV135" s="231"/>
      <c r="DFW135" s="231"/>
      <c r="DFX135" s="231"/>
      <c r="DFY135" s="231"/>
      <c r="DFZ135" s="231"/>
      <c r="DGA135" s="231"/>
      <c r="DGB135" s="231"/>
      <c r="DGC135" s="231"/>
      <c r="DGD135" s="231"/>
      <c r="DGE135" s="231"/>
      <c r="DGF135" s="231"/>
      <c r="DGG135" s="231"/>
      <c r="DGH135" s="231"/>
      <c r="DGI135" s="231"/>
      <c r="DGJ135" s="231"/>
      <c r="DGK135" s="231"/>
      <c r="DGL135" s="231"/>
      <c r="DGM135" s="231"/>
      <c r="DGN135" s="231"/>
      <c r="DGO135" s="231"/>
      <c r="DGP135" s="231"/>
      <c r="DGQ135" s="231"/>
      <c r="DGR135" s="231"/>
      <c r="DGS135" s="231"/>
      <c r="DGT135" s="231"/>
      <c r="DGU135" s="231"/>
      <c r="DGV135" s="231"/>
      <c r="DGW135" s="231"/>
      <c r="DGX135" s="231"/>
      <c r="DGY135" s="231"/>
      <c r="DGZ135" s="231"/>
      <c r="DHA135" s="231"/>
      <c r="DHB135" s="231"/>
      <c r="DHC135" s="231"/>
      <c r="DHD135" s="231"/>
      <c r="DHE135" s="231"/>
      <c r="DHF135" s="231"/>
      <c r="DHG135" s="231"/>
      <c r="DHH135" s="231"/>
      <c r="DHI135" s="231"/>
      <c r="DHJ135" s="231"/>
      <c r="DHK135" s="231"/>
      <c r="DHL135" s="231"/>
      <c r="DHM135" s="231"/>
      <c r="DHN135" s="231"/>
      <c r="DHO135" s="231"/>
      <c r="DHP135" s="231"/>
      <c r="DHQ135" s="231"/>
      <c r="DHR135" s="231"/>
      <c r="DHS135" s="231"/>
      <c r="DHT135" s="231"/>
      <c r="DHU135" s="231"/>
      <c r="DHV135" s="231"/>
      <c r="DHW135" s="231"/>
      <c r="DHX135" s="231"/>
      <c r="DHY135" s="231"/>
      <c r="DHZ135" s="231"/>
      <c r="DIA135" s="231"/>
      <c r="DIB135" s="231"/>
      <c r="DIC135" s="231"/>
      <c r="DID135" s="231"/>
      <c r="DIE135" s="231"/>
      <c r="DIF135" s="231"/>
      <c r="DIG135" s="231"/>
      <c r="DIH135" s="231"/>
      <c r="DII135" s="231"/>
      <c r="DIJ135" s="231"/>
      <c r="DIK135" s="231"/>
      <c r="DIL135" s="231"/>
      <c r="DIM135" s="231"/>
      <c r="DIN135" s="231"/>
      <c r="DIO135" s="231"/>
      <c r="DIP135" s="231"/>
      <c r="DIQ135" s="231"/>
      <c r="DIR135" s="231"/>
      <c r="DIS135" s="231"/>
      <c r="DIT135" s="231"/>
      <c r="DIU135" s="231"/>
      <c r="DIV135" s="231"/>
      <c r="DIW135" s="231"/>
      <c r="DIX135" s="231"/>
      <c r="DIY135" s="231"/>
      <c r="DIZ135" s="231"/>
      <c r="DJA135" s="231"/>
      <c r="DJB135" s="231"/>
      <c r="DJC135" s="231"/>
      <c r="DJD135" s="231"/>
      <c r="DJE135" s="231"/>
      <c r="DJF135" s="231"/>
      <c r="DJG135" s="231"/>
      <c r="DJH135" s="231"/>
      <c r="DJI135" s="231"/>
      <c r="DJJ135" s="231"/>
      <c r="DJK135" s="231"/>
      <c r="DJL135" s="231"/>
      <c r="DJM135" s="231"/>
      <c r="DJN135" s="231"/>
      <c r="DJO135" s="231"/>
      <c r="DJP135" s="231"/>
      <c r="DJQ135" s="231"/>
      <c r="DJR135" s="231"/>
      <c r="DJS135" s="231"/>
      <c r="DJT135" s="231"/>
      <c r="DJU135" s="231"/>
      <c r="DJV135" s="231"/>
      <c r="DJW135" s="231"/>
      <c r="DJX135" s="231"/>
      <c r="DJY135" s="231"/>
      <c r="DJZ135" s="231"/>
      <c r="DKA135" s="231"/>
      <c r="DKB135" s="231"/>
      <c r="DKC135" s="231"/>
      <c r="DKD135" s="231"/>
      <c r="DKE135" s="231"/>
      <c r="DKF135" s="231"/>
      <c r="DKG135" s="231"/>
      <c r="DKH135" s="231"/>
      <c r="DKI135" s="231"/>
      <c r="DKJ135" s="231"/>
      <c r="DKK135" s="231"/>
      <c r="DKL135" s="231"/>
      <c r="DKM135" s="231"/>
      <c r="DKN135" s="231"/>
      <c r="DKO135" s="231"/>
      <c r="DKP135" s="231"/>
      <c r="DKQ135" s="231"/>
      <c r="DKR135" s="231"/>
      <c r="DKS135" s="231"/>
      <c r="DKT135" s="231"/>
      <c r="DKU135" s="231"/>
      <c r="DKV135" s="231"/>
      <c r="DKW135" s="231"/>
      <c r="DKX135" s="231"/>
      <c r="DKY135" s="231"/>
      <c r="DKZ135" s="231"/>
      <c r="DLA135" s="231"/>
      <c r="DLB135" s="231"/>
      <c r="DLC135" s="231"/>
      <c r="DLD135" s="231"/>
      <c r="DLE135" s="231"/>
      <c r="DLF135" s="231"/>
      <c r="DLG135" s="231"/>
      <c r="DLH135" s="231"/>
      <c r="DLI135" s="231"/>
      <c r="DLJ135" s="231"/>
      <c r="DLK135" s="231"/>
      <c r="DLL135" s="231"/>
      <c r="DLM135" s="231"/>
      <c r="DLN135" s="231"/>
      <c r="DLO135" s="231"/>
      <c r="DLP135" s="231"/>
      <c r="DLQ135" s="231"/>
      <c r="DLR135" s="231"/>
      <c r="DLS135" s="231"/>
      <c r="DLT135" s="231"/>
      <c r="DLU135" s="231"/>
      <c r="DLV135" s="231"/>
      <c r="DLW135" s="231"/>
      <c r="DLX135" s="231"/>
      <c r="DLY135" s="231"/>
      <c r="DLZ135" s="231"/>
      <c r="DMA135" s="231"/>
      <c r="DMB135" s="231"/>
      <c r="DMC135" s="231"/>
      <c r="DMD135" s="231"/>
      <c r="DME135" s="231"/>
      <c r="DMF135" s="231"/>
      <c r="DMG135" s="231"/>
      <c r="DMH135" s="231"/>
      <c r="DMI135" s="231"/>
      <c r="DMJ135" s="231"/>
      <c r="DMK135" s="231"/>
      <c r="DML135" s="231"/>
      <c r="DMM135" s="231"/>
      <c r="DMN135" s="231"/>
      <c r="DMO135" s="231"/>
      <c r="DMP135" s="231"/>
      <c r="DMQ135" s="231"/>
      <c r="DMR135" s="231"/>
      <c r="DMS135" s="231"/>
      <c r="DMT135" s="231"/>
      <c r="DMU135" s="231"/>
      <c r="DMV135" s="231"/>
      <c r="DMW135" s="231"/>
      <c r="DMX135" s="231"/>
      <c r="DMY135" s="231"/>
      <c r="DMZ135" s="231"/>
      <c r="DNA135" s="231"/>
      <c r="DNB135" s="231"/>
      <c r="DNC135" s="231"/>
      <c r="DND135" s="231"/>
      <c r="DNE135" s="231"/>
      <c r="DNF135" s="231"/>
      <c r="DNG135" s="231"/>
      <c r="DNH135" s="231"/>
      <c r="DNI135" s="231"/>
      <c r="DNJ135" s="231"/>
      <c r="DNK135" s="231"/>
      <c r="DNL135" s="231"/>
      <c r="DNM135" s="231"/>
      <c r="DNN135" s="231"/>
      <c r="DNO135" s="231"/>
      <c r="DNP135" s="231"/>
      <c r="DNQ135" s="231"/>
      <c r="DNR135" s="231"/>
      <c r="DNS135" s="231"/>
      <c r="DNT135" s="231"/>
      <c r="DNU135" s="231"/>
      <c r="DNV135" s="231"/>
      <c r="DNW135" s="231"/>
      <c r="DNX135" s="231"/>
      <c r="DNY135" s="231"/>
      <c r="DNZ135" s="231"/>
      <c r="DOA135" s="231"/>
      <c r="DOB135" s="231"/>
      <c r="DOC135" s="231"/>
      <c r="DOD135" s="231"/>
      <c r="DOE135" s="231"/>
      <c r="DOF135" s="231"/>
      <c r="DOG135" s="231"/>
      <c r="DOH135" s="231"/>
      <c r="DOI135" s="231"/>
      <c r="DOJ135" s="231"/>
      <c r="DOK135" s="231"/>
      <c r="DOL135" s="231"/>
      <c r="DOM135" s="231"/>
      <c r="DON135" s="231"/>
      <c r="DOO135" s="231"/>
      <c r="DOP135" s="231"/>
      <c r="DOQ135" s="231"/>
      <c r="DOR135" s="231"/>
      <c r="DOS135" s="231"/>
      <c r="DOT135" s="231"/>
      <c r="DOU135" s="231"/>
      <c r="DOV135" s="231"/>
      <c r="DOW135" s="231"/>
      <c r="DOX135" s="231"/>
      <c r="DOY135" s="231"/>
      <c r="DOZ135" s="231"/>
      <c r="DPA135" s="231"/>
      <c r="DPB135" s="231"/>
      <c r="DPC135" s="231"/>
      <c r="DPD135" s="231"/>
      <c r="DPE135" s="231"/>
      <c r="DPF135" s="231"/>
      <c r="DPG135" s="231"/>
      <c r="DPH135" s="231"/>
      <c r="DPI135" s="231"/>
      <c r="DPJ135" s="231"/>
      <c r="DPK135" s="231"/>
      <c r="DPL135" s="231"/>
      <c r="DPM135" s="231"/>
      <c r="DPN135" s="231"/>
      <c r="DPO135" s="231"/>
      <c r="DPP135" s="231"/>
      <c r="DPQ135" s="231"/>
      <c r="DPR135" s="231"/>
      <c r="DPS135" s="231"/>
      <c r="DPT135" s="231"/>
      <c r="DPU135" s="231"/>
      <c r="DPV135" s="231"/>
      <c r="DPW135" s="231"/>
      <c r="DPX135" s="231"/>
      <c r="DPY135" s="231"/>
      <c r="DPZ135" s="231"/>
      <c r="DQA135" s="231"/>
      <c r="DQB135" s="231"/>
      <c r="DQC135" s="231"/>
      <c r="DQD135" s="231"/>
      <c r="DQE135" s="231"/>
      <c r="DQF135" s="231"/>
      <c r="DQG135" s="231"/>
      <c r="DQH135" s="231"/>
      <c r="DQI135" s="231"/>
      <c r="DQJ135" s="231"/>
      <c r="DQK135" s="231"/>
      <c r="DQL135" s="231"/>
      <c r="DQM135" s="231"/>
      <c r="DQN135" s="231"/>
      <c r="DQO135" s="231"/>
      <c r="DQP135" s="231"/>
      <c r="DQQ135" s="231"/>
      <c r="DQR135" s="231"/>
      <c r="DQS135" s="231"/>
      <c r="DQT135" s="231"/>
      <c r="DQU135" s="231"/>
      <c r="DQV135" s="231"/>
      <c r="DQW135" s="231"/>
      <c r="DQX135" s="231"/>
      <c r="DQY135" s="231"/>
      <c r="DQZ135" s="231"/>
      <c r="DRA135" s="231"/>
      <c r="DRB135" s="231"/>
      <c r="DRC135" s="231"/>
      <c r="DRD135" s="231"/>
      <c r="DRE135" s="231"/>
      <c r="DRF135" s="231"/>
      <c r="DRG135" s="231"/>
      <c r="DRH135" s="231"/>
      <c r="DRI135" s="231"/>
      <c r="DRJ135" s="231"/>
      <c r="DRK135" s="231"/>
      <c r="DRL135" s="231"/>
      <c r="DRM135" s="231"/>
      <c r="DRN135" s="231"/>
      <c r="DRO135" s="231"/>
      <c r="DRP135" s="231"/>
      <c r="DRQ135" s="231"/>
      <c r="DRR135" s="231"/>
      <c r="DRS135" s="231"/>
      <c r="DRT135" s="231"/>
      <c r="DRU135" s="231"/>
      <c r="DRV135" s="231"/>
      <c r="DRW135" s="231"/>
      <c r="DRX135" s="231"/>
      <c r="DRY135" s="231"/>
      <c r="DRZ135" s="231"/>
      <c r="DSA135" s="231"/>
      <c r="DSB135" s="231"/>
      <c r="DSC135" s="231"/>
      <c r="DSD135" s="231"/>
      <c r="DSE135" s="231"/>
      <c r="DSF135" s="231"/>
      <c r="DSG135" s="231"/>
      <c r="DSH135" s="231"/>
      <c r="DSI135" s="231"/>
      <c r="DSJ135" s="231"/>
      <c r="DSK135" s="231"/>
      <c r="DSL135" s="231"/>
      <c r="DSM135" s="231"/>
      <c r="DSN135" s="231"/>
      <c r="DSO135" s="231"/>
      <c r="DSP135" s="231"/>
      <c r="DSQ135" s="231"/>
      <c r="DSR135" s="231"/>
      <c r="DSS135" s="231"/>
      <c r="DST135" s="231"/>
      <c r="DSU135" s="231"/>
      <c r="DSV135" s="231"/>
      <c r="DSW135" s="231"/>
      <c r="DSX135" s="231"/>
      <c r="DSY135" s="231"/>
      <c r="DSZ135" s="231"/>
      <c r="DTA135" s="231"/>
      <c r="DTB135" s="231"/>
      <c r="DTC135" s="231"/>
      <c r="DTD135" s="231"/>
      <c r="DTE135" s="231"/>
      <c r="DTF135" s="231"/>
      <c r="DTG135" s="231"/>
      <c r="DTH135" s="231"/>
      <c r="DTI135" s="231"/>
      <c r="DTJ135" s="231"/>
      <c r="DTK135" s="231"/>
      <c r="DTL135" s="231"/>
      <c r="DTM135" s="231"/>
      <c r="DTN135" s="231"/>
      <c r="DTO135" s="231"/>
      <c r="DTP135" s="231"/>
      <c r="DTQ135" s="231"/>
      <c r="DTR135" s="231"/>
      <c r="DTS135" s="231"/>
      <c r="DTT135" s="231"/>
      <c r="DTU135" s="231"/>
      <c r="DTV135" s="231"/>
      <c r="DTW135" s="231"/>
      <c r="DTX135" s="231"/>
      <c r="DTY135" s="231"/>
      <c r="DTZ135" s="231"/>
      <c r="DUA135" s="231"/>
      <c r="DUB135" s="231"/>
      <c r="DUC135" s="231"/>
      <c r="DUD135" s="231"/>
      <c r="DUE135" s="231"/>
      <c r="DUF135" s="231"/>
      <c r="DUG135" s="231"/>
      <c r="DUH135" s="231"/>
      <c r="DUI135" s="231"/>
      <c r="DUJ135" s="231"/>
      <c r="DUK135" s="231"/>
      <c r="DUL135" s="231"/>
      <c r="DUM135" s="231"/>
      <c r="DUN135" s="231"/>
      <c r="DUO135" s="231"/>
      <c r="DUP135" s="231"/>
      <c r="DUQ135" s="231"/>
      <c r="DUR135" s="231"/>
      <c r="DUS135" s="231"/>
      <c r="DUT135" s="231"/>
      <c r="DUU135" s="231"/>
      <c r="DUV135" s="231"/>
      <c r="DUW135" s="231"/>
      <c r="DUX135" s="231"/>
      <c r="DUY135" s="231"/>
      <c r="DUZ135" s="231"/>
      <c r="DVA135" s="231"/>
      <c r="DVB135" s="231"/>
      <c r="DVC135" s="231"/>
      <c r="DVD135" s="231"/>
      <c r="DVE135" s="231"/>
      <c r="DVF135" s="231"/>
      <c r="DVG135" s="231"/>
      <c r="DVH135" s="231"/>
      <c r="DVI135" s="231"/>
      <c r="DVJ135" s="231"/>
      <c r="DVK135" s="231"/>
      <c r="DVL135" s="231"/>
      <c r="DVM135" s="231"/>
      <c r="DVN135" s="231"/>
      <c r="DVO135" s="231"/>
      <c r="DVP135" s="231"/>
      <c r="DVQ135" s="231"/>
      <c r="DVR135" s="231"/>
      <c r="DVS135" s="231"/>
      <c r="DVT135" s="231"/>
      <c r="DVU135" s="231"/>
      <c r="DVV135" s="231"/>
      <c r="DVW135" s="231"/>
      <c r="DVX135" s="231"/>
      <c r="DVY135" s="231"/>
      <c r="DVZ135" s="231"/>
      <c r="DWA135" s="231"/>
      <c r="DWB135" s="231"/>
      <c r="DWC135" s="231"/>
      <c r="DWD135" s="231"/>
      <c r="DWE135" s="231"/>
      <c r="DWF135" s="231"/>
      <c r="DWG135" s="231"/>
      <c r="DWH135" s="231"/>
      <c r="DWI135" s="231"/>
      <c r="DWJ135" s="231"/>
      <c r="DWK135" s="231"/>
      <c r="DWL135" s="231"/>
      <c r="DWM135" s="231"/>
      <c r="DWN135" s="231"/>
      <c r="DWO135" s="231"/>
      <c r="DWP135" s="231"/>
      <c r="DWQ135" s="231"/>
      <c r="DWR135" s="231"/>
      <c r="DWS135" s="231"/>
      <c r="DWT135" s="231"/>
      <c r="DWU135" s="231"/>
      <c r="DWV135" s="231"/>
      <c r="DWW135" s="231"/>
      <c r="DWX135" s="231"/>
      <c r="DWY135" s="231"/>
      <c r="DWZ135" s="231"/>
      <c r="DXA135" s="231"/>
      <c r="DXB135" s="231"/>
      <c r="DXC135" s="231"/>
      <c r="DXD135" s="231"/>
      <c r="DXE135" s="231"/>
      <c r="DXF135" s="231"/>
      <c r="DXG135" s="231"/>
      <c r="DXH135" s="231"/>
      <c r="DXI135" s="231"/>
      <c r="DXJ135" s="231"/>
      <c r="DXK135" s="231"/>
      <c r="DXL135" s="231"/>
      <c r="DXM135" s="231"/>
      <c r="DXN135" s="231"/>
      <c r="DXO135" s="231"/>
      <c r="DXP135" s="231"/>
      <c r="DXQ135" s="231"/>
      <c r="DXR135" s="231"/>
      <c r="DXS135" s="231"/>
      <c r="DXT135" s="231"/>
      <c r="DXU135" s="231"/>
      <c r="DXV135" s="231"/>
      <c r="DXW135" s="231"/>
      <c r="DXX135" s="231"/>
      <c r="DXY135" s="231"/>
      <c r="DXZ135" s="231"/>
      <c r="DYA135" s="231"/>
      <c r="DYB135" s="231"/>
      <c r="DYC135" s="231"/>
      <c r="DYD135" s="231"/>
      <c r="DYE135" s="231"/>
      <c r="DYF135" s="231"/>
      <c r="DYG135" s="231"/>
      <c r="DYH135" s="231"/>
      <c r="DYI135" s="231"/>
      <c r="DYJ135" s="231"/>
      <c r="DYK135" s="231"/>
      <c r="DYL135" s="231"/>
      <c r="DYM135" s="231"/>
      <c r="DYN135" s="231"/>
      <c r="DYO135" s="231"/>
      <c r="DYP135" s="231"/>
      <c r="DYQ135" s="231"/>
      <c r="DYR135" s="231"/>
      <c r="DYS135" s="231"/>
      <c r="DYT135" s="231"/>
      <c r="DYU135" s="231"/>
      <c r="DYV135" s="231"/>
      <c r="DYW135" s="231"/>
      <c r="DYX135" s="231"/>
      <c r="DYY135" s="231"/>
      <c r="DYZ135" s="231"/>
      <c r="DZA135" s="231"/>
      <c r="DZB135" s="231"/>
      <c r="DZC135" s="231"/>
      <c r="DZD135" s="231"/>
      <c r="DZE135" s="231"/>
      <c r="DZF135" s="231"/>
      <c r="DZG135" s="231"/>
      <c r="DZH135" s="231"/>
      <c r="DZI135" s="231"/>
      <c r="DZJ135" s="231"/>
      <c r="DZK135" s="231"/>
      <c r="DZL135" s="231"/>
      <c r="DZM135" s="231"/>
      <c r="DZN135" s="231"/>
      <c r="DZO135" s="231"/>
      <c r="DZP135" s="231"/>
      <c r="DZQ135" s="231"/>
      <c r="DZR135" s="231"/>
      <c r="DZS135" s="231"/>
      <c r="DZT135" s="231"/>
      <c r="DZU135" s="231"/>
      <c r="DZV135" s="231"/>
      <c r="DZW135" s="231"/>
      <c r="DZX135" s="231"/>
      <c r="DZY135" s="231"/>
      <c r="DZZ135" s="231"/>
      <c r="EAA135" s="231"/>
      <c r="EAB135" s="231"/>
      <c r="EAC135" s="231"/>
      <c r="EAD135" s="231"/>
      <c r="EAE135" s="231"/>
      <c r="EAF135" s="231"/>
      <c r="EAG135" s="231"/>
      <c r="EAH135" s="231"/>
      <c r="EAI135" s="231"/>
      <c r="EAJ135" s="231"/>
      <c r="EAK135" s="231"/>
      <c r="EAL135" s="231"/>
      <c r="EAM135" s="231"/>
      <c r="EAN135" s="231"/>
      <c r="EAO135" s="231"/>
      <c r="EAP135" s="231"/>
      <c r="EAQ135" s="231"/>
      <c r="EAR135" s="231"/>
      <c r="EAS135" s="231"/>
      <c r="EAT135" s="231"/>
      <c r="EAU135" s="231"/>
      <c r="EAV135" s="231"/>
      <c r="EAW135" s="231"/>
      <c r="EAX135" s="231"/>
      <c r="EAY135" s="231"/>
      <c r="EAZ135" s="231"/>
      <c r="EBA135" s="231"/>
      <c r="EBB135" s="231"/>
      <c r="EBC135" s="231"/>
      <c r="EBD135" s="231"/>
      <c r="EBE135" s="231"/>
      <c r="EBF135" s="231"/>
      <c r="EBG135" s="231"/>
      <c r="EBH135" s="231"/>
      <c r="EBI135" s="231"/>
      <c r="EBJ135" s="231"/>
      <c r="EBK135" s="231"/>
      <c r="EBL135" s="231"/>
      <c r="EBM135" s="231"/>
      <c r="EBN135" s="231"/>
      <c r="EBO135" s="231"/>
      <c r="EBP135" s="231"/>
      <c r="EBQ135" s="231"/>
      <c r="EBR135" s="231"/>
      <c r="EBS135" s="231"/>
      <c r="EBT135" s="231"/>
      <c r="EBU135" s="231"/>
      <c r="EBV135" s="231"/>
      <c r="EBW135" s="231"/>
      <c r="EBX135" s="231"/>
      <c r="EBY135" s="231"/>
      <c r="EBZ135" s="231"/>
      <c r="ECA135" s="231"/>
      <c r="ECB135" s="231"/>
      <c r="ECC135" s="231"/>
      <c r="ECD135" s="231"/>
      <c r="ECE135" s="231"/>
      <c r="ECF135" s="231"/>
      <c r="ECG135" s="231"/>
      <c r="ECH135" s="231"/>
      <c r="ECI135" s="231"/>
      <c r="ECJ135" s="231"/>
      <c r="ECK135" s="231"/>
      <c r="ECL135" s="231"/>
      <c r="ECM135" s="231"/>
      <c r="ECN135" s="231"/>
      <c r="ECO135" s="231"/>
      <c r="ECP135" s="231"/>
      <c r="ECQ135" s="231"/>
      <c r="ECR135" s="231"/>
      <c r="ECS135" s="231"/>
      <c r="ECT135" s="231"/>
      <c r="ECU135" s="231"/>
      <c r="ECV135" s="231"/>
      <c r="ECW135" s="231"/>
      <c r="ECX135" s="231"/>
      <c r="ECY135" s="231"/>
      <c r="ECZ135" s="231"/>
      <c r="EDA135" s="231"/>
      <c r="EDB135" s="231"/>
      <c r="EDC135" s="231"/>
      <c r="EDD135" s="231"/>
      <c r="EDE135" s="231"/>
      <c r="EDF135" s="231"/>
      <c r="EDG135" s="231"/>
      <c r="EDH135" s="231"/>
      <c r="EDI135" s="231"/>
      <c r="EDJ135" s="231"/>
      <c r="EDK135" s="231"/>
      <c r="EDL135" s="231"/>
      <c r="EDM135" s="231"/>
      <c r="EDN135" s="231"/>
      <c r="EDO135" s="231"/>
      <c r="EDP135" s="231"/>
      <c r="EDQ135" s="231"/>
      <c r="EDR135" s="231"/>
      <c r="EDS135" s="231"/>
      <c r="EDT135" s="231"/>
      <c r="EDU135" s="231"/>
      <c r="EDV135" s="231"/>
      <c r="EDW135" s="231"/>
      <c r="EDX135" s="231"/>
      <c r="EDY135" s="231"/>
      <c r="EDZ135" s="231"/>
      <c r="EEA135" s="231"/>
      <c r="EEB135" s="231"/>
      <c r="EEC135" s="231"/>
      <c r="EED135" s="231"/>
      <c r="EEE135" s="231"/>
      <c r="EEF135" s="231"/>
      <c r="EEG135" s="231"/>
      <c r="EEH135" s="231"/>
      <c r="EEI135" s="231"/>
      <c r="EEJ135" s="231"/>
      <c r="EEK135" s="231"/>
      <c r="EEL135" s="231"/>
      <c r="EEM135" s="231"/>
      <c r="EEN135" s="231"/>
      <c r="EEO135" s="231"/>
      <c r="EEP135" s="231"/>
      <c r="EEQ135" s="231"/>
      <c r="EER135" s="231"/>
      <c r="EES135" s="231"/>
      <c r="EET135" s="231"/>
      <c r="EEU135" s="231"/>
      <c r="EEV135" s="231"/>
      <c r="EEW135" s="231"/>
      <c r="EEX135" s="231"/>
      <c r="EEY135" s="231"/>
      <c r="EEZ135" s="231"/>
      <c r="EFA135" s="231"/>
      <c r="EFB135" s="231"/>
      <c r="EFC135" s="231"/>
      <c r="EFD135" s="231"/>
      <c r="EFE135" s="231"/>
      <c r="EFF135" s="231"/>
      <c r="EFG135" s="231"/>
      <c r="EFH135" s="231"/>
      <c r="EFI135" s="231"/>
      <c r="EFJ135" s="231"/>
      <c r="EFK135" s="231"/>
      <c r="EFL135" s="231"/>
      <c r="EFM135" s="231"/>
      <c r="EFN135" s="231"/>
      <c r="EFO135" s="231"/>
      <c r="EFP135" s="231"/>
      <c r="EFQ135" s="231"/>
      <c r="EFR135" s="231"/>
      <c r="EFS135" s="231"/>
      <c r="EFT135" s="231"/>
      <c r="EFU135" s="231"/>
      <c r="EFV135" s="231"/>
      <c r="EFW135" s="231"/>
      <c r="EFX135" s="231"/>
      <c r="EFY135" s="231"/>
      <c r="EFZ135" s="231"/>
      <c r="EGA135" s="231"/>
      <c r="EGB135" s="231"/>
      <c r="EGC135" s="231"/>
      <c r="EGD135" s="231"/>
      <c r="EGE135" s="231"/>
      <c r="EGF135" s="231"/>
      <c r="EGG135" s="231"/>
      <c r="EGH135" s="231"/>
      <c r="EGI135" s="231"/>
      <c r="EGJ135" s="231"/>
      <c r="EGK135" s="231"/>
      <c r="EGL135" s="231"/>
      <c r="EGM135" s="231"/>
      <c r="EGN135" s="231"/>
      <c r="EGO135" s="231"/>
      <c r="EGP135" s="231"/>
      <c r="EGQ135" s="231"/>
      <c r="EGR135" s="231"/>
      <c r="EGS135" s="231"/>
      <c r="EGT135" s="231"/>
      <c r="EGU135" s="231"/>
      <c r="EGV135" s="231"/>
      <c r="EGW135" s="231"/>
      <c r="EGX135" s="231"/>
      <c r="EGY135" s="231"/>
      <c r="EGZ135" s="231"/>
      <c r="EHA135" s="231"/>
      <c r="EHB135" s="231"/>
      <c r="EHC135" s="231"/>
      <c r="EHD135" s="231"/>
      <c r="EHE135" s="231"/>
      <c r="EHF135" s="231"/>
      <c r="EHG135" s="231"/>
      <c r="EHH135" s="231"/>
      <c r="EHI135" s="231"/>
      <c r="EHJ135" s="231"/>
      <c r="EHK135" s="231"/>
      <c r="EHL135" s="231"/>
      <c r="EHM135" s="231"/>
      <c r="EHN135" s="231"/>
      <c r="EHO135" s="231"/>
      <c r="EHP135" s="231"/>
      <c r="EHQ135" s="231"/>
      <c r="EHR135" s="231"/>
      <c r="EHS135" s="231"/>
      <c r="EHT135" s="231"/>
      <c r="EHU135" s="231"/>
      <c r="EHV135" s="231"/>
      <c r="EHW135" s="231"/>
      <c r="EHX135" s="231"/>
      <c r="EHY135" s="231"/>
      <c r="EHZ135" s="231"/>
      <c r="EIA135" s="231"/>
      <c r="EIB135" s="231"/>
      <c r="EIC135" s="231"/>
      <c r="EID135" s="231"/>
      <c r="EIE135" s="231"/>
      <c r="EIF135" s="231"/>
      <c r="EIG135" s="231"/>
      <c r="EIH135" s="231"/>
      <c r="EII135" s="231"/>
      <c r="EIJ135" s="231"/>
      <c r="EIK135" s="231"/>
      <c r="EIL135" s="231"/>
      <c r="EIM135" s="231"/>
      <c r="EIN135" s="231"/>
      <c r="EIO135" s="231"/>
      <c r="EIP135" s="231"/>
      <c r="EIQ135" s="231"/>
      <c r="EIR135" s="231"/>
      <c r="EIS135" s="231"/>
      <c r="EIT135" s="231"/>
      <c r="EIU135" s="231"/>
      <c r="EIV135" s="231"/>
      <c r="EIW135" s="231"/>
      <c r="EIX135" s="231"/>
      <c r="EIY135" s="231"/>
      <c r="EIZ135" s="231"/>
      <c r="EJA135" s="231"/>
      <c r="EJB135" s="231"/>
      <c r="EJC135" s="231"/>
      <c r="EJD135" s="231"/>
      <c r="EJE135" s="231"/>
      <c r="EJF135" s="231"/>
      <c r="EJG135" s="231"/>
      <c r="EJH135" s="231"/>
      <c r="EJI135" s="231"/>
      <c r="EJJ135" s="231"/>
      <c r="EJK135" s="231"/>
      <c r="EJL135" s="231"/>
      <c r="EJM135" s="231"/>
      <c r="EJN135" s="231"/>
      <c r="EJO135" s="231"/>
      <c r="EJP135" s="231"/>
      <c r="EJQ135" s="231"/>
      <c r="EJR135" s="231"/>
      <c r="EJS135" s="231"/>
      <c r="EJT135" s="231"/>
      <c r="EJU135" s="231"/>
      <c r="EJV135" s="231"/>
      <c r="EJW135" s="231"/>
      <c r="EJX135" s="231"/>
      <c r="EJY135" s="231"/>
      <c r="EJZ135" s="231"/>
      <c r="EKA135" s="231"/>
      <c r="EKB135" s="231"/>
      <c r="EKC135" s="231"/>
      <c r="EKD135" s="231"/>
      <c r="EKE135" s="231"/>
      <c r="EKF135" s="231"/>
      <c r="EKG135" s="231"/>
      <c r="EKH135" s="231"/>
      <c r="EKI135" s="231"/>
      <c r="EKJ135" s="231"/>
      <c r="EKK135" s="231"/>
      <c r="EKL135" s="231"/>
      <c r="EKM135" s="231"/>
      <c r="EKN135" s="231"/>
      <c r="EKO135" s="231"/>
      <c r="EKP135" s="231"/>
      <c r="EKQ135" s="231"/>
      <c r="EKR135" s="231"/>
      <c r="EKS135" s="231"/>
      <c r="EKT135" s="231"/>
      <c r="EKU135" s="231"/>
      <c r="EKV135" s="231"/>
      <c r="EKW135" s="231"/>
      <c r="EKX135" s="231"/>
      <c r="EKY135" s="231"/>
      <c r="EKZ135" s="231"/>
      <c r="ELA135" s="231"/>
      <c r="ELB135" s="231"/>
      <c r="ELC135" s="231"/>
      <c r="ELD135" s="231"/>
      <c r="ELE135" s="231"/>
      <c r="ELF135" s="231"/>
      <c r="ELG135" s="231"/>
      <c r="ELH135" s="231"/>
      <c r="ELI135" s="231"/>
      <c r="ELJ135" s="231"/>
      <c r="ELK135" s="231"/>
      <c r="ELL135" s="231"/>
      <c r="ELM135" s="231"/>
      <c r="ELN135" s="231"/>
      <c r="ELO135" s="231"/>
      <c r="ELP135" s="231"/>
      <c r="ELQ135" s="231"/>
      <c r="ELR135" s="231"/>
      <c r="ELS135" s="231"/>
      <c r="ELT135" s="231"/>
      <c r="ELU135" s="231"/>
      <c r="ELV135" s="231"/>
      <c r="ELW135" s="231"/>
      <c r="ELX135" s="231"/>
      <c r="ELY135" s="231"/>
      <c r="ELZ135" s="231"/>
      <c r="EMA135" s="231"/>
      <c r="EMB135" s="231"/>
      <c r="EMC135" s="231"/>
      <c r="EMD135" s="231"/>
      <c r="EME135" s="231"/>
      <c r="EMF135" s="231"/>
      <c r="EMG135" s="231"/>
      <c r="EMH135" s="231"/>
      <c r="EMI135" s="231"/>
      <c r="EMJ135" s="231"/>
      <c r="EMK135" s="231"/>
      <c r="EML135" s="231"/>
      <c r="EMM135" s="231"/>
      <c r="EMN135" s="231"/>
      <c r="EMO135" s="231"/>
      <c r="EMP135" s="231"/>
      <c r="EMQ135" s="231"/>
      <c r="EMR135" s="231"/>
      <c r="EMS135" s="231"/>
      <c r="EMT135" s="231"/>
      <c r="EMU135" s="231"/>
      <c r="EMV135" s="231"/>
      <c r="EMW135" s="231"/>
      <c r="EMX135" s="231"/>
      <c r="EMY135" s="231"/>
      <c r="EMZ135" s="231"/>
      <c r="ENA135" s="231"/>
      <c r="ENB135" s="231"/>
      <c r="ENC135" s="231"/>
      <c r="END135" s="231"/>
      <c r="ENE135" s="231"/>
      <c r="ENF135" s="231"/>
      <c r="ENG135" s="231"/>
      <c r="ENH135" s="231"/>
      <c r="ENI135" s="231"/>
      <c r="ENJ135" s="231"/>
      <c r="ENK135" s="231"/>
      <c r="ENL135" s="231"/>
      <c r="ENM135" s="231"/>
      <c r="ENN135" s="231"/>
      <c r="ENO135" s="231"/>
      <c r="ENP135" s="231"/>
      <c r="ENQ135" s="231"/>
      <c r="ENR135" s="231"/>
      <c r="ENS135" s="231"/>
      <c r="ENT135" s="231"/>
      <c r="ENU135" s="231"/>
      <c r="ENV135" s="231"/>
      <c r="ENW135" s="231"/>
      <c r="ENX135" s="231"/>
      <c r="ENY135" s="231"/>
      <c r="ENZ135" s="231"/>
      <c r="EOA135" s="231"/>
      <c r="EOB135" s="231"/>
      <c r="EOC135" s="231"/>
      <c r="EOD135" s="231"/>
      <c r="EOE135" s="231"/>
      <c r="EOF135" s="231"/>
      <c r="EOG135" s="231"/>
      <c r="EOH135" s="231"/>
      <c r="EOI135" s="231"/>
      <c r="EOJ135" s="231"/>
      <c r="EOK135" s="231"/>
      <c r="EOL135" s="231"/>
      <c r="EOM135" s="231"/>
      <c r="EON135" s="231"/>
      <c r="EOO135" s="231"/>
      <c r="EOP135" s="231"/>
      <c r="EOQ135" s="231"/>
      <c r="EOR135" s="231"/>
      <c r="EOS135" s="231"/>
      <c r="EOT135" s="231"/>
      <c r="EOU135" s="231"/>
      <c r="EOV135" s="231"/>
      <c r="EOW135" s="231"/>
      <c r="EOX135" s="231"/>
      <c r="EOY135" s="231"/>
      <c r="EOZ135" s="231"/>
      <c r="EPA135" s="231"/>
      <c r="EPB135" s="231"/>
      <c r="EPC135" s="231"/>
      <c r="EPD135" s="231"/>
      <c r="EPE135" s="231"/>
      <c r="EPF135" s="231"/>
      <c r="EPG135" s="231"/>
      <c r="EPH135" s="231"/>
      <c r="EPI135" s="231"/>
      <c r="EPJ135" s="231"/>
      <c r="EPK135" s="231"/>
      <c r="EPL135" s="231"/>
      <c r="EPM135" s="231"/>
      <c r="EPN135" s="231"/>
      <c r="EPO135" s="231"/>
      <c r="EPP135" s="231"/>
      <c r="EPQ135" s="231"/>
      <c r="EPR135" s="231"/>
      <c r="EPS135" s="231"/>
      <c r="EPT135" s="231"/>
      <c r="EPU135" s="231"/>
      <c r="EPV135" s="231"/>
      <c r="EPW135" s="231"/>
      <c r="EPX135" s="231"/>
      <c r="EPY135" s="231"/>
      <c r="EPZ135" s="231"/>
      <c r="EQA135" s="231"/>
      <c r="EQB135" s="231"/>
      <c r="EQC135" s="231"/>
      <c r="EQD135" s="231"/>
      <c r="EQE135" s="231"/>
      <c r="EQF135" s="231"/>
      <c r="EQG135" s="231"/>
      <c r="EQH135" s="231"/>
      <c r="EQI135" s="231"/>
      <c r="EQJ135" s="231"/>
      <c r="EQK135" s="231"/>
      <c r="EQL135" s="231"/>
      <c r="EQM135" s="231"/>
      <c r="EQN135" s="231"/>
      <c r="EQO135" s="231"/>
      <c r="EQP135" s="231"/>
      <c r="EQQ135" s="231"/>
      <c r="EQR135" s="231"/>
      <c r="EQS135" s="231"/>
      <c r="EQT135" s="231"/>
      <c r="EQU135" s="231"/>
      <c r="EQV135" s="231"/>
      <c r="EQW135" s="231"/>
      <c r="EQX135" s="231"/>
      <c r="EQY135" s="231"/>
      <c r="EQZ135" s="231"/>
      <c r="ERA135" s="231"/>
      <c r="ERB135" s="231"/>
      <c r="ERC135" s="231"/>
      <c r="ERD135" s="231"/>
      <c r="ERE135" s="231"/>
      <c r="ERF135" s="231"/>
      <c r="ERG135" s="231"/>
      <c r="ERH135" s="231"/>
      <c r="ERI135" s="231"/>
      <c r="ERJ135" s="231"/>
      <c r="ERK135" s="231"/>
      <c r="ERL135" s="231"/>
      <c r="ERM135" s="231"/>
      <c r="ERN135" s="231"/>
      <c r="ERO135" s="231"/>
      <c r="ERP135" s="231"/>
      <c r="ERQ135" s="231"/>
      <c r="ERR135" s="231"/>
      <c r="ERS135" s="231"/>
      <c r="ERT135" s="231"/>
      <c r="ERU135" s="231"/>
      <c r="ERV135" s="231"/>
      <c r="ERW135" s="231"/>
      <c r="ERX135" s="231"/>
      <c r="ERY135" s="231"/>
      <c r="ERZ135" s="231"/>
      <c r="ESA135" s="231"/>
      <c r="ESB135" s="231"/>
      <c r="ESC135" s="231"/>
      <c r="ESD135" s="231"/>
      <c r="ESE135" s="231"/>
      <c r="ESF135" s="231"/>
      <c r="ESG135" s="231"/>
      <c r="ESH135" s="231"/>
      <c r="ESI135" s="231"/>
      <c r="ESJ135" s="231"/>
      <c r="ESK135" s="231"/>
      <c r="ESL135" s="231"/>
      <c r="ESM135" s="231"/>
      <c r="ESN135" s="231"/>
      <c r="ESO135" s="231"/>
      <c r="ESP135" s="231"/>
      <c r="ESQ135" s="231"/>
      <c r="ESR135" s="231"/>
      <c r="ESS135" s="231"/>
      <c r="EST135" s="231"/>
      <c r="ESU135" s="231"/>
      <c r="ESV135" s="231"/>
      <c r="ESW135" s="231"/>
      <c r="ESX135" s="231"/>
      <c r="ESY135" s="231"/>
      <c r="ESZ135" s="231"/>
      <c r="ETA135" s="231"/>
      <c r="ETB135" s="231"/>
      <c r="ETC135" s="231"/>
      <c r="ETD135" s="231"/>
      <c r="ETE135" s="231"/>
      <c r="ETF135" s="231"/>
      <c r="ETG135" s="231"/>
      <c r="ETH135" s="231"/>
      <c r="ETI135" s="231"/>
      <c r="ETJ135" s="231"/>
      <c r="ETK135" s="231"/>
      <c r="ETL135" s="231"/>
      <c r="ETM135" s="231"/>
      <c r="ETN135" s="231"/>
      <c r="ETO135" s="231"/>
      <c r="ETP135" s="231"/>
      <c r="ETQ135" s="231"/>
      <c r="ETR135" s="231"/>
      <c r="ETS135" s="231"/>
      <c r="ETT135" s="231"/>
      <c r="ETU135" s="231"/>
      <c r="ETV135" s="231"/>
      <c r="ETW135" s="231"/>
      <c r="ETX135" s="231"/>
      <c r="ETY135" s="231"/>
      <c r="ETZ135" s="231"/>
      <c r="EUA135" s="231"/>
      <c r="EUB135" s="231"/>
      <c r="EUC135" s="231"/>
      <c r="EUD135" s="231"/>
      <c r="EUE135" s="231"/>
      <c r="EUF135" s="231"/>
      <c r="EUG135" s="231"/>
      <c r="EUH135" s="231"/>
      <c r="EUI135" s="231"/>
      <c r="EUJ135" s="231"/>
      <c r="EUK135" s="231"/>
      <c r="EUL135" s="231"/>
      <c r="EUM135" s="231"/>
      <c r="EUN135" s="231"/>
      <c r="EUO135" s="231"/>
      <c r="EUP135" s="231"/>
      <c r="EUQ135" s="231"/>
      <c r="EUR135" s="231"/>
      <c r="EUS135" s="231"/>
      <c r="EUT135" s="231"/>
      <c r="EUU135" s="231"/>
      <c r="EUV135" s="231"/>
      <c r="EUW135" s="231"/>
      <c r="EUX135" s="231"/>
      <c r="EUY135" s="231"/>
      <c r="EUZ135" s="231"/>
      <c r="EVA135" s="231"/>
      <c r="EVB135" s="231"/>
      <c r="EVC135" s="231"/>
      <c r="EVD135" s="231"/>
      <c r="EVE135" s="231"/>
      <c r="EVF135" s="231"/>
      <c r="EVG135" s="231"/>
      <c r="EVH135" s="231"/>
      <c r="EVI135" s="231"/>
      <c r="EVJ135" s="231"/>
      <c r="EVK135" s="231"/>
      <c r="EVL135" s="231"/>
      <c r="EVM135" s="231"/>
      <c r="EVN135" s="231"/>
      <c r="EVO135" s="231"/>
      <c r="EVP135" s="231"/>
      <c r="EVQ135" s="231"/>
      <c r="EVR135" s="231"/>
      <c r="EVS135" s="231"/>
      <c r="EVT135" s="231"/>
      <c r="EVU135" s="231"/>
      <c r="EVV135" s="231"/>
      <c r="EVW135" s="231"/>
      <c r="EVX135" s="231"/>
      <c r="EVY135" s="231"/>
      <c r="EVZ135" s="231"/>
      <c r="EWA135" s="231"/>
      <c r="EWB135" s="231"/>
      <c r="EWC135" s="231"/>
      <c r="EWD135" s="231"/>
      <c r="EWE135" s="231"/>
      <c r="EWF135" s="231"/>
      <c r="EWG135" s="231"/>
      <c r="EWH135" s="231"/>
      <c r="EWI135" s="231"/>
      <c r="EWJ135" s="231"/>
      <c r="EWK135" s="231"/>
      <c r="EWL135" s="231"/>
      <c r="EWM135" s="231"/>
      <c r="EWN135" s="231"/>
      <c r="EWO135" s="231"/>
      <c r="EWP135" s="231"/>
      <c r="EWQ135" s="231"/>
      <c r="EWR135" s="231"/>
      <c r="EWS135" s="231"/>
      <c r="EWT135" s="231"/>
      <c r="EWU135" s="231"/>
      <c r="EWV135" s="231"/>
      <c r="EWW135" s="231"/>
      <c r="EWX135" s="231"/>
      <c r="EWY135" s="231"/>
      <c r="EWZ135" s="231"/>
      <c r="EXA135" s="231"/>
      <c r="EXB135" s="231"/>
      <c r="EXC135" s="231"/>
      <c r="EXD135" s="231"/>
      <c r="EXE135" s="231"/>
      <c r="EXF135" s="231"/>
      <c r="EXG135" s="231"/>
      <c r="EXH135" s="231"/>
      <c r="EXI135" s="231"/>
      <c r="EXJ135" s="231"/>
      <c r="EXK135" s="231"/>
      <c r="EXL135" s="231"/>
      <c r="EXM135" s="231"/>
      <c r="EXN135" s="231"/>
      <c r="EXO135" s="231"/>
      <c r="EXP135" s="231"/>
      <c r="EXQ135" s="231"/>
      <c r="EXR135" s="231"/>
      <c r="EXS135" s="231"/>
      <c r="EXT135" s="231"/>
      <c r="EXU135" s="231"/>
      <c r="EXV135" s="231"/>
      <c r="EXW135" s="231"/>
      <c r="EXX135" s="231"/>
      <c r="EXY135" s="231"/>
      <c r="EXZ135" s="231"/>
      <c r="EYA135" s="231"/>
      <c r="EYB135" s="231"/>
      <c r="EYC135" s="231"/>
      <c r="EYD135" s="231"/>
      <c r="EYE135" s="231"/>
      <c r="EYF135" s="231"/>
      <c r="EYG135" s="231"/>
      <c r="EYH135" s="231"/>
      <c r="EYI135" s="231"/>
      <c r="EYJ135" s="231"/>
      <c r="EYK135" s="231"/>
      <c r="EYL135" s="231"/>
      <c r="EYM135" s="231"/>
      <c r="EYN135" s="231"/>
      <c r="EYO135" s="231"/>
      <c r="EYP135" s="231"/>
      <c r="EYQ135" s="231"/>
      <c r="EYR135" s="231"/>
      <c r="EYS135" s="231"/>
      <c r="EYT135" s="231"/>
      <c r="EYU135" s="231"/>
      <c r="EYV135" s="231"/>
      <c r="EYW135" s="231"/>
      <c r="EYX135" s="231"/>
      <c r="EYY135" s="231"/>
      <c r="EYZ135" s="231"/>
      <c r="EZA135" s="231"/>
      <c r="EZB135" s="231"/>
      <c r="EZC135" s="231"/>
      <c r="EZD135" s="231"/>
      <c r="EZE135" s="231"/>
      <c r="EZF135" s="231"/>
      <c r="EZG135" s="231"/>
      <c r="EZH135" s="231"/>
      <c r="EZI135" s="231"/>
      <c r="EZJ135" s="231"/>
      <c r="EZK135" s="231"/>
      <c r="EZL135" s="231"/>
      <c r="EZM135" s="231"/>
      <c r="EZN135" s="231"/>
      <c r="EZO135" s="231"/>
      <c r="EZP135" s="231"/>
      <c r="EZQ135" s="231"/>
      <c r="EZR135" s="231"/>
      <c r="EZS135" s="231"/>
      <c r="EZT135" s="231"/>
      <c r="EZU135" s="231"/>
      <c r="EZV135" s="231"/>
      <c r="EZW135" s="231"/>
      <c r="EZX135" s="231"/>
      <c r="EZY135" s="231"/>
      <c r="EZZ135" s="231"/>
      <c r="FAA135" s="231"/>
      <c r="FAB135" s="231"/>
      <c r="FAC135" s="231"/>
      <c r="FAD135" s="231"/>
      <c r="FAE135" s="231"/>
      <c r="FAF135" s="231"/>
      <c r="FAG135" s="231"/>
      <c r="FAH135" s="231"/>
      <c r="FAI135" s="231"/>
      <c r="FAJ135" s="231"/>
      <c r="FAK135" s="231"/>
      <c r="FAL135" s="231"/>
      <c r="FAM135" s="231"/>
      <c r="FAN135" s="231"/>
      <c r="FAO135" s="231"/>
      <c r="FAP135" s="231"/>
      <c r="FAQ135" s="231"/>
      <c r="FAR135" s="231"/>
      <c r="FAS135" s="231"/>
      <c r="FAT135" s="231"/>
      <c r="FAU135" s="231"/>
      <c r="FAV135" s="231"/>
      <c r="FAW135" s="231"/>
      <c r="FAX135" s="231"/>
      <c r="FAY135" s="231"/>
      <c r="FAZ135" s="231"/>
      <c r="FBA135" s="231"/>
      <c r="FBB135" s="231"/>
      <c r="FBC135" s="231"/>
      <c r="FBD135" s="231"/>
      <c r="FBE135" s="231"/>
      <c r="FBF135" s="231"/>
      <c r="FBG135" s="231"/>
      <c r="FBH135" s="231"/>
      <c r="FBI135" s="231"/>
      <c r="FBJ135" s="231"/>
      <c r="FBK135" s="231"/>
      <c r="FBL135" s="231"/>
      <c r="FBM135" s="231"/>
      <c r="FBN135" s="231"/>
      <c r="FBO135" s="231"/>
      <c r="FBP135" s="231"/>
      <c r="FBQ135" s="231"/>
      <c r="FBR135" s="231"/>
      <c r="FBS135" s="231"/>
      <c r="FBT135" s="231"/>
      <c r="FBU135" s="231"/>
      <c r="FBV135" s="231"/>
      <c r="FBW135" s="231"/>
      <c r="FBX135" s="231"/>
      <c r="FBY135" s="231"/>
      <c r="FBZ135" s="231"/>
      <c r="FCA135" s="231"/>
      <c r="FCB135" s="231"/>
      <c r="FCC135" s="231"/>
      <c r="FCD135" s="231"/>
      <c r="FCE135" s="231"/>
      <c r="FCF135" s="231"/>
      <c r="FCG135" s="231"/>
      <c r="FCH135" s="231"/>
      <c r="FCI135" s="231"/>
      <c r="FCJ135" s="231"/>
      <c r="FCK135" s="231"/>
      <c r="FCL135" s="231"/>
      <c r="FCM135" s="231"/>
      <c r="FCN135" s="231"/>
      <c r="FCO135" s="231"/>
      <c r="FCP135" s="231"/>
      <c r="FCQ135" s="231"/>
      <c r="FCR135" s="231"/>
      <c r="FCS135" s="231"/>
      <c r="FCT135" s="231"/>
      <c r="FCU135" s="231"/>
      <c r="FCV135" s="231"/>
      <c r="FCW135" s="231"/>
      <c r="FCX135" s="231"/>
      <c r="FCY135" s="231"/>
      <c r="FCZ135" s="231"/>
      <c r="FDA135" s="231"/>
      <c r="FDB135" s="231"/>
      <c r="FDC135" s="231"/>
      <c r="FDD135" s="231"/>
      <c r="FDE135" s="231"/>
      <c r="FDF135" s="231"/>
      <c r="FDG135" s="231"/>
      <c r="FDH135" s="231"/>
      <c r="FDI135" s="231"/>
      <c r="FDJ135" s="231"/>
      <c r="FDK135" s="231"/>
      <c r="FDL135" s="231"/>
      <c r="FDM135" s="231"/>
      <c r="FDN135" s="231"/>
      <c r="FDO135" s="231"/>
      <c r="FDP135" s="231"/>
      <c r="FDQ135" s="231"/>
      <c r="FDR135" s="231"/>
      <c r="FDS135" s="231"/>
      <c r="FDT135" s="231"/>
      <c r="FDU135" s="231"/>
      <c r="FDV135" s="231"/>
      <c r="FDW135" s="231"/>
      <c r="FDX135" s="231"/>
      <c r="FDY135" s="231"/>
      <c r="FDZ135" s="231"/>
      <c r="FEA135" s="231"/>
      <c r="FEB135" s="231"/>
      <c r="FEC135" s="231"/>
      <c r="FED135" s="231"/>
      <c r="FEE135" s="231"/>
      <c r="FEF135" s="231"/>
      <c r="FEG135" s="231"/>
      <c r="FEH135" s="231"/>
      <c r="FEI135" s="231"/>
      <c r="FEJ135" s="231"/>
      <c r="FEK135" s="231"/>
      <c r="FEL135" s="231"/>
      <c r="FEM135" s="231"/>
      <c r="FEN135" s="231"/>
      <c r="FEO135" s="231"/>
      <c r="FEP135" s="231"/>
      <c r="FEQ135" s="231"/>
      <c r="FER135" s="231"/>
      <c r="FES135" s="231"/>
      <c r="FET135" s="231"/>
      <c r="FEU135" s="231"/>
      <c r="FEV135" s="231"/>
      <c r="FEW135" s="231"/>
      <c r="FEX135" s="231"/>
      <c r="FEY135" s="231"/>
      <c r="FEZ135" s="231"/>
      <c r="FFA135" s="231"/>
      <c r="FFB135" s="231"/>
      <c r="FFC135" s="231"/>
      <c r="FFD135" s="231"/>
      <c r="FFE135" s="231"/>
      <c r="FFF135" s="231"/>
      <c r="FFG135" s="231"/>
      <c r="FFH135" s="231"/>
      <c r="FFI135" s="231"/>
      <c r="FFJ135" s="231"/>
      <c r="FFK135" s="231"/>
      <c r="FFL135" s="231"/>
      <c r="FFM135" s="231"/>
      <c r="FFN135" s="231"/>
      <c r="FFO135" s="231"/>
      <c r="FFP135" s="231"/>
      <c r="FFQ135" s="231"/>
      <c r="FFR135" s="231"/>
      <c r="FFS135" s="231"/>
      <c r="FFT135" s="231"/>
      <c r="FFU135" s="231"/>
      <c r="FFV135" s="231"/>
      <c r="FFW135" s="231"/>
      <c r="FFX135" s="231"/>
      <c r="FFY135" s="231"/>
      <c r="FFZ135" s="231"/>
      <c r="FGA135" s="231"/>
      <c r="FGB135" s="231"/>
      <c r="FGC135" s="231"/>
      <c r="FGD135" s="231"/>
      <c r="FGE135" s="231"/>
      <c r="FGF135" s="231"/>
      <c r="FGG135" s="231"/>
      <c r="FGH135" s="231"/>
      <c r="FGI135" s="231"/>
      <c r="FGJ135" s="231"/>
      <c r="FGK135" s="231"/>
      <c r="FGL135" s="231"/>
      <c r="FGM135" s="231"/>
      <c r="FGN135" s="231"/>
      <c r="FGO135" s="231"/>
      <c r="FGP135" s="231"/>
      <c r="FGQ135" s="231"/>
      <c r="FGR135" s="231"/>
      <c r="FGS135" s="231"/>
      <c r="FGT135" s="231"/>
      <c r="FGU135" s="231"/>
      <c r="FGV135" s="231"/>
      <c r="FGW135" s="231"/>
      <c r="FGX135" s="231"/>
      <c r="FGY135" s="231"/>
      <c r="FGZ135" s="231"/>
      <c r="FHA135" s="231"/>
      <c r="FHB135" s="231"/>
      <c r="FHC135" s="231"/>
      <c r="FHD135" s="231"/>
      <c r="FHE135" s="231"/>
      <c r="FHF135" s="231"/>
      <c r="FHG135" s="231"/>
      <c r="FHH135" s="231"/>
      <c r="FHI135" s="231"/>
      <c r="FHJ135" s="231"/>
      <c r="FHK135" s="231"/>
      <c r="FHL135" s="231"/>
      <c r="FHM135" s="231"/>
      <c r="FHN135" s="231"/>
      <c r="FHO135" s="231"/>
      <c r="FHP135" s="231"/>
      <c r="FHQ135" s="231"/>
      <c r="FHR135" s="231"/>
      <c r="FHS135" s="231"/>
      <c r="FHT135" s="231"/>
      <c r="FHU135" s="231"/>
      <c r="FHV135" s="231"/>
      <c r="FHW135" s="231"/>
      <c r="FHX135" s="231"/>
      <c r="FHY135" s="231"/>
      <c r="FHZ135" s="231"/>
      <c r="FIA135" s="231"/>
      <c r="FIB135" s="231"/>
      <c r="FIC135" s="231"/>
      <c r="FID135" s="231"/>
      <c r="FIE135" s="231"/>
      <c r="FIF135" s="231"/>
      <c r="FIG135" s="231"/>
      <c r="FIH135" s="231"/>
      <c r="FII135" s="231"/>
      <c r="FIJ135" s="231"/>
      <c r="FIK135" s="231"/>
      <c r="FIL135" s="231"/>
      <c r="FIM135" s="231"/>
      <c r="FIN135" s="231"/>
      <c r="FIO135" s="231"/>
      <c r="FIP135" s="231"/>
      <c r="FIQ135" s="231"/>
      <c r="FIR135" s="231"/>
      <c r="FIS135" s="231"/>
      <c r="FIT135" s="231"/>
      <c r="FIU135" s="231"/>
      <c r="FIV135" s="231"/>
      <c r="FIW135" s="231"/>
      <c r="FIX135" s="231"/>
      <c r="FIY135" s="231"/>
      <c r="FIZ135" s="231"/>
      <c r="FJA135" s="231"/>
      <c r="FJB135" s="231"/>
      <c r="FJC135" s="231"/>
      <c r="FJD135" s="231"/>
      <c r="FJE135" s="231"/>
      <c r="FJF135" s="231"/>
      <c r="FJG135" s="231"/>
      <c r="FJH135" s="231"/>
      <c r="FJI135" s="231"/>
      <c r="FJJ135" s="231"/>
      <c r="FJK135" s="231"/>
      <c r="FJL135" s="231"/>
      <c r="FJM135" s="231"/>
      <c r="FJN135" s="231"/>
      <c r="FJO135" s="231"/>
      <c r="FJP135" s="231"/>
      <c r="FJQ135" s="231"/>
      <c r="FJR135" s="231"/>
      <c r="FJS135" s="231"/>
      <c r="FJT135" s="231"/>
      <c r="FJU135" s="231"/>
      <c r="FJV135" s="231"/>
      <c r="FJW135" s="231"/>
      <c r="FJX135" s="231"/>
      <c r="FJY135" s="231"/>
      <c r="FJZ135" s="231"/>
      <c r="FKA135" s="231"/>
      <c r="FKB135" s="231"/>
      <c r="FKC135" s="231"/>
      <c r="FKD135" s="231"/>
      <c r="FKE135" s="231"/>
      <c r="FKF135" s="231"/>
      <c r="FKG135" s="231"/>
      <c r="FKH135" s="231"/>
      <c r="FKI135" s="231"/>
      <c r="FKJ135" s="231"/>
      <c r="FKK135" s="231"/>
      <c r="FKL135" s="231"/>
      <c r="FKM135" s="231"/>
      <c r="FKN135" s="231"/>
      <c r="FKO135" s="231"/>
      <c r="FKP135" s="231"/>
      <c r="FKQ135" s="231"/>
      <c r="FKR135" s="231"/>
      <c r="FKS135" s="231"/>
      <c r="FKT135" s="231"/>
      <c r="FKU135" s="231"/>
      <c r="FKV135" s="231"/>
      <c r="FKW135" s="231"/>
      <c r="FKX135" s="231"/>
      <c r="FKY135" s="231"/>
      <c r="FKZ135" s="231"/>
      <c r="FLA135" s="231"/>
      <c r="FLB135" s="231"/>
      <c r="FLC135" s="231"/>
      <c r="FLD135" s="231"/>
      <c r="FLE135" s="231"/>
      <c r="FLF135" s="231"/>
      <c r="FLG135" s="231"/>
      <c r="FLH135" s="231"/>
      <c r="FLI135" s="231"/>
      <c r="FLJ135" s="231"/>
      <c r="FLK135" s="231"/>
      <c r="FLL135" s="231"/>
      <c r="FLM135" s="231"/>
      <c r="FLN135" s="231"/>
      <c r="FLO135" s="231"/>
      <c r="FLP135" s="231"/>
      <c r="FLQ135" s="231"/>
      <c r="FLR135" s="231"/>
      <c r="FLS135" s="231"/>
      <c r="FLT135" s="231"/>
      <c r="FLU135" s="231"/>
      <c r="FLV135" s="231"/>
      <c r="FLW135" s="231"/>
      <c r="FLX135" s="231"/>
      <c r="FLY135" s="231"/>
      <c r="FLZ135" s="231"/>
      <c r="FMA135" s="231"/>
      <c r="FMB135" s="231"/>
      <c r="FMC135" s="231"/>
      <c r="FMD135" s="231"/>
      <c r="FME135" s="231"/>
      <c r="FMF135" s="231"/>
      <c r="FMG135" s="231"/>
      <c r="FMH135" s="231"/>
      <c r="FMI135" s="231"/>
      <c r="FMJ135" s="231"/>
      <c r="FMK135" s="231"/>
      <c r="FML135" s="231"/>
      <c r="FMM135" s="231"/>
      <c r="FMN135" s="231"/>
      <c r="FMO135" s="231"/>
      <c r="FMP135" s="231"/>
      <c r="FMQ135" s="231"/>
      <c r="FMR135" s="231"/>
      <c r="FMS135" s="231"/>
      <c r="FMT135" s="231"/>
      <c r="FMU135" s="231"/>
      <c r="FMV135" s="231"/>
      <c r="FMW135" s="231"/>
      <c r="FMX135" s="231"/>
      <c r="FMY135" s="231"/>
      <c r="FMZ135" s="231"/>
      <c r="FNA135" s="231"/>
      <c r="FNB135" s="231"/>
      <c r="FNC135" s="231"/>
      <c r="FND135" s="231"/>
      <c r="FNE135" s="231"/>
      <c r="FNF135" s="231"/>
      <c r="FNG135" s="231"/>
      <c r="FNH135" s="231"/>
      <c r="FNI135" s="231"/>
      <c r="FNJ135" s="231"/>
      <c r="FNK135" s="231"/>
      <c r="FNL135" s="231"/>
      <c r="FNM135" s="231"/>
      <c r="FNN135" s="231"/>
      <c r="FNO135" s="231"/>
      <c r="FNP135" s="231"/>
      <c r="FNQ135" s="231"/>
      <c r="FNR135" s="231"/>
      <c r="FNS135" s="231"/>
      <c r="FNT135" s="231"/>
      <c r="FNU135" s="231"/>
      <c r="FNV135" s="231"/>
      <c r="FNW135" s="231"/>
      <c r="FNX135" s="231"/>
      <c r="FNY135" s="231"/>
      <c r="FNZ135" s="231"/>
      <c r="FOA135" s="231"/>
      <c r="FOB135" s="231"/>
      <c r="FOC135" s="231"/>
      <c r="FOD135" s="231"/>
      <c r="FOE135" s="231"/>
      <c r="FOF135" s="231"/>
      <c r="FOG135" s="231"/>
      <c r="FOH135" s="231"/>
      <c r="FOI135" s="231"/>
      <c r="FOJ135" s="231"/>
      <c r="FOK135" s="231"/>
      <c r="FOL135" s="231"/>
      <c r="FOM135" s="231"/>
      <c r="FON135" s="231"/>
      <c r="FOO135" s="231"/>
      <c r="FOP135" s="231"/>
      <c r="FOQ135" s="231"/>
      <c r="FOR135" s="231"/>
      <c r="FOS135" s="231"/>
      <c r="FOT135" s="231"/>
      <c r="FOU135" s="231"/>
      <c r="FOV135" s="231"/>
      <c r="FOW135" s="231"/>
      <c r="FOX135" s="231"/>
      <c r="FOY135" s="231"/>
      <c r="FOZ135" s="231"/>
      <c r="FPA135" s="231"/>
      <c r="FPB135" s="231"/>
      <c r="FPC135" s="231"/>
      <c r="FPD135" s="231"/>
      <c r="FPE135" s="231"/>
      <c r="FPF135" s="231"/>
      <c r="FPG135" s="231"/>
      <c r="FPH135" s="231"/>
      <c r="FPI135" s="231"/>
      <c r="FPJ135" s="231"/>
      <c r="FPK135" s="231"/>
      <c r="FPL135" s="231"/>
      <c r="FPM135" s="231"/>
      <c r="FPN135" s="231"/>
      <c r="FPO135" s="231"/>
      <c r="FPP135" s="231"/>
      <c r="FPQ135" s="231"/>
      <c r="FPR135" s="231"/>
      <c r="FPS135" s="231"/>
      <c r="FPT135" s="231"/>
      <c r="FPU135" s="231"/>
      <c r="FPV135" s="231"/>
      <c r="FPW135" s="231"/>
      <c r="FPX135" s="231"/>
      <c r="FPY135" s="231"/>
      <c r="FPZ135" s="231"/>
      <c r="FQA135" s="231"/>
      <c r="FQB135" s="231"/>
      <c r="FQC135" s="231"/>
      <c r="FQD135" s="231"/>
      <c r="FQE135" s="231"/>
      <c r="FQF135" s="231"/>
      <c r="FQG135" s="231"/>
      <c r="FQH135" s="231"/>
      <c r="FQI135" s="231"/>
      <c r="FQJ135" s="231"/>
      <c r="FQK135" s="231"/>
      <c r="FQL135" s="231"/>
      <c r="FQM135" s="231"/>
      <c r="FQN135" s="231"/>
      <c r="FQO135" s="231"/>
      <c r="FQP135" s="231"/>
      <c r="FQQ135" s="231"/>
      <c r="FQR135" s="231"/>
      <c r="FQS135" s="231"/>
      <c r="FQT135" s="231"/>
      <c r="FQU135" s="231"/>
      <c r="FQV135" s="231"/>
      <c r="FQW135" s="231"/>
      <c r="FQX135" s="231"/>
      <c r="FQY135" s="231"/>
      <c r="FQZ135" s="231"/>
      <c r="FRA135" s="231"/>
      <c r="FRB135" s="231"/>
      <c r="FRC135" s="231"/>
      <c r="FRD135" s="231"/>
      <c r="FRE135" s="231"/>
      <c r="FRF135" s="231"/>
      <c r="FRG135" s="231"/>
      <c r="FRH135" s="231"/>
      <c r="FRI135" s="231"/>
      <c r="FRJ135" s="231"/>
      <c r="FRK135" s="231"/>
      <c r="FRL135" s="231"/>
      <c r="FRM135" s="231"/>
      <c r="FRN135" s="231"/>
      <c r="FRO135" s="231"/>
      <c r="FRP135" s="231"/>
      <c r="FRQ135" s="231"/>
      <c r="FRR135" s="231"/>
      <c r="FRS135" s="231"/>
      <c r="FRT135" s="231"/>
      <c r="FRU135" s="231"/>
      <c r="FRV135" s="231"/>
      <c r="FRW135" s="231"/>
      <c r="FRX135" s="231"/>
      <c r="FRY135" s="231"/>
      <c r="FRZ135" s="231"/>
      <c r="FSA135" s="231"/>
      <c r="FSB135" s="231"/>
      <c r="FSC135" s="231"/>
      <c r="FSD135" s="231"/>
      <c r="FSE135" s="231"/>
      <c r="FSF135" s="231"/>
      <c r="FSG135" s="231"/>
      <c r="FSH135" s="231"/>
      <c r="FSI135" s="231"/>
      <c r="FSJ135" s="231"/>
      <c r="FSK135" s="231"/>
      <c r="FSL135" s="231"/>
      <c r="FSM135" s="231"/>
      <c r="FSN135" s="231"/>
      <c r="FSO135" s="231"/>
      <c r="FSP135" s="231"/>
      <c r="FSQ135" s="231"/>
      <c r="FSR135" s="231"/>
      <c r="FSS135" s="231"/>
      <c r="FST135" s="231"/>
      <c r="FSU135" s="231"/>
      <c r="FSV135" s="231"/>
      <c r="FSW135" s="231"/>
      <c r="FSX135" s="231"/>
      <c r="FSY135" s="231"/>
      <c r="FSZ135" s="231"/>
      <c r="FTA135" s="231"/>
      <c r="FTB135" s="231"/>
      <c r="FTC135" s="231"/>
      <c r="FTD135" s="231"/>
      <c r="FTE135" s="231"/>
      <c r="FTF135" s="231"/>
      <c r="FTG135" s="231"/>
      <c r="FTH135" s="231"/>
      <c r="FTI135" s="231"/>
      <c r="FTJ135" s="231"/>
      <c r="FTK135" s="231"/>
      <c r="FTL135" s="231"/>
      <c r="FTM135" s="231"/>
      <c r="FTN135" s="231"/>
      <c r="FTO135" s="231"/>
      <c r="FTP135" s="231"/>
      <c r="FTQ135" s="231"/>
      <c r="FTR135" s="231"/>
      <c r="FTS135" s="231"/>
      <c r="FTT135" s="231"/>
      <c r="FTU135" s="231"/>
      <c r="FTV135" s="231"/>
      <c r="FTW135" s="231"/>
      <c r="FTX135" s="231"/>
      <c r="FTY135" s="231"/>
      <c r="FTZ135" s="231"/>
      <c r="FUA135" s="231"/>
      <c r="FUB135" s="231"/>
      <c r="FUC135" s="231"/>
      <c r="FUD135" s="231"/>
      <c r="FUE135" s="231"/>
      <c r="FUF135" s="231"/>
      <c r="FUG135" s="231"/>
      <c r="FUH135" s="231"/>
      <c r="FUI135" s="231"/>
      <c r="FUJ135" s="231"/>
      <c r="FUK135" s="231"/>
      <c r="FUL135" s="231"/>
      <c r="FUM135" s="231"/>
      <c r="FUN135" s="231"/>
      <c r="FUO135" s="231"/>
      <c r="FUP135" s="231"/>
      <c r="FUQ135" s="231"/>
      <c r="FUR135" s="231"/>
      <c r="FUS135" s="231"/>
      <c r="FUT135" s="231"/>
      <c r="FUU135" s="231"/>
      <c r="FUV135" s="231"/>
      <c r="FUW135" s="231"/>
      <c r="FUX135" s="231"/>
      <c r="FUY135" s="231"/>
      <c r="FUZ135" s="231"/>
      <c r="FVA135" s="231"/>
      <c r="FVB135" s="231"/>
      <c r="FVC135" s="231"/>
      <c r="FVD135" s="231"/>
      <c r="FVE135" s="231"/>
      <c r="FVF135" s="231"/>
      <c r="FVG135" s="231"/>
      <c r="FVH135" s="231"/>
      <c r="FVI135" s="231"/>
      <c r="FVJ135" s="231"/>
      <c r="FVK135" s="231"/>
      <c r="FVL135" s="231"/>
      <c r="FVM135" s="231"/>
      <c r="FVN135" s="231"/>
      <c r="FVO135" s="231"/>
      <c r="FVP135" s="231"/>
      <c r="FVQ135" s="231"/>
      <c r="FVR135" s="231"/>
      <c r="FVS135" s="231"/>
      <c r="FVT135" s="231"/>
      <c r="FVU135" s="231"/>
      <c r="FVV135" s="231"/>
      <c r="FVW135" s="231"/>
      <c r="FVX135" s="231"/>
      <c r="FVY135" s="231"/>
      <c r="FVZ135" s="231"/>
      <c r="FWA135" s="231"/>
      <c r="FWB135" s="231"/>
      <c r="FWC135" s="231"/>
      <c r="FWD135" s="231"/>
      <c r="FWE135" s="231"/>
      <c r="FWF135" s="231"/>
      <c r="FWG135" s="231"/>
      <c r="FWH135" s="231"/>
      <c r="FWI135" s="231"/>
      <c r="FWJ135" s="231"/>
      <c r="FWK135" s="231"/>
      <c r="FWL135" s="231"/>
      <c r="FWM135" s="231"/>
      <c r="FWN135" s="231"/>
      <c r="FWO135" s="231"/>
      <c r="FWP135" s="231"/>
      <c r="FWQ135" s="231"/>
      <c r="FWR135" s="231"/>
      <c r="FWS135" s="231"/>
      <c r="FWT135" s="231"/>
      <c r="FWU135" s="231"/>
      <c r="FWV135" s="231"/>
      <c r="FWW135" s="231"/>
      <c r="FWX135" s="231"/>
      <c r="FWY135" s="231"/>
      <c r="FWZ135" s="231"/>
      <c r="FXA135" s="231"/>
      <c r="FXB135" s="231"/>
      <c r="FXC135" s="231"/>
      <c r="FXD135" s="231"/>
      <c r="FXE135" s="231"/>
      <c r="FXF135" s="231"/>
      <c r="FXG135" s="231"/>
      <c r="FXH135" s="231"/>
      <c r="FXI135" s="231"/>
      <c r="FXJ135" s="231"/>
      <c r="FXK135" s="231"/>
      <c r="FXL135" s="231"/>
      <c r="FXM135" s="231"/>
      <c r="FXN135" s="231"/>
      <c r="FXO135" s="231"/>
      <c r="FXP135" s="231"/>
      <c r="FXQ135" s="231"/>
      <c r="FXR135" s="231"/>
      <c r="FXS135" s="231"/>
      <c r="FXT135" s="231"/>
      <c r="FXU135" s="231"/>
      <c r="FXV135" s="231"/>
      <c r="FXW135" s="231"/>
      <c r="FXX135" s="231"/>
      <c r="FXY135" s="231"/>
      <c r="FXZ135" s="231"/>
      <c r="FYA135" s="231"/>
      <c r="FYB135" s="231"/>
      <c r="FYC135" s="231"/>
      <c r="FYD135" s="231"/>
      <c r="FYE135" s="231"/>
      <c r="FYF135" s="231"/>
      <c r="FYG135" s="231"/>
      <c r="FYH135" s="231"/>
      <c r="FYI135" s="231"/>
      <c r="FYJ135" s="231"/>
      <c r="FYK135" s="231"/>
      <c r="FYL135" s="231"/>
      <c r="FYM135" s="231"/>
      <c r="FYN135" s="231"/>
      <c r="FYO135" s="231"/>
      <c r="FYP135" s="231"/>
      <c r="FYQ135" s="231"/>
      <c r="FYR135" s="231"/>
      <c r="FYS135" s="231"/>
      <c r="FYT135" s="231"/>
      <c r="FYU135" s="231"/>
      <c r="FYV135" s="231"/>
      <c r="FYW135" s="231"/>
      <c r="FYX135" s="231"/>
      <c r="FYY135" s="231"/>
      <c r="FYZ135" s="231"/>
      <c r="FZA135" s="231"/>
      <c r="FZB135" s="231"/>
      <c r="FZC135" s="231"/>
      <c r="FZD135" s="231"/>
      <c r="FZE135" s="231"/>
      <c r="FZF135" s="231"/>
      <c r="FZG135" s="231"/>
      <c r="FZH135" s="231"/>
      <c r="FZI135" s="231"/>
      <c r="FZJ135" s="231"/>
      <c r="FZK135" s="231"/>
      <c r="FZL135" s="231"/>
      <c r="FZM135" s="231"/>
      <c r="FZN135" s="231"/>
      <c r="FZO135" s="231"/>
      <c r="FZP135" s="231"/>
      <c r="FZQ135" s="231"/>
      <c r="FZR135" s="231"/>
      <c r="FZS135" s="231"/>
      <c r="FZT135" s="231"/>
      <c r="FZU135" s="231"/>
      <c r="FZV135" s="231"/>
      <c r="FZW135" s="231"/>
      <c r="FZX135" s="231"/>
      <c r="FZY135" s="231"/>
      <c r="FZZ135" s="231"/>
      <c r="GAA135" s="231"/>
      <c r="GAB135" s="231"/>
      <c r="GAC135" s="231"/>
      <c r="GAD135" s="231"/>
      <c r="GAE135" s="231"/>
      <c r="GAF135" s="231"/>
      <c r="GAG135" s="231"/>
      <c r="GAH135" s="231"/>
      <c r="GAI135" s="231"/>
      <c r="GAJ135" s="231"/>
      <c r="GAK135" s="231"/>
      <c r="GAL135" s="231"/>
      <c r="GAM135" s="231"/>
      <c r="GAN135" s="231"/>
      <c r="GAO135" s="231"/>
      <c r="GAP135" s="231"/>
      <c r="GAQ135" s="231"/>
      <c r="GAR135" s="231"/>
      <c r="GAS135" s="231"/>
      <c r="GAT135" s="231"/>
      <c r="GAU135" s="231"/>
      <c r="GAV135" s="231"/>
      <c r="GAW135" s="231"/>
      <c r="GAX135" s="231"/>
      <c r="GAY135" s="231"/>
      <c r="GAZ135" s="231"/>
      <c r="GBA135" s="231"/>
      <c r="GBB135" s="231"/>
      <c r="GBC135" s="231"/>
      <c r="GBD135" s="231"/>
      <c r="GBE135" s="231"/>
      <c r="GBF135" s="231"/>
      <c r="GBG135" s="231"/>
      <c r="GBH135" s="231"/>
      <c r="GBI135" s="231"/>
      <c r="GBJ135" s="231"/>
      <c r="GBK135" s="231"/>
      <c r="GBL135" s="231"/>
      <c r="GBM135" s="231"/>
      <c r="GBN135" s="231"/>
      <c r="GBO135" s="231"/>
      <c r="GBP135" s="231"/>
      <c r="GBQ135" s="231"/>
      <c r="GBR135" s="231"/>
      <c r="GBS135" s="231"/>
      <c r="GBT135" s="231"/>
      <c r="GBU135" s="231"/>
      <c r="GBV135" s="231"/>
      <c r="GBW135" s="231"/>
      <c r="GBX135" s="231"/>
      <c r="GBY135" s="231"/>
      <c r="GBZ135" s="231"/>
      <c r="GCA135" s="231"/>
      <c r="GCB135" s="231"/>
      <c r="GCC135" s="231"/>
      <c r="GCD135" s="231"/>
      <c r="GCE135" s="231"/>
      <c r="GCF135" s="231"/>
      <c r="GCG135" s="231"/>
      <c r="GCH135" s="231"/>
      <c r="GCI135" s="231"/>
      <c r="GCJ135" s="231"/>
      <c r="GCK135" s="231"/>
      <c r="GCL135" s="231"/>
      <c r="GCM135" s="231"/>
      <c r="GCN135" s="231"/>
      <c r="GCO135" s="231"/>
      <c r="GCP135" s="231"/>
      <c r="GCQ135" s="231"/>
      <c r="GCR135" s="231"/>
      <c r="GCS135" s="231"/>
      <c r="GCT135" s="231"/>
      <c r="GCU135" s="231"/>
      <c r="GCV135" s="231"/>
      <c r="GCW135" s="231"/>
      <c r="GCX135" s="231"/>
      <c r="GCY135" s="231"/>
      <c r="GCZ135" s="231"/>
      <c r="GDA135" s="231"/>
      <c r="GDB135" s="231"/>
      <c r="GDC135" s="231"/>
      <c r="GDD135" s="231"/>
      <c r="GDE135" s="231"/>
      <c r="GDF135" s="231"/>
      <c r="GDG135" s="231"/>
      <c r="GDH135" s="231"/>
      <c r="GDI135" s="231"/>
      <c r="GDJ135" s="231"/>
      <c r="GDK135" s="231"/>
      <c r="GDL135" s="231"/>
      <c r="GDM135" s="231"/>
      <c r="GDN135" s="231"/>
      <c r="GDO135" s="231"/>
      <c r="GDP135" s="231"/>
      <c r="GDQ135" s="231"/>
      <c r="GDR135" s="231"/>
      <c r="GDS135" s="231"/>
      <c r="GDT135" s="231"/>
      <c r="GDU135" s="231"/>
      <c r="GDV135" s="231"/>
      <c r="GDW135" s="231"/>
      <c r="GDX135" s="231"/>
      <c r="GDY135" s="231"/>
      <c r="GDZ135" s="231"/>
      <c r="GEA135" s="231"/>
      <c r="GEB135" s="231"/>
      <c r="GEC135" s="231"/>
      <c r="GED135" s="231"/>
      <c r="GEE135" s="231"/>
      <c r="GEF135" s="231"/>
      <c r="GEG135" s="231"/>
      <c r="GEH135" s="231"/>
      <c r="GEI135" s="231"/>
      <c r="GEJ135" s="231"/>
      <c r="GEK135" s="231"/>
      <c r="GEL135" s="231"/>
      <c r="GEM135" s="231"/>
      <c r="GEN135" s="231"/>
      <c r="GEO135" s="231"/>
      <c r="GEP135" s="231"/>
      <c r="GEQ135" s="231"/>
      <c r="GER135" s="231"/>
      <c r="GES135" s="231"/>
      <c r="GET135" s="231"/>
      <c r="GEU135" s="231"/>
      <c r="GEV135" s="231"/>
      <c r="GEW135" s="231"/>
      <c r="GEX135" s="231"/>
      <c r="GEY135" s="231"/>
      <c r="GEZ135" s="231"/>
      <c r="GFA135" s="231"/>
      <c r="GFB135" s="231"/>
      <c r="GFC135" s="231"/>
      <c r="GFD135" s="231"/>
      <c r="GFE135" s="231"/>
      <c r="GFF135" s="231"/>
      <c r="GFG135" s="231"/>
      <c r="GFH135" s="231"/>
      <c r="GFI135" s="231"/>
      <c r="GFJ135" s="231"/>
      <c r="GFK135" s="231"/>
      <c r="GFL135" s="231"/>
      <c r="GFM135" s="231"/>
      <c r="GFN135" s="231"/>
      <c r="GFO135" s="231"/>
      <c r="GFP135" s="231"/>
      <c r="GFQ135" s="231"/>
      <c r="GFR135" s="231"/>
      <c r="GFS135" s="231"/>
      <c r="GFT135" s="231"/>
      <c r="GFU135" s="231"/>
      <c r="GFV135" s="231"/>
      <c r="GFW135" s="231"/>
      <c r="GFX135" s="231"/>
      <c r="GFY135" s="231"/>
      <c r="GFZ135" s="231"/>
      <c r="GGA135" s="231"/>
      <c r="GGB135" s="231"/>
      <c r="GGC135" s="231"/>
      <c r="GGD135" s="231"/>
      <c r="GGE135" s="231"/>
      <c r="GGF135" s="231"/>
      <c r="GGG135" s="231"/>
      <c r="GGH135" s="231"/>
      <c r="GGI135" s="231"/>
      <c r="GGJ135" s="231"/>
      <c r="GGK135" s="231"/>
      <c r="GGL135" s="231"/>
      <c r="GGM135" s="231"/>
      <c r="GGN135" s="231"/>
      <c r="GGO135" s="231"/>
      <c r="GGP135" s="231"/>
      <c r="GGQ135" s="231"/>
      <c r="GGR135" s="231"/>
      <c r="GGS135" s="231"/>
      <c r="GGT135" s="231"/>
      <c r="GGU135" s="231"/>
      <c r="GGV135" s="231"/>
      <c r="GGW135" s="231"/>
      <c r="GGX135" s="231"/>
      <c r="GGY135" s="231"/>
      <c r="GGZ135" s="231"/>
      <c r="GHA135" s="231"/>
      <c r="GHB135" s="231"/>
      <c r="GHC135" s="231"/>
      <c r="GHD135" s="231"/>
      <c r="GHE135" s="231"/>
      <c r="GHF135" s="231"/>
      <c r="GHG135" s="231"/>
      <c r="GHH135" s="231"/>
      <c r="GHI135" s="231"/>
      <c r="GHJ135" s="231"/>
      <c r="GHK135" s="231"/>
      <c r="GHL135" s="231"/>
      <c r="GHM135" s="231"/>
      <c r="GHN135" s="231"/>
      <c r="GHO135" s="231"/>
      <c r="GHP135" s="231"/>
      <c r="GHQ135" s="231"/>
      <c r="GHR135" s="231"/>
      <c r="GHS135" s="231"/>
      <c r="GHT135" s="231"/>
      <c r="GHU135" s="231"/>
      <c r="GHV135" s="231"/>
      <c r="GHW135" s="231"/>
      <c r="GHX135" s="231"/>
      <c r="GHY135" s="231"/>
      <c r="GHZ135" s="231"/>
      <c r="GIA135" s="231"/>
      <c r="GIB135" s="231"/>
      <c r="GIC135" s="231"/>
      <c r="GID135" s="231"/>
      <c r="GIE135" s="231"/>
      <c r="GIF135" s="231"/>
      <c r="GIG135" s="231"/>
      <c r="GIH135" s="231"/>
      <c r="GII135" s="231"/>
      <c r="GIJ135" s="231"/>
      <c r="GIK135" s="231"/>
      <c r="GIL135" s="231"/>
      <c r="GIM135" s="231"/>
      <c r="GIN135" s="231"/>
      <c r="GIO135" s="231"/>
      <c r="GIP135" s="231"/>
      <c r="GIQ135" s="231"/>
      <c r="GIR135" s="231"/>
      <c r="GIS135" s="231"/>
      <c r="GIT135" s="231"/>
      <c r="GIU135" s="231"/>
      <c r="GIV135" s="231"/>
      <c r="GIW135" s="231"/>
      <c r="GIX135" s="231"/>
      <c r="GIY135" s="231"/>
      <c r="GIZ135" s="231"/>
      <c r="GJA135" s="231"/>
      <c r="GJB135" s="231"/>
      <c r="GJC135" s="231"/>
      <c r="GJD135" s="231"/>
      <c r="GJE135" s="231"/>
      <c r="GJF135" s="231"/>
      <c r="GJG135" s="231"/>
      <c r="GJH135" s="231"/>
      <c r="GJI135" s="231"/>
      <c r="GJJ135" s="231"/>
      <c r="GJK135" s="231"/>
      <c r="GJL135" s="231"/>
      <c r="GJM135" s="231"/>
      <c r="GJN135" s="231"/>
      <c r="GJO135" s="231"/>
      <c r="GJP135" s="231"/>
      <c r="GJQ135" s="231"/>
      <c r="GJR135" s="231"/>
      <c r="GJS135" s="231"/>
      <c r="GJT135" s="231"/>
      <c r="GJU135" s="231"/>
      <c r="GJV135" s="231"/>
      <c r="GJW135" s="231"/>
      <c r="GJX135" s="231"/>
      <c r="GJY135" s="231"/>
      <c r="GJZ135" s="231"/>
      <c r="GKA135" s="231"/>
      <c r="GKB135" s="231"/>
      <c r="GKC135" s="231"/>
      <c r="GKD135" s="231"/>
      <c r="GKE135" s="231"/>
      <c r="GKF135" s="231"/>
      <c r="GKG135" s="231"/>
      <c r="GKH135" s="231"/>
      <c r="GKI135" s="231"/>
      <c r="GKJ135" s="231"/>
      <c r="GKK135" s="231"/>
      <c r="GKL135" s="231"/>
      <c r="GKM135" s="231"/>
      <c r="GKN135" s="231"/>
      <c r="GKO135" s="231"/>
      <c r="GKP135" s="231"/>
      <c r="GKQ135" s="231"/>
      <c r="GKR135" s="231"/>
      <c r="GKS135" s="231"/>
      <c r="GKT135" s="231"/>
      <c r="GKU135" s="231"/>
      <c r="GKV135" s="231"/>
      <c r="GKW135" s="231"/>
      <c r="GKX135" s="231"/>
      <c r="GKY135" s="231"/>
      <c r="GKZ135" s="231"/>
      <c r="GLA135" s="231"/>
      <c r="GLB135" s="231"/>
      <c r="GLC135" s="231"/>
      <c r="GLD135" s="231"/>
      <c r="GLE135" s="231"/>
      <c r="GLF135" s="231"/>
      <c r="GLG135" s="231"/>
      <c r="GLH135" s="231"/>
      <c r="GLI135" s="231"/>
      <c r="GLJ135" s="231"/>
      <c r="GLK135" s="231"/>
      <c r="GLL135" s="231"/>
      <c r="GLM135" s="231"/>
      <c r="GLN135" s="231"/>
      <c r="GLO135" s="231"/>
      <c r="GLP135" s="231"/>
      <c r="GLQ135" s="231"/>
      <c r="GLR135" s="231"/>
      <c r="GLS135" s="231"/>
      <c r="GLT135" s="231"/>
      <c r="GLU135" s="231"/>
      <c r="GLV135" s="231"/>
      <c r="GLW135" s="231"/>
      <c r="GLX135" s="231"/>
      <c r="GLY135" s="231"/>
      <c r="GLZ135" s="231"/>
      <c r="GMA135" s="231"/>
      <c r="GMB135" s="231"/>
      <c r="GMC135" s="231"/>
      <c r="GMD135" s="231"/>
      <c r="GME135" s="231"/>
      <c r="GMF135" s="231"/>
      <c r="GMG135" s="231"/>
      <c r="GMH135" s="231"/>
      <c r="GMI135" s="231"/>
      <c r="GMJ135" s="231"/>
      <c r="GMK135" s="231"/>
      <c r="GML135" s="231"/>
      <c r="GMM135" s="231"/>
      <c r="GMN135" s="231"/>
      <c r="GMO135" s="231"/>
      <c r="GMP135" s="231"/>
      <c r="GMQ135" s="231"/>
      <c r="GMR135" s="231"/>
      <c r="GMS135" s="231"/>
      <c r="GMT135" s="231"/>
      <c r="GMU135" s="231"/>
      <c r="GMV135" s="231"/>
      <c r="GMW135" s="231"/>
      <c r="GMX135" s="231"/>
      <c r="GMY135" s="231"/>
      <c r="GMZ135" s="231"/>
      <c r="GNA135" s="231"/>
      <c r="GNB135" s="231"/>
      <c r="GNC135" s="231"/>
      <c r="GND135" s="231"/>
      <c r="GNE135" s="231"/>
      <c r="GNF135" s="231"/>
      <c r="GNG135" s="231"/>
      <c r="GNH135" s="231"/>
      <c r="GNI135" s="231"/>
      <c r="GNJ135" s="231"/>
      <c r="GNK135" s="231"/>
      <c r="GNL135" s="231"/>
      <c r="GNM135" s="231"/>
      <c r="GNN135" s="231"/>
      <c r="GNO135" s="231"/>
      <c r="GNP135" s="231"/>
      <c r="GNQ135" s="231"/>
      <c r="GNR135" s="231"/>
      <c r="GNS135" s="231"/>
      <c r="GNT135" s="231"/>
      <c r="GNU135" s="231"/>
      <c r="GNV135" s="231"/>
      <c r="GNW135" s="231"/>
      <c r="GNX135" s="231"/>
      <c r="GNY135" s="231"/>
      <c r="GNZ135" s="231"/>
      <c r="GOA135" s="231"/>
      <c r="GOB135" s="231"/>
      <c r="GOC135" s="231"/>
      <c r="GOD135" s="231"/>
      <c r="GOE135" s="231"/>
      <c r="GOF135" s="231"/>
      <c r="GOG135" s="231"/>
      <c r="GOH135" s="231"/>
      <c r="GOI135" s="231"/>
      <c r="GOJ135" s="231"/>
      <c r="GOK135" s="231"/>
      <c r="GOL135" s="231"/>
      <c r="GOM135" s="231"/>
      <c r="GON135" s="231"/>
      <c r="GOO135" s="231"/>
      <c r="GOP135" s="231"/>
      <c r="GOQ135" s="231"/>
      <c r="GOR135" s="231"/>
      <c r="GOS135" s="231"/>
      <c r="GOT135" s="231"/>
      <c r="GOU135" s="231"/>
      <c r="GOV135" s="231"/>
      <c r="GOW135" s="231"/>
      <c r="GOX135" s="231"/>
      <c r="GOY135" s="231"/>
      <c r="GOZ135" s="231"/>
      <c r="GPA135" s="231"/>
      <c r="GPB135" s="231"/>
      <c r="GPC135" s="231"/>
      <c r="GPD135" s="231"/>
      <c r="GPE135" s="231"/>
      <c r="GPF135" s="231"/>
      <c r="GPG135" s="231"/>
      <c r="GPH135" s="231"/>
      <c r="GPI135" s="231"/>
      <c r="GPJ135" s="231"/>
      <c r="GPK135" s="231"/>
      <c r="GPL135" s="231"/>
      <c r="GPM135" s="231"/>
      <c r="GPN135" s="231"/>
      <c r="GPO135" s="231"/>
      <c r="GPP135" s="231"/>
      <c r="GPQ135" s="231"/>
      <c r="GPR135" s="231"/>
      <c r="GPS135" s="231"/>
      <c r="GPT135" s="231"/>
      <c r="GPU135" s="231"/>
      <c r="GPV135" s="231"/>
      <c r="GPW135" s="231"/>
      <c r="GPX135" s="231"/>
      <c r="GPY135" s="231"/>
      <c r="GPZ135" s="231"/>
      <c r="GQA135" s="231"/>
      <c r="GQB135" s="231"/>
      <c r="GQC135" s="231"/>
      <c r="GQD135" s="231"/>
      <c r="GQE135" s="231"/>
      <c r="GQF135" s="231"/>
      <c r="GQG135" s="231"/>
      <c r="GQH135" s="231"/>
      <c r="GQI135" s="231"/>
      <c r="GQJ135" s="231"/>
      <c r="GQK135" s="231"/>
      <c r="GQL135" s="231"/>
      <c r="GQM135" s="231"/>
      <c r="GQN135" s="231"/>
      <c r="GQO135" s="231"/>
      <c r="GQP135" s="231"/>
      <c r="GQQ135" s="231"/>
      <c r="GQR135" s="231"/>
      <c r="GQS135" s="231"/>
      <c r="GQT135" s="231"/>
      <c r="GQU135" s="231"/>
      <c r="GQV135" s="231"/>
      <c r="GQW135" s="231"/>
      <c r="GQX135" s="231"/>
      <c r="GQY135" s="231"/>
      <c r="GQZ135" s="231"/>
      <c r="GRA135" s="231"/>
      <c r="GRB135" s="231"/>
      <c r="GRC135" s="231"/>
      <c r="GRD135" s="231"/>
      <c r="GRE135" s="231"/>
      <c r="GRF135" s="231"/>
      <c r="GRG135" s="231"/>
      <c r="GRH135" s="231"/>
      <c r="GRI135" s="231"/>
      <c r="GRJ135" s="231"/>
      <c r="GRK135" s="231"/>
      <c r="GRL135" s="231"/>
      <c r="GRM135" s="231"/>
      <c r="GRN135" s="231"/>
      <c r="GRO135" s="231"/>
      <c r="GRP135" s="231"/>
      <c r="GRQ135" s="231"/>
      <c r="GRR135" s="231"/>
      <c r="GRS135" s="231"/>
      <c r="GRT135" s="231"/>
      <c r="GRU135" s="231"/>
      <c r="GRV135" s="231"/>
      <c r="GRW135" s="231"/>
      <c r="GRX135" s="231"/>
      <c r="GRY135" s="231"/>
      <c r="GRZ135" s="231"/>
      <c r="GSA135" s="231"/>
      <c r="GSB135" s="231"/>
      <c r="GSC135" s="231"/>
      <c r="GSD135" s="231"/>
      <c r="GSE135" s="231"/>
      <c r="GSF135" s="231"/>
      <c r="GSG135" s="231"/>
      <c r="GSH135" s="231"/>
      <c r="GSI135" s="231"/>
      <c r="GSJ135" s="231"/>
      <c r="GSK135" s="231"/>
      <c r="GSL135" s="231"/>
      <c r="GSM135" s="231"/>
      <c r="GSN135" s="231"/>
      <c r="GSO135" s="231"/>
      <c r="GSP135" s="231"/>
      <c r="GSQ135" s="231"/>
      <c r="GSR135" s="231"/>
      <c r="GSS135" s="231"/>
      <c r="GST135" s="231"/>
      <c r="GSU135" s="231"/>
      <c r="GSV135" s="231"/>
      <c r="GSW135" s="231"/>
      <c r="GSX135" s="231"/>
      <c r="GSY135" s="231"/>
      <c r="GSZ135" s="231"/>
      <c r="GTA135" s="231"/>
      <c r="GTB135" s="231"/>
      <c r="GTC135" s="231"/>
      <c r="GTD135" s="231"/>
      <c r="GTE135" s="231"/>
      <c r="GTF135" s="231"/>
      <c r="GTG135" s="231"/>
      <c r="GTH135" s="231"/>
      <c r="GTI135" s="231"/>
      <c r="GTJ135" s="231"/>
      <c r="GTK135" s="231"/>
      <c r="GTL135" s="231"/>
      <c r="GTM135" s="231"/>
      <c r="GTN135" s="231"/>
      <c r="GTO135" s="231"/>
      <c r="GTP135" s="231"/>
      <c r="GTQ135" s="231"/>
      <c r="GTR135" s="231"/>
      <c r="GTS135" s="231"/>
      <c r="GTT135" s="231"/>
      <c r="GTU135" s="231"/>
      <c r="GTV135" s="231"/>
      <c r="GTW135" s="231"/>
      <c r="GTX135" s="231"/>
      <c r="GTY135" s="231"/>
      <c r="GTZ135" s="231"/>
      <c r="GUA135" s="231"/>
      <c r="GUB135" s="231"/>
      <c r="GUC135" s="231"/>
      <c r="GUD135" s="231"/>
      <c r="GUE135" s="231"/>
      <c r="GUF135" s="231"/>
      <c r="GUG135" s="231"/>
      <c r="GUH135" s="231"/>
      <c r="GUI135" s="231"/>
      <c r="GUJ135" s="231"/>
      <c r="GUK135" s="231"/>
      <c r="GUL135" s="231"/>
      <c r="GUM135" s="231"/>
      <c r="GUN135" s="231"/>
      <c r="GUO135" s="231"/>
      <c r="GUP135" s="231"/>
      <c r="GUQ135" s="231"/>
      <c r="GUR135" s="231"/>
      <c r="GUS135" s="231"/>
      <c r="GUT135" s="231"/>
      <c r="GUU135" s="231"/>
      <c r="GUV135" s="231"/>
      <c r="GUW135" s="231"/>
      <c r="GUX135" s="231"/>
      <c r="GUY135" s="231"/>
      <c r="GUZ135" s="231"/>
      <c r="GVA135" s="231"/>
      <c r="GVB135" s="231"/>
      <c r="GVC135" s="231"/>
      <c r="GVD135" s="231"/>
      <c r="GVE135" s="231"/>
      <c r="GVF135" s="231"/>
      <c r="GVG135" s="231"/>
      <c r="GVH135" s="231"/>
      <c r="GVI135" s="231"/>
      <c r="GVJ135" s="231"/>
      <c r="GVK135" s="231"/>
      <c r="GVL135" s="231"/>
      <c r="GVM135" s="231"/>
      <c r="GVN135" s="231"/>
      <c r="GVO135" s="231"/>
      <c r="GVP135" s="231"/>
      <c r="GVQ135" s="231"/>
      <c r="GVR135" s="231"/>
      <c r="GVS135" s="231"/>
      <c r="GVT135" s="231"/>
      <c r="GVU135" s="231"/>
      <c r="GVV135" s="231"/>
      <c r="GVW135" s="231"/>
      <c r="GVX135" s="231"/>
      <c r="GVY135" s="231"/>
      <c r="GVZ135" s="231"/>
      <c r="GWA135" s="231"/>
      <c r="GWB135" s="231"/>
      <c r="GWC135" s="231"/>
      <c r="GWD135" s="231"/>
      <c r="GWE135" s="231"/>
      <c r="GWF135" s="231"/>
      <c r="GWG135" s="231"/>
      <c r="GWH135" s="231"/>
      <c r="GWI135" s="231"/>
      <c r="GWJ135" s="231"/>
      <c r="GWK135" s="231"/>
      <c r="GWL135" s="231"/>
      <c r="GWM135" s="231"/>
      <c r="GWN135" s="231"/>
      <c r="GWO135" s="231"/>
      <c r="GWP135" s="231"/>
      <c r="GWQ135" s="231"/>
      <c r="GWR135" s="231"/>
      <c r="GWS135" s="231"/>
      <c r="GWT135" s="231"/>
      <c r="GWU135" s="231"/>
      <c r="GWV135" s="231"/>
      <c r="GWW135" s="231"/>
      <c r="GWX135" s="231"/>
      <c r="GWY135" s="231"/>
      <c r="GWZ135" s="231"/>
      <c r="GXA135" s="231"/>
      <c r="GXB135" s="231"/>
      <c r="GXC135" s="231"/>
      <c r="GXD135" s="231"/>
      <c r="GXE135" s="231"/>
      <c r="GXF135" s="231"/>
      <c r="GXG135" s="231"/>
      <c r="GXH135" s="231"/>
      <c r="GXI135" s="231"/>
      <c r="GXJ135" s="231"/>
      <c r="GXK135" s="231"/>
      <c r="GXL135" s="231"/>
      <c r="GXM135" s="231"/>
      <c r="GXN135" s="231"/>
      <c r="GXO135" s="231"/>
      <c r="GXP135" s="231"/>
      <c r="GXQ135" s="231"/>
      <c r="GXR135" s="231"/>
      <c r="GXS135" s="231"/>
      <c r="GXT135" s="231"/>
      <c r="GXU135" s="231"/>
      <c r="GXV135" s="231"/>
      <c r="GXW135" s="231"/>
      <c r="GXX135" s="231"/>
      <c r="GXY135" s="231"/>
      <c r="GXZ135" s="231"/>
      <c r="GYA135" s="231"/>
      <c r="GYB135" s="231"/>
      <c r="GYC135" s="231"/>
      <c r="GYD135" s="231"/>
      <c r="GYE135" s="231"/>
      <c r="GYF135" s="231"/>
      <c r="GYG135" s="231"/>
      <c r="GYH135" s="231"/>
      <c r="GYI135" s="231"/>
      <c r="GYJ135" s="231"/>
      <c r="GYK135" s="231"/>
      <c r="GYL135" s="231"/>
      <c r="GYM135" s="231"/>
      <c r="GYN135" s="231"/>
      <c r="GYO135" s="231"/>
      <c r="GYP135" s="231"/>
      <c r="GYQ135" s="231"/>
      <c r="GYR135" s="231"/>
      <c r="GYS135" s="231"/>
      <c r="GYT135" s="231"/>
      <c r="GYU135" s="231"/>
      <c r="GYV135" s="231"/>
      <c r="GYW135" s="231"/>
      <c r="GYX135" s="231"/>
      <c r="GYY135" s="231"/>
      <c r="GYZ135" s="231"/>
      <c r="GZA135" s="231"/>
      <c r="GZB135" s="231"/>
      <c r="GZC135" s="231"/>
      <c r="GZD135" s="231"/>
      <c r="GZE135" s="231"/>
      <c r="GZF135" s="231"/>
      <c r="GZG135" s="231"/>
      <c r="GZH135" s="231"/>
      <c r="GZI135" s="231"/>
      <c r="GZJ135" s="231"/>
      <c r="GZK135" s="231"/>
      <c r="GZL135" s="231"/>
      <c r="GZM135" s="231"/>
      <c r="GZN135" s="231"/>
      <c r="GZO135" s="231"/>
      <c r="GZP135" s="231"/>
      <c r="GZQ135" s="231"/>
      <c r="GZR135" s="231"/>
      <c r="GZS135" s="231"/>
      <c r="GZT135" s="231"/>
      <c r="GZU135" s="231"/>
      <c r="GZV135" s="231"/>
      <c r="GZW135" s="231"/>
      <c r="GZX135" s="231"/>
      <c r="GZY135" s="231"/>
      <c r="GZZ135" s="231"/>
      <c r="HAA135" s="231"/>
      <c r="HAB135" s="231"/>
      <c r="HAC135" s="231"/>
      <c r="HAD135" s="231"/>
      <c r="HAE135" s="231"/>
      <c r="HAF135" s="231"/>
      <c r="HAG135" s="231"/>
      <c r="HAH135" s="231"/>
      <c r="HAI135" s="231"/>
      <c r="HAJ135" s="231"/>
      <c r="HAK135" s="231"/>
      <c r="HAL135" s="231"/>
      <c r="HAM135" s="231"/>
      <c r="HAN135" s="231"/>
      <c r="HAO135" s="231"/>
      <c r="HAP135" s="231"/>
      <c r="HAQ135" s="231"/>
      <c r="HAR135" s="231"/>
      <c r="HAS135" s="231"/>
      <c r="HAT135" s="231"/>
      <c r="HAU135" s="231"/>
      <c r="HAV135" s="231"/>
      <c r="HAW135" s="231"/>
      <c r="HAX135" s="231"/>
      <c r="HAY135" s="231"/>
      <c r="HAZ135" s="231"/>
      <c r="HBA135" s="231"/>
      <c r="HBB135" s="231"/>
      <c r="HBC135" s="231"/>
      <c r="HBD135" s="231"/>
      <c r="HBE135" s="231"/>
      <c r="HBF135" s="231"/>
      <c r="HBG135" s="231"/>
      <c r="HBH135" s="231"/>
      <c r="HBI135" s="231"/>
      <c r="HBJ135" s="231"/>
      <c r="HBK135" s="231"/>
      <c r="HBL135" s="231"/>
      <c r="HBM135" s="231"/>
      <c r="HBN135" s="231"/>
      <c r="HBO135" s="231"/>
      <c r="HBP135" s="231"/>
      <c r="HBQ135" s="231"/>
      <c r="HBR135" s="231"/>
      <c r="HBS135" s="231"/>
      <c r="HBT135" s="231"/>
      <c r="HBU135" s="231"/>
      <c r="HBV135" s="231"/>
      <c r="HBW135" s="231"/>
      <c r="HBX135" s="231"/>
      <c r="HBY135" s="231"/>
      <c r="HBZ135" s="231"/>
      <c r="HCA135" s="231"/>
      <c r="HCB135" s="231"/>
      <c r="HCC135" s="231"/>
      <c r="HCD135" s="231"/>
      <c r="HCE135" s="231"/>
      <c r="HCF135" s="231"/>
      <c r="HCG135" s="231"/>
      <c r="HCH135" s="231"/>
      <c r="HCI135" s="231"/>
      <c r="HCJ135" s="231"/>
      <c r="HCK135" s="231"/>
      <c r="HCL135" s="231"/>
      <c r="HCM135" s="231"/>
      <c r="HCN135" s="231"/>
      <c r="HCO135" s="231"/>
      <c r="HCP135" s="231"/>
      <c r="HCQ135" s="231"/>
      <c r="HCR135" s="231"/>
      <c r="HCS135" s="231"/>
      <c r="HCT135" s="231"/>
      <c r="HCU135" s="231"/>
      <c r="HCV135" s="231"/>
      <c r="HCW135" s="231"/>
      <c r="HCX135" s="231"/>
      <c r="HCY135" s="231"/>
      <c r="HCZ135" s="231"/>
      <c r="HDA135" s="231"/>
      <c r="HDB135" s="231"/>
      <c r="HDC135" s="231"/>
      <c r="HDD135" s="231"/>
      <c r="HDE135" s="231"/>
      <c r="HDF135" s="231"/>
      <c r="HDG135" s="231"/>
      <c r="HDH135" s="231"/>
      <c r="HDI135" s="231"/>
      <c r="HDJ135" s="231"/>
      <c r="HDK135" s="231"/>
      <c r="HDL135" s="231"/>
      <c r="HDM135" s="231"/>
      <c r="HDN135" s="231"/>
      <c r="HDO135" s="231"/>
      <c r="HDP135" s="231"/>
      <c r="HDQ135" s="231"/>
      <c r="HDR135" s="231"/>
      <c r="HDS135" s="231"/>
      <c r="HDT135" s="231"/>
      <c r="HDU135" s="231"/>
      <c r="HDV135" s="231"/>
      <c r="HDW135" s="231"/>
      <c r="HDX135" s="231"/>
      <c r="HDY135" s="231"/>
      <c r="HDZ135" s="231"/>
      <c r="HEA135" s="231"/>
      <c r="HEB135" s="231"/>
      <c r="HEC135" s="231"/>
      <c r="HED135" s="231"/>
      <c r="HEE135" s="231"/>
      <c r="HEF135" s="231"/>
      <c r="HEG135" s="231"/>
      <c r="HEH135" s="231"/>
      <c r="HEI135" s="231"/>
      <c r="HEJ135" s="231"/>
      <c r="HEK135" s="231"/>
      <c r="HEL135" s="231"/>
      <c r="HEM135" s="231"/>
      <c r="HEN135" s="231"/>
      <c r="HEO135" s="231"/>
      <c r="HEP135" s="231"/>
      <c r="HEQ135" s="231"/>
      <c r="HER135" s="231"/>
      <c r="HES135" s="231"/>
      <c r="HET135" s="231"/>
      <c r="HEU135" s="231"/>
      <c r="HEV135" s="231"/>
      <c r="HEW135" s="231"/>
      <c r="HEX135" s="231"/>
      <c r="HEY135" s="231"/>
      <c r="HEZ135" s="231"/>
      <c r="HFA135" s="231"/>
      <c r="HFB135" s="231"/>
      <c r="HFC135" s="231"/>
      <c r="HFD135" s="231"/>
      <c r="HFE135" s="231"/>
      <c r="HFF135" s="231"/>
      <c r="HFG135" s="231"/>
      <c r="HFH135" s="231"/>
      <c r="HFI135" s="231"/>
      <c r="HFJ135" s="231"/>
      <c r="HFK135" s="231"/>
      <c r="HFL135" s="231"/>
      <c r="HFM135" s="231"/>
      <c r="HFN135" s="231"/>
      <c r="HFO135" s="231"/>
      <c r="HFP135" s="231"/>
      <c r="HFQ135" s="231"/>
      <c r="HFR135" s="231"/>
      <c r="HFS135" s="231"/>
      <c r="HFT135" s="231"/>
      <c r="HFU135" s="231"/>
      <c r="HFV135" s="231"/>
      <c r="HFW135" s="231"/>
      <c r="HFX135" s="231"/>
      <c r="HFY135" s="231"/>
      <c r="HFZ135" s="231"/>
      <c r="HGA135" s="231"/>
      <c r="HGB135" s="231"/>
      <c r="HGC135" s="231"/>
      <c r="HGD135" s="231"/>
      <c r="HGE135" s="231"/>
      <c r="HGF135" s="231"/>
      <c r="HGG135" s="231"/>
      <c r="HGH135" s="231"/>
      <c r="HGI135" s="231"/>
      <c r="HGJ135" s="231"/>
      <c r="HGK135" s="231"/>
      <c r="HGL135" s="231"/>
      <c r="HGM135" s="231"/>
      <c r="HGN135" s="231"/>
      <c r="HGO135" s="231"/>
      <c r="HGP135" s="231"/>
      <c r="HGQ135" s="231"/>
      <c r="HGR135" s="231"/>
      <c r="HGS135" s="231"/>
      <c r="HGT135" s="231"/>
      <c r="HGU135" s="231"/>
      <c r="HGV135" s="231"/>
      <c r="HGW135" s="231"/>
      <c r="HGX135" s="231"/>
      <c r="HGY135" s="231"/>
      <c r="HGZ135" s="231"/>
      <c r="HHA135" s="231"/>
      <c r="HHB135" s="231"/>
      <c r="HHC135" s="231"/>
      <c r="HHD135" s="231"/>
      <c r="HHE135" s="231"/>
      <c r="HHF135" s="231"/>
      <c r="HHG135" s="231"/>
      <c r="HHH135" s="231"/>
      <c r="HHI135" s="231"/>
      <c r="HHJ135" s="231"/>
      <c r="HHK135" s="231"/>
      <c r="HHL135" s="231"/>
      <c r="HHM135" s="231"/>
      <c r="HHN135" s="231"/>
      <c r="HHO135" s="231"/>
      <c r="HHP135" s="231"/>
      <c r="HHQ135" s="231"/>
      <c r="HHR135" s="231"/>
      <c r="HHS135" s="231"/>
      <c r="HHT135" s="231"/>
      <c r="HHU135" s="231"/>
      <c r="HHV135" s="231"/>
      <c r="HHW135" s="231"/>
      <c r="HHX135" s="231"/>
      <c r="HHY135" s="231"/>
      <c r="HHZ135" s="231"/>
      <c r="HIA135" s="231"/>
      <c r="HIB135" s="231"/>
      <c r="HIC135" s="231"/>
      <c r="HID135" s="231"/>
      <c r="HIE135" s="231"/>
      <c r="HIF135" s="231"/>
      <c r="HIG135" s="231"/>
      <c r="HIH135" s="231"/>
      <c r="HII135" s="231"/>
      <c r="HIJ135" s="231"/>
      <c r="HIK135" s="231"/>
      <c r="HIL135" s="231"/>
      <c r="HIM135" s="231"/>
      <c r="HIN135" s="231"/>
      <c r="HIO135" s="231"/>
      <c r="HIP135" s="231"/>
      <c r="HIQ135" s="231"/>
      <c r="HIR135" s="231"/>
      <c r="HIS135" s="231"/>
      <c r="HIT135" s="231"/>
      <c r="HIU135" s="231"/>
      <c r="HIV135" s="231"/>
      <c r="HIW135" s="231"/>
      <c r="HIX135" s="231"/>
      <c r="HIY135" s="231"/>
      <c r="HIZ135" s="231"/>
      <c r="HJA135" s="231"/>
      <c r="HJB135" s="231"/>
      <c r="HJC135" s="231"/>
      <c r="HJD135" s="231"/>
      <c r="HJE135" s="231"/>
      <c r="HJF135" s="231"/>
      <c r="HJG135" s="231"/>
      <c r="HJH135" s="231"/>
      <c r="HJI135" s="231"/>
      <c r="HJJ135" s="231"/>
      <c r="HJK135" s="231"/>
      <c r="HJL135" s="231"/>
      <c r="HJM135" s="231"/>
      <c r="HJN135" s="231"/>
      <c r="HJO135" s="231"/>
      <c r="HJP135" s="231"/>
      <c r="HJQ135" s="231"/>
      <c r="HJR135" s="231"/>
      <c r="HJS135" s="231"/>
      <c r="HJT135" s="231"/>
      <c r="HJU135" s="231"/>
      <c r="HJV135" s="231"/>
      <c r="HJW135" s="231"/>
      <c r="HJX135" s="231"/>
      <c r="HJY135" s="231"/>
      <c r="HJZ135" s="231"/>
      <c r="HKA135" s="231"/>
      <c r="HKB135" s="231"/>
      <c r="HKC135" s="231"/>
      <c r="HKD135" s="231"/>
      <c r="HKE135" s="231"/>
      <c r="HKF135" s="231"/>
      <c r="HKG135" s="231"/>
      <c r="HKH135" s="231"/>
      <c r="HKI135" s="231"/>
      <c r="HKJ135" s="231"/>
      <c r="HKK135" s="231"/>
      <c r="HKL135" s="231"/>
      <c r="HKM135" s="231"/>
      <c r="HKN135" s="231"/>
      <c r="HKO135" s="231"/>
      <c r="HKP135" s="231"/>
      <c r="HKQ135" s="231"/>
      <c r="HKR135" s="231"/>
      <c r="HKS135" s="231"/>
      <c r="HKT135" s="231"/>
      <c r="HKU135" s="231"/>
      <c r="HKV135" s="231"/>
      <c r="HKW135" s="231"/>
      <c r="HKX135" s="231"/>
      <c r="HKY135" s="231"/>
      <c r="HKZ135" s="231"/>
      <c r="HLA135" s="231"/>
      <c r="HLB135" s="231"/>
      <c r="HLC135" s="231"/>
      <c r="HLD135" s="231"/>
      <c r="HLE135" s="231"/>
      <c r="HLF135" s="231"/>
      <c r="HLG135" s="231"/>
      <c r="HLH135" s="231"/>
      <c r="HLI135" s="231"/>
      <c r="HLJ135" s="231"/>
      <c r="HLK135" s="231"/>
      <c r="HLL135" s="231"/>
      <c r="HLM135" s="231"/>
      <c r="HLN135" s="231"/>
      <c r="HLO135" s="231"/>
      <c r="HLP135" s="231"/>
      <c r="HLQ135" s="231"/>
      <c r="HLR135" s="231"/>
      <c r="HLS135" s="231"/>
      <c r="HLT135" s="231"/>
      <c r="HLU135" s="231"/>
      <c r="HLV135" s="231"/>
      <c r="HLW135" s="231"/>
      <c r="HLX135" s="231"/>
      <c r="HLY135" s="231"/>
      <c r="HLZ135" s="231"/>
      <c r="HMA135" s="231"/>
      <c r="HMB135" s="231"/>
      <c r="HMC135" s="231"/>
      <c r="HMD135" s="231"/>
      <c r="HME135" s="231"/>
      <c r="HMF135" s="231"/>
      <c r="HMG135" s="231"/>
      <c r="HMH135" s="231"/>
      <c r="HMI135" s="231"/>
      <c r="HMJ135" s="231"/>
      <c r="HMK135" s="231"/>
      <c r="HML135" s="231"/>
      <c r="HMM135" s="231"/>
      <c r="HMN135" s="231"/>
      <c r="HMO135" s="231"/>
      <c r="HMP135" s="231"/>
      <c r="HMQ135" s="231"/>
      <c r="HMR135" s="231"/>
      <c r="HMS135" s="231"/>
      <c r="HMT135" s="231"/>
      <c r="HMU135" s="231"/>
      <c r="HMV135" s="231"/>
      <c r="HMW135" s="231"/>
      <c r="HMX135" s="231"/>
      <c r="HMY135" s="231"/>
      <c r="HMZ135" s="231"/>
      <c r="HNA135" s="231"/>
      <c r="HNB135" s="231"/>
      <c r="HNC135" s="231"/>
      <c r="HND135" s="231"/>
      <c r="HNE135" s="231"/>
      <c r="HNF135" s="231"/>
      <c r="HNG135" s="231"/>
      <c r="HNH135" s="231"/>
      <c r="HNI135" s="231"/>
      <c r="HNJ135" s="231"/>
      <c r="HNK135" s="231"/>
      <c r="HNL135" s="231"/>
      <c r="HNM135" s="231"/>
      <c r="HNN135" s="231"/>
      <c r="HNO135" s="231"/>
      <c r="HNP135" s="231"/>
      <c r="HNQ135" s="231"/>
      <c r="HNR135" s="231"/>
      <c r="HNS135" s="231"/>
      <c r="HNT135" s="231"/>
      <c r="HNU135" s="231"/>
      <c r="HNV135" s="231"/>
      <c r="HNW135" s="231"/>
      <c r="HNX135" s="231"/>
      <c r="HNY135" s="231"/>
      <c r="HNZ135" s="231"/>
      <c r="HOA135" s="231"/>
      <c r="HOB135" s="231"/>
      <c r="HOC135" s="231"/>
      <c r="HOD135" s="231"/>
      <c r="HOE135" s="231"/>
      <c r="HOF135" s="231"/>
      <c r="HOG135" s="231"/>
      <c r="HOH135" s="231"/>
      <c r="HOI135" s="231"/>
      <c r="HOJ135" s="231"/>
      <c r="HOK135" s="231"/>
      <c r="HOL135" s="231"/>
      <c r="HOM135" s="231"/>
      <c r="HON135" s="231"/>
      <c r="HOO135" s="231"/>
      <c r="HOP135" s="231"/>
      <c r="HOQ135" s="231"/>
      <c r="HOR135" s="231"/>
      <c r="HOS135" s="231"/>
      <c r="HOT135" s="231"/>
      <c r="HOU135" s="231"/>
      <c r="HOV135" s="231"/>
      <c r="HOW135" s="231"/>
      <c r="HOX135" s="231"/>
      <c r="HOY135" s="231"/>
      <c r="HOZ135" s="231"/>
      <c r="HPA135" s="231"/>
      <c r="HPB135" s="231"/>
      <c r="HPC135" s="231"/>
      <c r="HPD135" s="231"/>
      <c r="HPE135" s="231"/>
      <c r="HPF135" s="231"/>
      <c r="HPG135" s="231"/>
      <c r="HPH135" s="231"/>
      <c r="HPI135" s="231"/>
      <c r="HPJ135" s="231"/>
      <c r="HPK135" s="231"/>
      <c r="HPL135" s="231"/>
      <c r="HPM135" s="231"/>
      <c r="HPN135" s="231"/>
      <c r="HPO135" s="231"/>
      <c r="HPP135" s="231"/>
      <c r="HPQ135" s="231"/>
      <c r="HPR135" s="231"/>
      <c r="HPS135" s="231"/>
      <c r="HPT135" s="231"/>
      <c r="HPU135" s="231"/>
      <c r="HPV135" s="231"/>
      <c r="HPW135" s="231"/>
      <c r="HPX135" s="231"/>
      <c r="HPY135" s="231"/>
      <c r="HPZ135" s="231"/>
      <c r="HQA135" s="231"/>
      <c r="HQB135" s="231"/>
      <c r="HQC135" s="231"/>
      <c r="HQD135" s="231"/>
      <c r="HQE135" s="231"/>
      <c r="HQF135" s="231"/>
      <c r="HQG135" s="231"/>
      <c r="HQH135" s="231"/>
      <c r="HQI135" s="231"/>
      <c r="HQJ135" s="231"/>
      <c r="HQK135" s="231"/>
      <c r="HQL135" s="231"/>
      <c r="HQM135" s="231"/>
      <c r="HQN135" s="231"/>
      <c r="HQO135" s="231"/>
      <c r="HQP135" s="231"/>
      <c r="HQQ135" s="231"/>
      <c r="HQR135" s="231"/>
      <c r="HQS135" s="231"/>
      <c r="HQT135" s="231"/>
      <c r="HQU135" s="231"/>
      <c r="HQV135" s="231"/>
      <c r="HQW135" s="231"/>
      <c r="HQX135" s="231"/>
      <c r="HQY135" s="231"/>
      <c r="HQZ135" s="231"/>
      <c r="HRA135" s="231"/>
      <c r="HRB135" s="231"/>
      <c r="HRC135" s="231"/>
      <c r="HRD135" s="231"/>
      <c r="HRE135" s="231"/>
      <c r="HRF135" s="231"/>
      <c r="HRG135" s="231"/>
      <c r="HRH135" s="231"/>
      <c r="HRI135" s="231"/>
      <c r="HRJ135" s="231"/>
      <c r="HRK135" s="231"/>
      <c r="HRL135" s="231"/>
      <c r="HRM135" s="231"/>
      <c r="HRN135" s="231"/>
      <c r="HRO135" s="231"/>
      <c r="HRP135" s="231"/>
      <c r="HRQ135" s="231"/>
      <c r="HRR135" s="231"/>
      <c r="HRS135" s="231"/>
      <c r="HRT135" s="231"/>
      <c r="HRU135" s="231"/>
      <c r="HRV135" s="231"/>
      <c r="HRW135" s="231"/>
      <c r="HRX135" s="231"/>
      <c r="HRY135" s="231"/>
      <c r="HRZ135" s="231"/>
      <c r="HSA135" s="231"/>
      <c r="HSB135" s="231"/>
      <c r="HSC135" s="231"/>
      <c r="HSD135" s="231"/>
      <c r="HSE135" s="231"/>
      <c r="HSF135" s="231"/>
      <c r="HSG135" s="231"/>
      <c r="HSH135" s="231"/>
      <c r="HSI135" s="231"/>
      <c r="HSJ135" s="231"/>
      <c r="HSK135" s="231"/>
      <c r="HSL135" s="231"/>
      <c r="HSM135" s="231"/>
      <c r="HSN135" s="231"/>
      <c r="HSO135" s="231"/>
      <c r="HSP135" s="231"/>
      <c r="HSQ135" s="231"/>
      <c r="HSR135" s="231"/>
      <c r="HSS135" s="231"/>
      <c r="HST135" s="231"/>
      <c r="HSU135" s="231"/>
      <c r="HSV135" s="231"/>
      <c r="HSW135" s="231"/>
      <c r="HSX135" s="231"/>
      <c r="HSY135" s="231"/>
      <c r="HSZ135" s="231"/>
      <c r="HTA135" s="231"/>
      <c r="HTB135" s="231"/>
      <c r="HTC135" s="231"/>
      <c r="HTD135" s="231"/>
      <c r="HTE135" s="231"/>
      <c r="HTF135" s="231"/>
      <c r="HTG135" s="231"/>
      <c r="HTH135" s="231"/>
      <c r="HTI135" s="231"/>
      <c r="HTJ135" s="231"/>
      <c r="HTK135" s="231"/>
      <c r="HTL135" s="231"/>
      <c r="HTM135" s="231"/>
      <c r="HTN135" s="231"/>
      <c r="HTO135" s="231"/>
      <c r="HTP135" s="231"/>
      <c r="HTQ135" s="231"/>
      <c r="HTR135" s="231"/>
      <c r="HTS135" s="231"/>
      <c r="HTT135" s="231"/>
      <c r="HTU135" s="231"/>
      <c r="HTV135" s="231"/>
      <c r="HTW135" s="231"/>
      <c r="HTX135" s="231"/>
      <c r="HTY135" s="231"/>
      <c r="HTZ135" s="231"/>
      <c r="HUA135" s="231"/>
      <c r="HUB135" s="231"/>
      <c r="HUC135" s="231"/>
      <c r="HUD135" s="231"/>
      <c r="HUE135" s="231"/>
      <c r="HUF135" s="231"/>
      <c r="HUG135" s="231"/>
      <c r="HUH135" s="231"/>
      <c r="HUI135" s="231"/>
      <c r="HUJ135" s="231"/>
      <c r="HUK135" s="231"/>
      <c r="HUL135" s="231"/>
      <c r="HUM135" s="231"/>
      <c r="HUN135" s="231"/>
      <c r="HUO135" s="231"/>
      <c r="HUP135" s="231"/>
      <c r="HUQ135" s="231"/>
      <c r="HUR135" s="231"/>
      <c r="HUS135" s="231"/>
      <c r="HUT135" s="231"/>
      <c r="HUU135" s="231"/>
      <c r="HUV135" s="231"/>
      <c r="HUW135" s="231"/>
      <c r="HUX135" s="231"/>
      <c r="HUY135" s="231"/>
      <c r="HUZ135" s="231"/>
      <c r="HVA135" s="231"/>
      <c r="HVB135" s="231"/>
      <c r="HVC135" s="231"/>
      <c r="HVD135" s="231"/>
      <c r="HVE135" s="231"/>
      <c r="HVF135" s="231"/>
      <c r="HVG135" s="231"/>
      <c r="HVH135" s="231"/>
      <c r="HVI135" s="231"/>
      <c r="HVJ135" s="231"/>
      <c r="HVK135" s="231"/>
      <c r="HVL135" s="231"/>
      <c r="HVM135" s="231"/>
      <c r="HVN135" s="231"/>
      <c r="HVO135" s="231"/>
      <c r="HVP135" s="231"/>
      <c r="HVQ135" s="231"/>
      <c r="HVR135" s="231"/>
      <c r="HVS135" s="231"/>
      <c r="HVT135" s="231"/>
      <c r="HVU135" s="231"/>
      <c r="HVV135" s="231"/>
      <c r="HVW135" s="231"/>
      <c r="HVX135" s="231"/>
      <c r="HVY135" s="231"/>
      <c r="HVZ135" s="231"/>
      <c r="HWA135" s="231"/>
      <c r="HWB135" s="231"/>
      <c r="HWC135" s="231"/>
      <c r="HWD135" s="231"/>
      <c r="HWE135" s="231"/>
      <c r="HWF135" s="231"/>
      <c r="HWG135" s="231"/>
      <c r="HWH135" s="231"/>
      <c r="HWI135" s="231"/>
      <c r="HWJ135" s="231"/>
      <c r="HWK135" s="231"/>
      <c r="HWL135" s="231"/>
      <c r="HWM135" s="231"/>
      <c r="HWN135" s="231"/>
      <c r="HWO135" s="231"/>
      <c r="HWP135" s="231"/>
      <c r="HWQ135" s="231"/>
      <c r="HWR135" s="231"/>
      <c r="HWS135" s="231"/>
      <c r="HWT135" s="231"/>
      <c r="HWU135" s="231"/>
      <c r="HWV135" s="231"/>
      <c r="HWW135" s="231"/>
      <c r="HWX135" s="231"/>
      <c r="HWY135" s="231"/>
      <c r="HWZ135" s="231"/>
      <c r="HXA135" s="231"/>
      <c r="HXB135" s="231"/>
      <c r="HXC135" s="231"/>
      <c r="HXD135" s="231"/>
      <c r="HXE135" s="231"/>
      <c r="HXF135" s="231"/>
      <c r="HXG135" s="231"/>
      <c r="HXH135" s="231"/>
      <c r="HXI135" s="231"/>
      <c r="HXJ135" s="231"/>
      <c r="HXK135" s="231"/>
      <c r="HXL135" s="231"/>
      <c r="HXM135" s="231"/>
      <c r="HXN135" s="231"/>
      <c r="HXO135" s="231"/>
      <c r="HXP135" s="231"/>
      <c r="HXQ135" s="231"/>
      <c r="HXR135" s="231"/>
      <c r="HXS135" s="231"/>
      <c r="HXT135" s="231"/>
      <c r="HXU135" s="231"/>
      <c r="HXV135" s="231"/>
      <c r="HXW135" s="231"/>
      <c r="HXX135" s="231"/>
      <c r="HXY135" s="231"/>
      <c r="HXZ135" s="231"/>
      <c r="HYA135" s="231"/>
      <c r="HYB135" s="231"/>
      <c r="HYC135" s="231"/>
      <c r="HYD135" s="231"/>
      <c r="HYE135" s="231"/>
      <c r="HYF135" s="231"/>
      <c r="HYG135" s="231"/>
      <c r="HYH135" s="231"/>
      <c r="HYI135" s="231"/>
      <c r="HYJ135" s="231"/>
      <c r="HYK135" s="231"/>
      <c r="HYL135" s="231"/>
      <c r="HYM135" s="231"/>
      <c r="HYN135" s="231"/>
      <c r="HYO135" s="231"/>
      <c r="HYP135" s="231"/>
      <c r="HYQ135" s="231"/>
      <c r="HYR135" s="231"/>
      <c r="HYS135" s="231"/>
      <c r="HYT135" s="231"/>
      <c r="HYU135" s="231"/>
      <c r="HYV135" s="231"/>
      <c r="HYW135" s="231"/>
      <c r="HYX135" s="231"/>
      <c r="HYY135" s="231"/>
      <c r="HYZ135" s="231"/>
      <c r="HZA135" s="231"/>
      <c r="HZB135" s="231"/>
      <c r="HZC135" s="231"/>
      <c r="HZD135" s="231"/>
      <c r="HZE135" s="231"/>
      <c r="HZF135" s="231"/>
      <c r="HZG135" s="231"/>
      <c r="HZH135" s="231"/>
      <c r="HZI135" s="231"/>
      <c r="HZJ135" s="231"/>
      <c r="HZK135" s="231"/>
      <c r="HZL135" s="231"/>
      <c r="HZM135" s="231"/>
      <c r="HZN135" s="231"/>
      <c r="HZO135" s="231"/>
      <c r="HZP135" s="231"/>
      <c r="HZQ135" s="231"/>
      <c r="HZR135" s="231"/>
      <c r="HZS135" s="231"/>
      <c r="HZT135" s="231"/>
      <c r="HZU135" s="231"/>
      <c r="HZV135" s="231"/>
      <c r="HZW135" s="231"/>
      <c r="HZX135" s="231"/>
      <c r="HZY135" s="231"/>
      <c r="HZZ135" s="231"/>
      <c r="IAA135" s="231"/>
      <c r="IAB135" s="231"/>
      <c r="IAC135" s="231"/>
      <c r="IAD135" s="231"/>
      <c r="IAE135" s="231"/>
      <c r="IAF135" s="231"/>
      <c r="IAG135" s="231"/>
      <c r="IAH135" s="231"/>
      <c r="IAI135" s="231"/>
      <c r="IAJ135" s="231"/>
      <c r="IAK135" s="231"/>
      <c r="IAL135" s="231"/>
      <c r="IAM135" s="231"/>
      <c r="IAN135" s="231"/>
      <c r="IAO135" s="231"/>
      <c r="IAP135" s="231"/>
      <c r="IAQ135" s="231"/>
      <c r="IAR135" s="231"/>
      <c r="IAS135" s="231"/>
      <c r="IAT135" s="231"/>
      <c r="IAU135" s="231"/>
      <c r="IAV135" s="231"/>
      <c r="IAW135" s="231"/>
      <c r="IAX135" s="231"/>
      <c r="IAY135" s="231"/>
      <c r="IAZ135" s="231"/>
      <c r="IBA135" s="231"/>
      <c r="IBB135" s="231"/>
      <c r="IBC135" s="231"/>
      <c r="IBD135" s="231"/>
      <c r="IBE135" s="231"/>
      <c r="IBF135" s="231"/>
      <c r="IBG135" s="231"/>
      <c r="IBH135" s="231"/>
      <c r="IBI135" s="231"/>
      <c r="IBJ135" s="231"/>
      <c r="IBK135" s="231"/>
      <c r="IBL135" s="231"/>
      <c r="IBM135" s="231"/>
      <c r="IBN135" s="231"/>
      <c r="IBO135" s="231"/>
      <c r="IBP135" s="231"/>
      <c r="IBQ135" s="231"/>
      <c r="IBR135" s="231"/>
      <c r="IBS135" s="231"/>
      <c r="IBT135" s="231"/>
      <c r="IBU135" s="231"/>
      <c r="IBV135" s="231"/>
      <c r="IBW135" s="231"/>
      <c r="IBX135" s="231"/>
      <c r="IBY135" s="231"/>
      <c r="IBZ135" s="231"/>
      <c r="ICA135" s="231"/>
      <c r="ICB135" s="231"/>
      <c r="ICC135" s="231"/>
      <c r="ICD135" s="231"/>
      <c r="ICE135" s="231"/>
      <c r="ICF135" s="231"/>
      <c r="ICG135" s="231"/>
      <c r="ICH135" s="231"/>
      <c r="ICI135" s="231"/>
      <c r="ICJ135" s="231"/>
      <c r="ICK135" s="231"/>
      <c r="ICL135" s="231"/>
      <c r="ICM135" s="231"/>
      <c r="ICN135" s="231"/>
      <c r="ICO135" s="231"/>
      <c r="ICP135" s="231"/>
      <c r="ICQ135" s="231"/>
      <c r="ICR135" s="231"/>
      <c r="ICS135" s="231"/>
      <c r="ICT135" s="231"/>
      <c r="ICU135" s="231"/>
      <c r="ICV135" s="231"/>
      <c r="ICW135" s="231"/>
      <c r="ICX135" s="231"/>
      <c r="ICY135" s="231"/>
      <c r="ICZ135" s="231"/>
      <c r="IDA135" s="231"/>
      <c r="IDB135" s="231"/>
      <c r="IDC135" s="231"/>
      <c r="IDD135" s="231"/>
      <c r="IDE135" s="231"/>
      <c r="IDF135" s="231"/>
      <c r="IDG135" s="231"/>
      <c r="IDH135" s="231"/>
      <c r="IDI135" s="231"/>
      <c r="IDJ135" s="231"/>
      <c r="IDK135" s="231"/>
      <c r="IDL135" s="231"/>
      <c r="IDM135" s="231"/>
      <c r="IDN135" s="231"/>
      <c r="IDO135" s="231"/>
      <c r="IDP135" s="231"/>
      <c r="IDQ135" s="231"/>
      <c r="IDR135" s="231"/>
      <c r="IDS135" s="231"/>
      <c r="IDT135" s="231"/>
      <c r="IDU135" s="231"/>
      <c r="IDV135" s="231"/>
      <c r="IDW135" s="231"/>
      <c r="IDX135" s="231"/>
      <c r="IDY135" s="231"/>
      <c r="IDZ135" s="231"/>
      <c r="IEA135" s="231"/>
      <c r="IEB135" s="231"/>
      <c r="IEC135" s="231"/>
      <c r="IED135" s="231"/>
      <c r="IEE135" s="231"/>
      <c r="IEF135" s="231"/>
      <c r="IEG135" s="231"/>
      <c r="IEH135" s="231"/>
      <c r="IEI135" s="231"/>
      <c r="IEJ135" s="231"/>
      <c r="IEK135" s="231"/>
      <c r="IEL135" s="231"/>
      <c r="IEM135" s="231"/>
      <c r="IEN135" s="231"/>
      <c r="IEO135" s="231"/>
      <c r="IEP135" s="231"/>
      <c r="IEQ135" s="231"/>
      <c r="IER135" s="231"/>
      <c r="IES135" s="231"/>
      <c r="IET135" s="231"/>
      <c r="IEU135" s="231"/>
      <c r="IEV135" s="231"/>
      <c r="IEW135" s="231"/>
      <c r="IEX135" s="231"/>
      <c r="IEY135" s="231"/>
      <c r="IEZ135" s="231"/>
      <c r="IFA135" s="231"/>
      <c r="IFB135" s="231"/>
      <c r="IFC135" s="231"/>
      <c r="IFD135" s="231"/>
      <c r="IFE135" s="231"/>
      <c r="IFF135" s="231"/>
      <c r="IFG135" s="231"/>
      <c r="IFH135" s="231"/>
      <c r="IFI135" s="231"/>
      <c r="IFJ135" s="231"/>
      <c r="IFK135" s="231"/>
      <c r="IFL135" s="231"/>
      <c r="IFM135" s="231"/>
      <c r="IFN135" s="231"/>
      <c r="IFO135" s="231"/>
      <c r="IFP135" s="231"/>
      <c r="IFQ135" s="231"/>
      <c r="IFR135" s="231"/>
      <c r="IFS135" s="231"/>
      <c r="IFT135" s="231"/>
      <c r="IFU135" s="231"/>
      <c r="IFV135" s="231"/>
      <c r="IFW135" s="231"/>
      <c r="IFX135" s="231"/>
      <c r="IFY135" s="231"/>
      <c r="IFZ135" s="231"/>
      <c r="IGA135" s="231"/>
      <c r="IGB135" s="231"/>
      <c r="IGC135" s="231"/>
      <c r="IGD135" s="231"/>
      <c r="IGE135" s="231"/>
      <c r="IGF135" s="231"/>
      <c r="IGG135" s="231"/>
      <c r="IGH135" s="231"/>
      <c r="IGI135" s="231"/>
      <c r="IGJ135" s="231"/>
      <c r="IGK135" s="231"/>
      <c r="IGL135" s="231"/>
      <c r="IGM135" s="231"/>
      <c r="IGN135" s="231"/>
      <c r="IGO135" s="231"/>
      <c r="IGP135" s="231"/>
      <c r="IGQ135" s="231"/>
      <c r="IGR135" s="231"/>
      <c r="IGS135" s="231"/>
      <c r="IGT135" s="231"/>
      <c r="IGU135" s="231"/>
      <c r="IGV135" s="231"/>
      <c r="IGW135" s="231"/>
      <c r="IGX135" s="231"/>
      <c r="IGY135" s="231"/>
      <c r="IGZ135" s="231"/>
      <c r="IHA135" s="231"/>
      <c r="IHB135" s="231"/>
      <c r="IHC135" s="231"/>
      <c r="IHD135" s="231"/>
      <c r="IHE135" s="231"/>
      <c r="IHF135" s="231"/>
      <c r="IHG135" s="231"/>
      <c r="IHH135" s="231"/>
      <c r="IHI135" s="231"/>
      <c r="IHJ135" s="231"/>
      <c r="IHK135" s="231"/>
      <c r="IHL135" s="231"/>
      <c r="IHM135" s="231"/>
      <c r="IHN135" s="231"/>
      <c r="IHO135" s="231"/>
      <c r="IHP135" s="231"/>
      <c r="IHQ135" s="231"/>
      <c r="IHR135" s="231"/>
      <c r="IHS135" s="231"/>
      <c r="IHT135" s="231"/>
      <c r="IHU135" s="231"/>
      <c r="IHV135" s="231"/>
      <c r="IHW135" s="231"/>
      <c r="IHX135" s="231"/>
      <c r="IHY135" s="231"/>
      <c r="IHZ135" s="231"/>
      <c r="IIA135" s="231"/>
      <c r="IIB135" s="231"/>
      <c r="IIC135" s="231"/>
      <c r="IID135" s="231"/>
      <c r="IIE135" s="231"/>
      <c r="IIF135" s="231"/>
      <c r="IIG135" s="231"/>
      <c r="IIH135" s="231"/>
      <c r="III135" s="231"/>
      <c r="IIJ135" s="231"/>
      <c r="IIK135" s="231"/>
      <c r="IIL135" s="231"/>
      <c r="IIM135" s="231"/>
      <c r="IIN135" s="231"/>
      <c r="IIO135" s="231"/>
      <c r="IIP135" s="231"/>
      <c r="IIQ135" s="231"/>
      <c r="IIR135" s="231"/>
      <c r="IIS135" s="231"/>
      <c r="IIT135" s="231"/>
      <c r="IIU135" s="231"/>
      <c r="IIV135" s="231"/>
      <c r="IIW135" s="231"/>
      <c r="IIX135" s="231"/>
      <c r="IIY135" s="231"/>
      <c r="IIZ135" s="231"/>
      <c r="IJA135" s="231"/>
      <c r="IJB135" s="231"/>
      <c r="IJC135" s="231"/>
      <c r="IJD135" s="231"/>
      <c r="IJE135" s="231"/>
      <c r="IJF135" s="231"/>
      <c r="IJG135" s="231"/>
      <c r="IJH135" s="231"/>
      <c r="IJI135" s="231"/>
      <c r="IJJ135" s="231"/>
      <c r="IJK135" s="231"/>
      <c r="IJL135" s="231"/>
      <c r="IJM135" s="231"/>
      <c r="IJN135" s="231"/>
      <c r="IJO135" s="231"/>
      <c r="IJP135" s="231"/>
      <c r="IJQ135" s="231"/>
      <c r="IJR135" s="231"/>
      <c r="IJS135" s="231"/>
      <c r="IJT135" s="231"/>
      <c r="IJU135" s="231"/>
      <c r="IJV135" s="231"/>
      <c r="IJW135" s="231"/>
      <c r="IJX135" s="231"/>
      <c r="IJY135" s="231"/>
      <c r="IJZ135" s="231"/>
      <c r="IKA135" s="231"/>
      <c r="IKB135" s="231"/>
      <c r="IKC135" s="231"/>
      <c r="IKD135" s="231"/>
      <c r="IKE135" s="231"/>
      <c r="IKF135" s="231"/>
      <c r="IKG135" s="231"/>
      <c r="IKH135" s="231"/>
      <c r="IKI135" s="231"/>
      <c r="IKJ135" s="231"/>
      <c r="IKK135" s="231"/>
      <c r="IKL135" s="231"/>
      <c r="IKM135" s="231"/>
      <c r="IKN135" s="231"/>
      <c r="IKO135" s="231"/>
      <c r="IKP135" s="231"/>
      <c r="IKQ135" s="231"/>
      <c r="IKR135" s="231"/>
      <c r="IKS135" s="231"/>
      <c r="IKT135" s="231"/>
      <c r="IKU135" s="231"/>
      <c r="IKV135" s="231"/>
      <c r="IKW135" s="231"/>
      <c r="IKX135" s="231"/>
      <c r="IKY135" s="231"/>
      <c r="IKZ135" s="231"/>
      <c r="ILA135" s="231"/>
      <c r="ILB135" s="231"/>
      <c r="ILC135" s="231"/>
      <c r="ILD135" s="231"/>
      <c r="ILE135" s="231"/>
      <c r="ILF135" s="231"/>
      <c r="ILG135" s="231"/>
      <c r="ILH135" s="231"/>
      <c r="ILI135" s="231"/>
      <c r="ILJ135" s="231"/>
      <c r="ILK135" s="231"/>
      <c r="ILL135" s="231"/>
      <c r="ILM135" s="231"/>
      <c r="ILN135" s="231"/>
      <c r="ILO135" s="231"/>
      <c r="ILP135" s="231"/>
      <c r="ILQ135" s="231"/>
      <c r="ILR135" s="231"/>
      <c r="ILS135" s="231"/>
      <c r="ILT135" s="231"/>
      <c r="ILU135" s="231"/>
      <c r="ILV135" s="231"/>
      <c r="ILW135" s="231"/>
      <c r="ILX135" s="231"/>
      <c r="ILY135" s="231"/>
      <c r="ILZ135" s="231"/>
      <c r="IMA135" s="231"/>
      <c r="IMB135" s="231"/>
      <c r="IMC135" s="231"/>
      <c r="IMD135" s="231"/>
      <c r="IME135" s="231"/>
      <c r="IMF135" s="231"/>
      <c r="IMG135" s="231"/>
      <c r="IMH135" s="231"/>
      <c r="IMI135" s="231"/>
      <c r="IMJ135" s="231"/>
      <c r="IMK135" s="231"/>
      <c r="IML135" s="231"/>
      <c r="IMM135" s="231"/>
      <c r="IMN135" s="231"/>
      <c r="IMO135" s="231"/>
      <c r="IMP135" s="231"/>
      <c r="IMQ135" s="231"/>
      <c r="IMR135" s="231"/>
      <c r="IMS135" s="231"/>
      <c r="IMT135" s="231"/>
      <c r="IMU135" s="231"/>
      <c r="IMV135" s="231"/>
      <c r="IMW135" s="231"/>
      <c r="IMX135" s="231"/>
      <c r="IMY135" s="231"/>
      <c r="IMZ135" s="231"/>
      <c r="INA135" s="231"/>
      <c r="INB135" s="231"/>
      <c r="INC135" s="231"/>
      <c r="IND135" s="231"/>
      <c r="INE135" s="231"/>
      <c r="INF135" s="231"/>
      <c r="ING135" s="231"/>
      <c r="INH135" s="231"/>
      <c r="INI135" s="231"/>
      <c r="INJ135" s="231"/>
      <c r="INK135" s="231"/>
      <c r="INL135" s="231"/>
      <c r="INM135" s="231"/>
      <c r="INN135" s="231"/>
      <c r="INO135" s="231"/>
      <c r="INP135" s="231"/>
      <c r="INQ135" s="231"/>
      <c r="INR135" s="231"/>
      <c r="INS135" s="231"/>
      <c r="INT135" s="231"/>
      <c r="INU135" s="231"/>
      <c r="INV135" s="231"/>
      <c r="INW135" s="231"/>
      <c r="INX135" s="231"/>
      <c r="INY135" s="231"/>
      <c r="INZ135" s="231"/>
      <c r="IOA135" s="231"/>
      <c r="IOB135" s="231"/>
      <c r="IOC135" s="231"/>
      <c r="IOD135" s="231"/>
      <c r="IOE135" s="231"/>
      <c r="IOF135" s="231"/>
      <c r="IOG135" s="231"/>
      <c r="IOH135" s="231"/>
      <c r="IOI135" s="231"/>
      <c r="IOJ135" s="231"/>
      <c r="IOK135" s="231"/>
      <c r="IOL135" s="231"/>
      <c r="IOM135" s="231"/>
      <c r="ION135" s="231"/>
      <c r="IOO135" s="231"/>
      <c r="IOP135" s="231"/>
      <c r="IOQ135" s="231"/>
      <c r="IOR135" s="231"/>
      <c r="IOS135" s="231"/>
      <c r="IOT135" s="231"/>
      <c r="IOU135" s="231"/>
      <c r="IOV135" s="231"/>
      <c r="IOW135" s="231"/>
      <c r="IOX135" s="231"/>
      <c r="IOY135" s="231"/>
      <c r="IOZ135" s="231"/>
      <c r="IPA135" s="231"/>
      <c r="IPB135" s="231"/>
      <c r="IPC135" s="231"/>
      <c r="IPD135" s="231"/>
      <c r="IPE135" s="231"/>
      <c r="IPF135" s="231"/>
      <c r="IPG135" s="231"/>
      <c r="IPH135" s="231"/>
      <c r="IPI135" s="231"/>
      <c r="IPJ135" s="231"/>
      <c r="IPK135" s="231"/>
      <c r="IPL135" s="231"/>
      <c r="IPM135" s="231"/>
      <c r="IPN135" s="231"/>
      <c r="IPO135" s="231"/>
      <c r="IPP135" s="231"/>
      <c r="IPQ135" s="231"/>
      <c r="IPR135" s="231"/>
      <c r="IPS135" s="231"/>
      <c r="IPT135" s="231"/>
      <c r="IPU135" s="231"/>
      <c r="IPV135" s="231"/>
      <c r="IPW135" s="231"/>
      <c r="IPX135" s="231"/>
      <c r="IPY135" s="231"/>
      <c r="IPZ135" s="231"/>
      <c r="IQA135" s="231"/>
      <c r="IQB135" s="231"/>
      <c r="IQC135" s="231"/>
      <c r="IQD135" s="231"/>
      <c r="IQE135" s="231"/>
      <c r="IQF135" s="231"/>
      <c r="IQG135" s="231"/>
      <c r="IQH135" s="231"/>
      <c r="IQI135" s="231"/>
      <c r="IQJ135" s="231"/>
      <c r="IQK135" s="231"/>
      <c r="IQL135" s="231"/>
      <c r="IQM135" s="231"/>
      <c r="IQN135" s="231"/>
      <c r="IQO135" s="231"/>
      <c r="IQP135" s="231"/>
      <c r="IQQ135" s="231"/>
      <c r="IQR135" s="231"/>
      <c r="IQS135" s="231"/>
      <c r="IQT135" s="231"/>
      <c r="IQU135" s="231"/>
      <c r="IQV135" s="231"/>
      <c r="IQW135" s="231"/>
      <c r="IQX135" s="231"/>
      <c r="IQY135" s="231"/>
      <c r="IQZ135" s="231"/>
      <c r="IRA135" s="231"/>
      <c r="IRB135" s="231"/>
      <c r="IRC135" s="231"/>
      <c r="IRD135" s="231"/>
      <c r="IRE135" s="231"/>
      <c r="IRF135" s="231"/>
      <c r="IRG135" s="231"/>
      <c r="IRH135" s="231"/>
      <c r="IRI135" s="231"/>
      <c r="IRJ135" s="231"/>
      <c r="IRK135" s="231"/>
      <c r="IRL135" s="231"/>
      <c r="IRM135" s="231"/>
      <c r="IRN135" s="231"/>
      <c r="IRO135" s="231"/>
      <c r="IRP135" s="231"/>
      <c r="IRQ135" s="231"/>
      <c r="IRR135" s="231"/>
      <c r="IRS135" s="231"/>
      <c r="IRT135" s="231"/>
      <c r="IRU135" s="231"/>
      <c r="IRV135" s="231"/>
      <c r="IRW135" s="231"/>
      <c r="IRX135" s="231"/>
      <c r="IRY135" s="231"/>
      <c r="IRZ135" s="231"/>
      <c r="ISA135" s="231"/>
      <c r="ISB135" s="231"/>
      <c r="ISC135" s="231"/>
      <c r="ISD135" s="231"/>
      <c r="ISE135" s="231"/>
      <c r="ISF135" s="231"/>
      <c r="ISG135" s="231"/>
      <c r="ISH135" s="231"/>
      <c r="ISI135" s="231"/>
      <c r="ISJ135" s="231"/>
      <c r="ISK135" s="231"/>
      <c r="ISL135" s="231"/>
      <c r="ISM135" s="231"/>
      <c r="ISN135" s="231"/>
      <c r="ISO135" s="231"/>
      <c r="ISP135" s="231"/>
      <c r="ISQ135" s="231"/>
      <c r="ISR135" s="231"/>
      <c r="ISS135" s="231"/>
      <c r="IST135" s="231"/>
      <c r="ISU135" s="231"/>
      <c r="ISV135" s="231"/>
      <c r="ISW135" s="231"/>
      <c r="ISX135" s="231"/>
      <c r="ISY135" s="231"/>
      <c r="ISZ135" s="231"/>
      <c r="ITA135" s="231"/>
      <c r="ITB135" s="231"/>
      <c r="ITC135" s="231"/>
      <c r="ITD135" s="231"/>
      <c r="ITE135" s="231"/>
      <c r="ITF135" s="231"/>
      <c r="ITG135" s="231"/>
      <c r="ITH135" s="231"/>
      <c r="ITI135" s="231"/>
      <c r="ITJ135" s="231"/>
      <c r="ITK135" s="231"/>
      <c r="ITL135" s="231"/>
      <c r="ITM135" s="231"/>
      <c r="ITN135" s="231"/>
      <c r="ITO135" s="231"/>
      <c r="ITP135" s="231"/>
      <c r="ITQ135" s="231"/>
      <c r="ITR135" s="231"/>
      <c r="ITS135" s="231"/>
      <c r="ITT135" s="231"/>
      <c r="ITU135" s="231"/>
      <c r="ITV135" s="231"/>
      <c r="ITW135" s="231"/>
      <c r="ITX135" s="231"/>
      <c r="ITY135" s="231"/>
      <c r="ITZ135" s="231"/>
      <c r="IUA135" s="231"/>
      <c r="IUB135" s="231"/>
      <c r="IUC135" s="231"/>
      <c r="IUD135" s="231"/>
      <c r="IUE135" s="231"/>
      <c r="IUF135" s="231"/>
      <c r="IUG135" s="231"/>
      <c r="IUH135" s="231"/>
      <c r="IUI135" s="231"/>
      <c r="IUJ135" s="231"/>
      <c r="IUK135" s="231"/>
      <c r="IUL135" s="231"/>
      <c r="IUM135" s="231"/>
      <c r="IUN135" s="231"/>
      <c r="IUO135" s="231"/>
      <c r="IUP135" s="231"/>
      <c r="IUQ135" s="231"/>
      <c r="IUR135" s="231"/>
      <c r="IUS135" s="231"/>
      <c r="IUT135" s="231"/>
      <c r="IUU135" s="231"/>
      <c r="IUV135" s="231"/>
      <c r="IUW135" s="231"/>
      <c r="IUX135" s="231"/>
      <c r="IUY135" s="231"/>
      <c r="IUZ135" s="231"/>
      <c r="IVA135" s="231"/>
      <c r="IVB135" s="231"/>
      <c r="IVC135" s="231"/>
      <c r="IVD135" s="231"/>
      <c r="IVE135" s="231"/>
      <c r="IVF135" s="231"/>
      <c r="IVG135" s="231"/>
      <c r="IVH135" s="231"/>
      <c r="IVI135" s="231"/>
      <c r="IVJ135" s="231"/>
      <c r="IVK135" s="231"/>
      <c r="IVL135" s="231"/>
      <c r="IVM135" s="231"/>
      <c r="IVN135" s="231"/>
      <c r="IVO135" s="231"/>
      <c r="IVP135" s="231"/>
      <c r="IVQ135" s="231"/>
      <c r="IVR135" s="231"/>
      <c r="IVS135" s="231"/>
      <c r="IVT135" s="231"/>
      <c r="IVU135" s="231"/>
      <c r="IVV135" s="231"/>
      <c r="IVW135" s="231"/>
      <c r="IVX135" s="231"/>
      <c r="IVY135" s="231"/>
      <c r="IVZ135" s="231"/>
      <c r="IWA135" s="231"/>
      <c r="IWB135" s="231"/>
      <c r="IWC135" s="231"/>
      <c r="IWD135" s="231"/>
      <c r="IWE135" s="231"/>
      <c r="IWF135" s="231"/>
      <c r="IWG135" s="231"/>
      <c r="IWH135" s="231"/>
      <c r="IWI135" s="231"/>
      <c r="IWJ135" s="231"/>
      <c r="IWK135" s="231"/>
      <c r="IWL135" s="231"/>
      <c r="IWM135" s="231"/>
      <c r="IWN135" s="231"/>
      <c r="IWO135" s="231"/>
      <c r="IWP135" s="231"/>
      <c r="IWQ135" s="231"/>
      <c r="IWR135" s="231"/>
      <c r="IWS135" s="231"/>
      <c r="IWT135" s="231"/>
      <c r="IWU135" s="231"/>
      <c r="IWV135" s="231"/>
      <c r="IWW135" s="231"/>
      <c r="IWX135" s="231"/>
      <c r="IWY135" s="231"/>
      <c r="IWZ135" s="231"/>
      <c r="IXA135" s="231"/>
      <c r="IXB135" s="231"/>
      <c r="IXC135" s="231"/>
      <c r="IXD135" s="231"/>
      <c r="IXE135" s="231"/>
      <c r="IXF135" s="231"/>
      <c r="IXG135" s="231"/>
      <c r="IXH135" s="231"/>
      <c r="IXI135" s="231"/>
      <c r="IXJ135" s="231"/>
      <c r="IXK135" s="231"/>
      <c r="IXL135" s="231"/>
      <c r="IXM135" s="231"/>
      <c r="IXN135" s="231"/>
      <c r="IXO135" s="231"/>
      <c r="IXP135" s="231"/>
      <c r="IXQ135" s="231"/>
      <c r="IXR135" s="231"/>
      <c r="IXS135" s="231"/>
      <c r="IXT135" s="231"/>
      <c r="IXU135" s="231"/>
      <c r="IXV135" s="231"/>
      <c r="IXW135" s="231"/>
      <c r="IXX135" s="231"/>
      <c r="IXY135" s="231"/>
      <c r="IXZ135" s="231"/>
      <c r="IYA135" s="231"/>
      <c r="IYB135" s="231"/>
      <c r="IYC135" s="231"/>
      <c r="IYD135" s="231"/>
      <c r="IYE135" s="231"/>
      <c r="IYF135" s="231"/>
      <c r="IYG135" s="231"/>
      <c r="IYH135" s="231"/>
      <c r="IYI135" s="231"/>
      <c r="IYJ135" s="231"/>
      <c r="IYK135" s="231"/>
      <c r="IYL135" s="231"/>
      <c r="IYM135" s="231"/>
      <c r="IYN135" s="231"/>
      <c r="IYO135" s="231"/>
      <c r="IYP135" s="231"/>
      <c r="IYQ135" s="231"/>
      <c r="IYR135" s="231"/>
      <c r="IYS135" s="231"/>
      <c r="IYT135" s="231"/>
      <c r="IYU135" s="231"/>
      <c r="IYV135" s="231"/>
      <c r="IYW135" s="231"/>
      <c r="IYX135" s="231"/>
      <c r="IYY135" s="231"/>
      <c r="IYZ135" s="231"/>
      <c r="IZA135" s="231"/>
      <c r="IZB135" s="231"/>
      <c r="IZC135" s="231"/>
      <c r="IZD135" s="231"/>
      <c r="IZE135" s="231"/>
      <c r="IZF135" s="231"/>
      <c r="IZG135" s="231"/>
      <c r="IZH135" s="231"/>
      <c r="IZI135" s="231"/>
      <c r="IZJ135" s="231"/>
      <c r="IZK135" s="231"/>
      <c r="IZL135" s="231"/>
      <c r="IZM135" s="231"/>
      <c r="IZN135" s="231"/>
      <c r="IZO135" s="231"/>
      <c r="IZP135" s="231"/>
      <c r="IZQ135" s="231"/>
      <c r="IZR135" s="231"/>
      <c r="IZS135" s="231"/>
      <c r="IZT135" s="231"/>
      <c r="IZU135" s="231"/>
      <c r="IZV135" s="231"/>
      <c r="IZW135" s="231"/>
      <c r="IZX135" s="231"/>
      <c r="IZY135" s="231"/>
      <c r="IZZ135" s="231"/>
      <c r="JAA135" s="231"/>
      <c r="JAB135" s="231"/>
      <c r="JAC135" s="231"/>
      <c r="JAD135" s="231"/>
      <c r="JAE135" s="231"/>
      <c r="JAF135" s="231"/>
      <c r="JAG135" s="231"/>
      <c r="JAH135" s="231"/>
      <c r="JAI135" s="231"/>
      <c r="JAJ135" s="231"/>
      <c r="JAK135" s="231"/>
      <c r="JAL135" s="231"/>
      <c r="JAM135" s="231"/>
      <c r="JAN135" s="231"/>
      <c r="JAO135" s="231"/>
      <c r="JAP135" s="231"/>
      <c r="JAQ135" s="231"/>
      <c r="JAR135" s="231"/>
      <c r="JAS135" s="231"/>
      <c r="JAT135" s="231"/>
      <c r="JAU135" s="231"/>
      <c r="JAV135" s="231"/>
      <c r="JAW135" s="231"/>
      <c r="JAX135" s="231"/>
      <c r="JAY135" s="231"/>
      <c r="JAZ135" s="231"/>
      <c r="JBA135" s="231"/>
      <c r="JBB135" s="231"/>
      <c r="JBC135" s="231"/>
      <c r="JBD135" s="231"/>
      <c r="JBE135" s="231"/>
      <c r="JBF135" s="231"/>
      <c r="JBG135" s="231"/>
      <c r="JBH135" s="231"/>
      <c r="JBI135" s="231"/>
      <c r="JBJ135" s="231"/>
      <c r="JBK135" s="231"/>
      <c r="JBL135" s="231"/>
      <c r="JBM135" s="231"/>
      <c r="JBN135" s="231"/>
      <c r="JBO135" s="231"/>
      <c r="JBP135" s="231"/>
      <c r="JBQ135" s="231"/>
      <c r="JBR135" s="231"/>
      <c r="JBS135" s="231"/>
      <c r="JBT135" s="231"/>
      <c r="JBU135" s="231"/>
      <c r="JBV135" s="231"/>
      <c r="JBW135" s="231"/>
      <c r="JBX135" s="231"/>
      <c r="JBY135" s="231"/>
      <c r="JBZ135" s="231"/>
      <c r="JCA135" s="231"/>
      <c r="JCB135" s="231"/>
      <c r="JCC135" s="231"/>
      <c r="JCD135" s="231"/>
      <c r="JCE135" s="231"/>
      <c r="JCF135" s="231"/>
      <c r="JCG135" s="231"/>
      <c r="JCH135" s="231"/>
      <c r="JCI135" s="231"/>
      <c r="JCJ135" s="231"/>
      <c r="JCK135" s="231"/>
      <c r="JCL135" s="231"/>
      <c r="JCM135" s="231"/>
      <c r="JCN135" s="231"/>
      <c r="JCO135" s="231"/>
      <c r="JCP135" s="231"/>
      <c r="JCQ135" s="231"/>
      <c r="JCR135" s="231"/>
      <c r="JCS135" s="231"/>
      <c r="JCT135" s="231"/>
      <c r="JCU135" s="231"/>
      <c r="JCV135" s="231"/>
      <c r="JCW135" s="231"/>
      <c r="JCX135" s="231"/>
      <c r="JCY135" s="231"/>
      <c r="JCZ135" s="231"/>
      <c r="JDA135" s="231"/>
      <c r="JDB135" s="231"/>
      <c r="JDC135" s="231"/>
      <c r="JDD135" s="231"/>
      <c r="JDE135" s="231"/>
      <c r="JDF135" s="231"/>
      <c r="JDG135" s="231"/>
      <c r="JDH135" s="231"/>
      <c r="JDI135" s="231"/>
      <c r="JDJ135" s="231"/>
      <c r="JDK135" s="231"/>
      <c r="JDL135" s="231"/>
      <c r="JDM135" s="231"/>
      <c r="JDN135" s="231"/>
      <c r="JDO135" s="231"/>
      <c r="JDP135" s="231"/>
      <c r="JDQ135" s="231"/>
      <c r="JDR135" s="231"/>
      <c r="JDS135" s="231"/>
      <c r="JDT135" s="231"/>
      <c r="JDU135" s="231"/>
      <c r="JDV135" s="231"/>
      <c r="JDW135" s="231"/>
      <c r="JDX135" s="231"/>
      <c r="JDY135" s="231"/>
      <c r="JDZ135" s="231"/>
      <c r="JEA135" s="231"/>
      <c r="JEB135" s="231"/>
      <c r="JEC135" s="231"/>
      <c r="JED135" s="231"/>
      <c r="JEE135" s="231"/>
      <c r="JEF135" s="231"/>
      <c r="JEG135" s="231"/>
      <c r="JEH135" s="231"/>
      <c r="JEI135" s="231"/>
      <c r="JEJ135" s="231"/>
      <c r="JEK135" s="231"/>
      <c r="JEL135" s="231"/>
      <c r="JEM135" s="231"/>
      <c r="JEN135" s="231"/>
      <c r="JEO135" s="231"/>
      <c r="JEP135" s="231"/>
      <c r="JEQ135" s="231"/>
      <c r="JER135" s="231"/>
      <c r="JES135" s="231"/>
      <c r="JET135" s="231"/>
      <c r="JEU135" s="231"/>
      <c r="JEV135" s="231"/>
      <c r="JEW135" s="231"/>
      <c r="JEX135" s="231"/>
      <c r="JEY135" s="231"/>
      <c r="JEZ135" s="231"/>
      <c r="JFA135" s="231"/>
      <c r="JFB135" s="231"/>
      <c r="JFC135" s="231"/>
      <c r="JFD135" s="231"/>
      <c r="JFE135" s="231"/>
      <c r="JFF135" s="231"/>
      <c r="JFG135" s="231"/>
      <c r="JFH135" s="231"/>
      <c r="JFI135" s="231"/>
      <c r="JFJ135" s="231"/>
      <c r="JFK135" s="231"/>
      <c r="JFL135" s="231"/>
      <c r="JFM135" s="231"/>
      <c r="JFN135" s="231"/>
      <c r="JFO135" s="231"/>
      <c r="JFP135" s="231"/>
      <c r="JFQ135" s="231"/>
      <c r="JFR135" s="231"/>
      <c r="JFS135" s="231"/>
      <c r="JFT135" s="231"/>
      <c r="JFU135" s="231"/>
      <c r="JFV135" s="231"/>
      <c r="JFW135" s="231"/>
      <c r="JFX135" s="231"/>
      <c r="JFY135" s="231"/>
      <c r="JFZ135" s="231"/>
      <c r="JGA135" s="231"/>
      <c r="JGB135" s="231"/>
      <c r="JGC135" s="231"/>
      <c r="JGD135" s="231"/>
      <c r="JGE135" s="231"/>
      <c r="JGF135" s="231"/>
      <c r="JGG135" s="231"/>
      <c r="JGH135" s="231"/>
      <c r="JGI135" s="231"/>
      <c r="JGJ135" s="231"/>
      <c r="JGK135" s="231"/>
      <c r="JGL135" s="231"/>
      <c r="JGM135" s="231"/>
      <c r="JGN135" s="231"/>
      <c r="JGO135" s="231"/>
      <c r="JGP135" s="231"/>
      <c r="JGQ135" s="231"/>
      <c r="JGR135" s="231"/>
      <c r="JGS135" s="231"/>
      <c r="JGT135" s="231"/>
      <c r="JGU135" s="231"/>
      <c r="JGV135" s="231"/>
      <c r="JGW135" s="231"/>
      <c r="JGX135" s="231"/>
      <c r="JGY135" s="231"/>
      <c r="JGZ135" s="231"/>
      <c r="JHA135" s="231"/>
      <c r="JHB135" s="231"/>
      <c r="JHC135" s="231"/>
      <c r="JHD135" s="231"/>
      <c r="JHE135" s="231"/>
      <c r="JHF135" s="231"/>
      <c r="JHG135" s="231"/>
      <c r="JHH135" s="231"/>
      <c r="JHI135" s="231"/>
      <c r="JHJ135" s="231"/>
      <c r="JHK135" s="231"/>
      <c r="JHL135" s="231"/>
      <c r="JHM135" s="231"/>
      <c r="JHN135" s="231"/>
      <c r="JHO135" s="231"/>
      <c r="JHP135" s="231"/>
      <c r="JHQ135" s="231"/>
      <c r="JHR135" s="231"/>
      <c r="JHS135" s="231"/>
      <c r="JHT135" s="231"/>
      <c r="JHU135" s="231"/>
      <c r="JHV135" s="231"/>
      <c r="JHW135" s="231"/>
      <c r="JHX135" s="231"/>
      <c r="JHY135" s="231"/>
      <c r="JHZ135" s="231"/>
      <c r="JIA135" s="231"/>
      <c r="JIB135" s="231"/>
      <c r="JIC135" s="231"/>
      <c r="JID135" s="231"/>
      <c r="JIE135" s="231"/>
      <c r="JIF135" s="231"/>
      <c r="JIG135" s="231"/>
      <c r="JIH135" s="231"/>
      <c r="JII135" s="231"/>
      <c r="JIJ135" s="231"/>
      <c r="JIK135" s="231"/>
      <c r="JIL135" s="231"/>
      <c r="JIM135" s="231"/>
      <c r="JIN135" s="231"/>
      <c r="JIO135" s="231"/>
      <c r="JIP135" s="231"/>
      <c r="JIQ135" s="231"/>
      <c r="JIR135" s="231"/>
      <c r="JIS135" s="231"/>
      <c r="JIT135" s="231"/>
      <c r="JIU135" s="231"/>
      <c r="JIV135" s="231"/>
      <c r="JIW135" s="231"/>
      <c r="JIX135" s="231"/>
      <c r="JIY135" s="231"/>
      <c r="JIZ135" s="231"/>
      <c r="JJA135" s="231"/>
      <c r="JJB135" s="231"/>
      <c r="JJC135" s="231"/>
      <c r="JJD135" s="231"/>
      <c r="JJE135" s="231"/>
      <c r="JJF135" s="231"/>
      <c r="JJG135" s="231"/>
      <c r="JJH135" s="231"/>
      <c r="JJI135" s="231"/>
      <c r="JJJ135" s="231"/>
      <c r="JJK135" s="231"/>
      <c r="JJL135" s="231"/>
      <c r="JJM135" s="231"/>
      <c r="JJN135" s="231"/>
      <c r="JJO135" s="231"/>
      <c r="JJP135" s="231"/>
      <c r="JJQ135" s="231"/>
      <c r="JJR135" s="231"/>
      <c r="JJS135" s="231"/>
      <c r="JJT135" s="231"/>
      <c r="JJU135" s="231"/>
      <c r="JJV135" s="231"/>
      <c r="JJW135" s="231"/>
      <c r="JJX135" s="231"/>
      <c r="JJY135" s="231"/>
      <c r="JJZ135" s="231"/>
      <c r="JKA135" s="231"/>
      <c r="JKB135" s="231"/>
      <c r="JKC135" s="231"/>
      <c r="JKD135" s="231"/>
      <c r="JKE135" s="231"/>
      <c r="JKF135" s="231"/>
      <c r="JKG135" s="231"/>
      <c r="JKH135" s="231"/>
      <c r="JKI135" s="231"/>
      <c r="JKJ135" s="231"/>
      <c r="JKK135" s="231"/>
      <c r="JKL135" s="231"/>
      <c r="JKM135" s="231"/>
      <c r="JKN135" s="231"/>
      <c r="JKO135" s="231"/>
      <c r="JKP135" s="231"/>
      <c r="JKQ135" s="231"/>
      <c r="JKR135" s="231"/>
      <c r="JKS135" s="231"/>
      <c r="JKT135" s="231"/>
      <c r="JKU135" s="231"/>
      <c r="JKV135" s="231"/>
      <c r="JKW135" s="231"/>
      <c r="JKX135" s="231"/>
      <c r="JKY135" s="231"/>
      <c r="JKZ135" s="231"/>
      <c r="JLA135" s="231"/>
      <c r="JLB135" s="231"/>
      <c r="JLC135" s="231"/>
      <c r="JLD135" s="231"/>
      <c r="JLE135" s="231"/>
      <c r="JLF135" s="231"/>
      <c r="JLG135" s="231"/>
      <c r="JLH135" s="231"/>
      <c r="JLI135" s="231"/>
      <c r="JLJ135" s="231"/>
      <c r="JLK135" s="231"/>
      <c r="JLL135" s="231"/>
      <c r="JLM135" s="231"/>
      <c r="JLN135" s="231"/>
      <c r="JLO135" s="231"/>
      <c r="JLP135" s="231"/>
      <c r="JLQ135" s="231"/>
      <c r="JLR135" s="231"/>
      <c r="JLS135" s="231"/>
      <c r="JLT135" s="231"/>
      <c r="JLU135" s="231"/>
      <c r="JLV135" s="231"/>
      <c r="JLW135" s="231"/>
      <c r="JLX135" s="231"/>
      <c r="JLY135" s="231"/>
      <c r="JLZ135" s="231"/>
      <c r="JMA135" s="231"/>
      <c r="JMB135" s="231"/>
      <c r="JMC135" s="231"/>
      <c r="JMD135" s="231"/>
      <c r="JME135" s="231"/>
      <c r="JMF135" s="231"/>
      <c r="JMG135" s="231"/>
      <c r="JMH135" s="231"/>
      <c r="JMI135" s="231"/>
      <c r="JMJ135" s="231"/>
      <c r="JMK135" s="231"/>
      <c r="JML135" s="231"/>
      <c r="JMM135" s="231"/>
      <c r="JMN135" s="231"/>
      <c r="JMO135" s="231"/>
      <c r="JMP135" s="231"/>
      <c r="JMQ135" s="231"/>
      <c r="JMR135" s="231"/>
      <c r="JMS135" s="231"/>
      <c r="JMT135" s="231"/>
      <c r="JMU135" s="231"/>
      <c r="JMV135" s="231"/>
      <c r="JMW135" s="231"/>
      <c r="JMX135" s="231"/>
      <c r="JMY135" s="231"/>
      <c r="JMZ135" s="231"/>
      <c r="JNA135" s="231"/>
      <c r="JNB135" s="231"/>
      <c r="JNC135" s="231"/>
      <c r="JND135" s="231"/>
      <c r="JNE135" s="231"/>
      <c r="JNF135" s="231"/>
      <c r="JNG135" s="231"/>
      <c r="JNH135" s="231"/>
      <c r="JNI135" s="231"/>
      <c r="JNJ135" s="231"/>
      <c r="JNK135" s="231"/>
      <c r="JNL135" s="231"/>
      <c r="JNM135" s="231"/>
      <c r="JNN135" s="231"/>
      <c r="JNO135" s="231"/>
      <c r="JNP135" s="231"/>
      <c r="JNQ135" s="231"/>
      <c r="JNR135" s="231"/>
      <c r="JNS135" s="231"/>
      <c r="JNT135" s="231"/>
      <c r="JNU135" s="231"/>
      <c r="JNV135" s="231"/>
      <c r="JNW135" s="231"/>
      <c r="JNX135" s="231"/>
      <c r="JNY135" s="231"/>
      <c r="JNZ135" s="231"/>
      <c r="JOA135" s="231"/>
      <c r="JOB135" s="231"/>
      <c r="JOC135" s="231"/>
      <c r="JOD135" s="231"/>
      <c r="JOE135" s="231"/>
      <c r="JOF135" s="231"/>
      <c r="JOG135" s="231"/>
      <c r="JOH135" s="231"/>
      <c r="JOI135" s="231"/>
      <c r="JOJ135" s="231"/>
      <c r="JOK135" s="231"/>
      <c r="JOL135" s="231"/>
      <c r="JOM135" s="231"/>
      <c r="JON135" s="231"/>
      <c r="JOO135" s="231"/>
      <c r="JOP135" s="231"/>
      <c r="JOQ135" s="231"/>
      <c r="JOR135" s="231"/>
      <c r="JOS135" s="231"/>
      <c r="JOT135" s="231"/>
      <c r="JOU135" s="231"/>
      <c r="JOV135" s="231"/>
      <c r="JOW135" s="231"/>
      <c r="JOX135" s="231"/>
      <c r="JOY135" s="231"/>
      <c r="JOZ135" s="231"/>
      <c r="JPA135" s="231"/>
      <c r="JPB135" s="231"/>
      <c r="JPC135" s="231"/>
      <c r="JPD135" s="231"/>
      <c r="JPE135" s="231"/>
      <c r="JPF135" s="231"/>
      <c r="JPG135" s="231"/>
      <c r="JPH135" s="231"/>
      <c r="JPI135" s="231"/>
      <c r="JPJ135" s="231"/>
      <c r="JPK135" s="231"/>
      <c r="JPL135" s="231"/>
      <c r="JPM135" s="231"/>
      <c r="JPN135" s="231"/>
      <c r="JPO135" s="231"/>
      <c r="JPP135" s="231"/>
      <c r="JPQ135" s="231"/>
      <c r="JPR135" s="231"/>
      <c r="JPS135" s="231"/>
      <c r="JPT135" s="231"/>
      <c r="JPU135" s="231"/>
      <c r="JPV135" s="231"/>
      <c r="JPW135" s="231"/>
      <c r="JPX135" s="231"/>
      <c r="JPY135" s="231"/>
      <c r="JPZ135" s="231"/>
      <c r="JQA135" s="231"/>
      <c r="JQB135" s="231"/>
      <c r="JQC135" s="231"/>
      <c r="JQD135" s="231"/>
      <c r="JQE135" s="231"/>
      <c r="JQF135" s="231"/>
      <c r="JQG135" s="231"/>
      <c r="JQH135" s="231"/>
      <c r="JQI135" s="231"/>
      <c r="JQJ135" s="231"/>
      <c r="JQK135" s="231"/>
      <c r="JQL135" s="231"/>
      <c r="JQM135" s="231"/>
      <c r="JQN135" s="231"/>
      <c r="JQO135" s="231"/>
      <c r="JQP135" s="231"/>
      <c r="JQQ135" s="231"/>
      <c r="JQR135" s="231"/>
      <c r="JQS135" s="231"/>
      <c r="JQT135" s="231"/>
      <c r="JQU135" s="231"/>
      <c r="JQV135" s="231"/>
      <c r="JQW135" s="231"/>
      <c r="JQX135" s="231"/>
      <c r="JQY135" s="231"/>
      <c r="JQZ135" s="231"/>
      <c r="JRA135" s="231"/>
      <c r="JRB135" s="231"/>
      <c r="JRC135" s="231"/>
      <c r="JRD135" s="231"/>
      <c r="JRE135" s="231"/>
      <c r="JRF135" s="231"/>
      <c r="JRG135" s="231"/>
      <c r="JRH135" s="231"/>
      <c r="JRI135" s="231"/>
      <c r="JRJ135" s="231"/>
      <c r="JRK135" s="231"/>
      <c r="JRL135" s="231"/>
      <c r="JRM135" s="231"/>
      <c r="JRN135" s="231"/>
      <c r="JRO135" s="231"/>
      <c r="JRP135" s="231"/>
      <c r="JRQ135" s="231"/>
      <c r="JRR135" s="231"/>
      <c r="JRS135" s="231"/>
      <c r="JRT135" s="231"/>
      <c r="JRU135" s="231"/>
      <c r="JRV135" s="231"/>
      <c r="JRW135" s="231"/>
      <c r="JRX135" s="231"/>
      <c r="JRY135" s="231"/>
      <c r="JRZ135" s="231"/>
      <c r="JSA135" s="231"/>
      <c r="JSB135" s="231"/>
      <c r="JSC135" s="231"/>
      <c r="JSD135" s="231"/>
      <c r="JSE135" s="231"/>
      <c r="JSF135" s="231"/>
      <c r="JSG135" s="231"/>
      <c r="JSH135" s="231"/>
      <c r="JSI135" s="231"/>
      <c r="JSJ135" s="231"/>
      <c r="JSK135" s="231"/>
      <c r="JSL135" s="231"/>
      <c r="JSM135" s="231"/>
      <c r="JSN135" s="231"/>
      <c r="JSO135" s="231"/>
      <c r="JSP135" s="231"/>
      <c r="JSQ135" s="231"/>
      <c r="JSR135" s="231"/>
      <c r="JSS135" s="231"/>
      <c r="JST135" s="231"/>
      <c r="JSU135" s="231"/>
      <c r="JSV135" s="231"/>
      <c r="JSW135" s="231"/>
      <c r="JSX135" s="231"/>
      <c r="JSY135" s="231"/>
      <c r="JSZ135" s="231"/>
      <c r="JTA135" s="231"/>
      <c r="JTB135" s="231"/>
      <c r="JTC135" s="231"/>
      <c r="JTD135" s="231"/>
      <c r="JTE135" s="231"/>
      <c r="JTF135" s="231"/>
      <c r="JTG135" s="231"/>
      <c r="JTH135" s="231"/>
      <c r="JTI135" s="231"/>
      <c r="JTJ135" s="231"/>
      <c r="JTK135" s="231"/>
      <c r="JTL135" s="231"/>
      <c r="JTM135" s="231"/>
      <c r="JTN135" s="231"/>
      <c r="JTO135" s="231"/>
      <c r="JTP135" s="231"/>
      <c r="JTQ135" s="231"/>
      <c r="JTR135" s="231"/>
      <c r="JTS135" s="231"/>
      <c r="JTT135" s="231"/>
      <c r="JTU135" s="231"/>
      <c r="JTV135" s="231"/>
      <c r="JTW135" s="231"/>
      <c r="JTX135" s="231"/>
      <c r="JTY135" s="231"/>
      <c r="JTZ135" s="231"/>
      <c r="JUA135" s="231"/>
      <c r="JUB135" s="231"/>
      <c r="JUC135" s="231"/>
      <c r="JUD135" s="231"/>
      <c r="JUE135" s="231"/>
      <c r="JUF135" s="231"/>
      <c r="JUG135" s="231"/>
      <c r="JUH135" s="231"/>
      <c r="JUI135" s="231"/>
      <c r="JUJ135" s="231"/>
      <c r="JUK135" s="231"/>
      <c r="JUL135" s="231"/>
      <c r="JUM135" s="231"/>
      <c r="JUN135" s="231"/>
      <c r="JUO135" s="231"/>
      <c r="JUP135" s="231"/>
      <c r="JUQ135" s="231"/>
      <c r="JUR135" s="231"/>
      <c r="JUS135" s="231"/>
      <c r="JUT135" s="231"/>
      <c r="JUU135" s="231"/>
      <c r="JUV135" s="231"/>
      <c r="JUW135" s="231"/>
      <c r="JUX135" s="231"/>
      <c r="JUY135" s="231"/>
      <c r="JUZ135" s="231"/>
      <c r="JVA135" s="231"/>
      <c r="JVB135" s="231"/>
      <c r="JVC135" s="231"/>
      <c r="JVD135" s="231"/>
      <c r="JVE135" s="231"/>
      <c r="JVF135" s="231"/>
      <c r="JVG135" s="231"/>
      <c r="JVH135" s="231"/>
      <c r="JVI135" s="231"/>
      <c r="JVJ135" s="231"/>
      <c r="JVK135" s="231"/>
      <c r="JVL135" s="231"/>
      <c r="JVM135" s="231"/>
      <c r="JVN135" s="231"/>
      <c r="JVO135" s="231"/>
      <c r="JVP135" s="231"/>
      <c r="JVQ135" s="231"/>
      <c r="JVR135" s="231"/>
      <c r="JVS135" s="231"/>
      <c r="JVT135" s="231"/>
      <c r="JVU135" s="231"/>
      <c r="JVV135" s="231"/>
      <c r="JVW135" s="231"/>
      <c r="JVX135" s="231"/>
      <c r="JVY135" s="231"/>
      <c r="JVZ135" s="231"/>
      <c r="JWA135" s="231"/>
      <c r="JWB135" s="231"/>
      <c r="JWC135" s="231"/>
      <c r="JWD135" s="231"/>
      <c r="JWE135" s="231"/>
      <c r="JWF135" s="231"/>
      <c r="JWG135" s="231"/>
      <c r="JWH135" s="231"/>
      <c r="JWI135" s="231"/>
      <c r="JWJ135" s="231"/>
      <c r="JWK135" s="231"/>
      <c r="JWL135" s="231"/>
      <c r="JWM135" s="231"/>
      <c r="JWN135" s="231"/>
      <c r="JWO135" s="231"/>
      <c r="JWP135" s="231"/>
      <c r="JWQ135" s="231"/>
      <c r="JWR135" s="231"/>
      <c r="JWS135" s="231"/>
      <c r="JWT135" s="231"/>
      <c r="JWU135" s="231"/>
      <c r="JWV135" s="231"/>
      <c r="JWW135" s="231"/>
      <c r="JWX135" s="231"/>
      <c r="JWY135" s="231"/>
      <c r="JWZ135" s="231"/>
      <c r="JXA135" s="231"/>
      <c r="JXB135" s="231"/>
      <c r="JXC135" s="231"/>
      <c r="JXD135" s="231"/>
      <c r="JXE135" s="231"/>
      <c r="JXF135" s="231"/>
      <c r="JXG135" s="231"/>
      <c r="JXH135" s="231"/>
      <c r="JXI135" s="231"/>
      <c r="JXJ135" s="231"/>
      <c r="JXK135" s="231"/>
      <c r="JXL135" s="231"/>
      <c r="JXM135" s="231"/>
      <c r="JXN135" s="231"/>
      <c r="JXO135" s="231"/>
      <c r="JXP135" s="231"/>
      <c r="JXQ135" s="231"/>
      <c r="JXR135" s="231"/>
      <c r="JXS135" s="231"/>
      <c r="JXT135" s="231"/>
      <c r="JXU135" s="231"/>
      <c r="JXV135" s="231"/>
      <c r="JXW135" s="231"/>
      <c r="JXX135" s="231"/>
      <c r="JXY135" s="231"/>
      <c r="JXZ135" s="231"/>
      <c r="JYA135" s="231"/>
      <c r="JYB135" s="231"/>
      <c r="JYC135" s="231"/>
      <c r="JYD135" s="231"/>
      <c r="JYE135" s="231"/>
      <c r="JYF135" s="231"/>
      <c r="JYG135" s="231"/>
      <c r="JYH135" s="231"/>
      <c r="JYI135" s="231"/>
      <c r="JYJ135" s="231"/>
      <c r="JYK135" s="231"/>
      <c r="JYL135" s="231"/>
      <c r="JYM135" s="231"/>
      <c r="JYN135" s="231"/>
      <c r="JYO135" s="231"/>
      <c r="JYP135" s="231"/>
      <c r="JYQ135" s="231"/>
      <c r="JYR135" s="231"/>
      <c r="JYS135" s="231"/>
      <c r="JYT135" s="231"/>
      <c r="JYU135" s="231"/>
      <c r="JYV135" s="231"/>
      <c r="JYW135" s="231"/>
      <c r="JYX135" s="231"/>
      <c r="JYY135" s="231"/>
      <c r="JYZ135" s="231"/>
      <c r="JZA135" s="231"/>
      <c r="JZB135" s="231"/>
      <c r="JZC135" s="231"/>
      <c r="JZD135" s="231"/>
      <c r="JZE135" s="231"/>
      <c r="JZF135" s="231"/>
      <c r="JZG135" s="231"/>
      <c r="JZH135" s="231"/>
      <c r="JZI135" s="231"/>
      <c r="JZJ135" s="231"/>
      <c r="JZK135" s="231"/>
      <c r="JZL135" s="231"/>
      <c r="JZM135" s="231"/>
      <c r="JZN135" s="231"/>
      <c r="JZO135" s="231"/>
      <c r="JZP135" s="231"/>
      <c r="JZQ135" s="231"/>
      <c r="JZR135" s="231"/>
      <c r="JZS135" s="231"/>
      <c r="JZT135" s="231"/>
      <c r="JZU135" s="231"/>
      <c r="JZV135" s="231"/>
      <c r="JZW135" s="231"/>
      <c r="JZX135" s="231"/>
      <c r="JZY135" s="231"/>
      <c r="JZZ135" s="231"/>
      <c r="KAA135" s="231"/>
      <c r="KAB135" s="231"/>
      <c r="KAC135" s="231"/>
      <c r="KAD135" s="231"/>
      <c r="KAE135" s="231"/>
      <c r="KAF135" s="231"/>
      <c r="KAG135" s="231"/>
      <c r="KAH135" s="231"/>
      <c r="KAI135" s="231"/>
      <c r="KAJ135" s="231"/>
      <c r="KAK135" s="231"/>
      <c r="KAL135" s="231"/>
      <c r="KAM135" s="231"/>
      <c r="KAN135" s="231"/>
      <c r="KAO135" s="231"/>
      <c r="KAP135" s="231"/>
      <c r="KAQ135" s="231"/>
      <c r="KAR135" s="231"/>
      <c r="KAS135" s="231"/>
      <c r="KAT135" s="231"/>
      <c r="KAU135" s="231"/>
      <c r="KAV135" s="231"/>
      <c r="KAW135" s="231"/>
      <c r="KAX135" s="231"/>
      <c r="KAY135" s="231"/>
      <c r="KAZ135" s="231"/>
      <c r="KBA135" s="231"/>
      <c r="KBB135" s="231"/>
      <c r="KBC135" s="231"/>
      <c r="KBD135" s="231"/>
      <c r="KBE135" s="231"/>
      <c r="KBF135" s="231"/>
      <c r="KBG135" s="231"/>
      <c r="KBH135" s="231"/>
      <c r="KBI135" s="231"/>
      <c r="KBJ135" s="231"/>
      <c r="KBK135" s="231"/>
      <c r="KBL135" s="231"/>
      <c r="KBM135" s="231"/>
      <c r="KBN135" s="231"/>
      <c r="KBO135" s="231"/>
      <c r="KBP135" s="231"/>
      <c r="KBQ135" s="231"/>
      <c r="KBR135" s="231"/>
      <c r="KBS135" s="231"/>
      <c r="KBT135" s="231"/>
      <c r="KBU135" s="231"/>
      <c r="KBV135" s="231"/>
      <c r="KBW135" s="231"/>
      <c r="KBX135" s="231"/>
      <c r="KBY135" s="231"/>
      <c r="KBZ135" s="231"/>
      <c r="KCA135" s="231"/>
      <c r="KCB135" s="231"/>
      <c r="KCC135" s="231"/>
      <c r="KCD135" s="231"/>
      <c r="KCE135" s="231"/>
      <c r="KCF135" s="231"/>
      <c r="KCG135" s="231"/>
      <c r="KCH135" s="231"/>
      <c r="KCI135" s="231"/>
      <c r="KCJ135" s="231"/>
      <c r="KCK135" s="231"/>
      <c r="KCL135" s="231"/>
      <c r="KCM135" s="231"/>
      <c r="KCN135" s="231"/>
      <c r="KCO135" s="231"/>
      <c r="KCP135" s="231"/>
      <c r="KCQ135" s="231"/>
      <c r="KCR135" s="231"/>
      <c r="KCS135" s="231"/>
      <c r="KCT135" s="231"/>
      <c r="KCU135" s="231"/>
      <c r="KCV135" s="231"/>
      <c r="KCW135" s="231"/>
      <c r="KCX135" s="231"/>
      <c r="KCY135" s="231"/>
      <c r="KCZ135" s="231"/>
      <c r="KDA135" s="231"/>
      <c r="KDB135" s="231"/>
      <c r="KDC135" s="231"/>
      <c r="KDD135" s="231"/>
      <c r="KDE135" s="231"/>
      <c r="KDF135" s="231"/>
      <c r="KDG135" s="231"/>
      <c r="KDH135" s="231"/>
      <c r="KDI135" s="231"/>
      <c r="KDJ135" s="231"/>
      <c r="KDK135" s="231"/>
      <c r="KDL135" s="231"/>
      <c r="KDM135" s="231"/>
      <c r="KDN135" s="231"/>
      <c r="KDO135" s="231"/>
      <c r="KDP135" s="231"/>
      <c r="KDQ135" s="231"/>
      <c r="KDR135" s="231"/>
      <c r="KDS135" s="231"/>
      <c r="KDT135" s="231"/>
      <c r="KDU135" s="231"/>
      <c r="KDV135" s="231"/>
      <c r="KDW135" s="231"/>
      <c r="KDX135" s="231"/>
      <c r="KDY135" s="231"/>
      <c r="KDZ135" s="231"/>
      <c r="KEA135" s="231"/>
      <c r="KEB135" s="231"/>
      <c r="KEC135" s="231"/>
      <c r="KED135" s="231"/>
      <c r="KEE135" s="231"/>
      <c r="KEF135" s="231"/>
      <c r="KEG135" s="231"/>
      <c r="KEH135" s="231"/>
      <c r="KEI135" s="231"/>
      <c r="KEJ135" s="231"/>
      <c r="KEK135" s="231"/>
      <c r="KEL135" s="231"/>
      <c r="KEM135" s="231"/>
      <c r="KEN135" s="231"/>
      <c r="KEO135" s="231"/>
      <c r="KEP135" s="231"/>
      <c r="KEQ135" s="231"/>
      <c r="KER135" s="231"/>
      <c r="KES135" s="231"/>
      <c r="KET135" s="231"/>
      <c r="KEU135" s="231"/>
      <c r="KEV135" s="231"/>
      <c r="KEW135" s="231"/>
      <c r="KEX135" s="231"/>
      <c r="KEY135" s="231"/>
      <c r="KEZ135" s="231"/>
      <c r="KFA135" s="231"/>
      <c r="KFB135" s="231"/>
      <c r="KFC135" s="231"/>
      <c r="KFD135" s="231"/>
      <c r="KFE135" s="231"/>
      <c r="KFF135" s="231"/>
      <c r="KFG135" s="231"/>
      <c r="KFH135" s="231"/>
      <c r="KFI135" s="231"/>
      <c r="KFJ135" s="231"/>
      <c r="KFK135" s="231"/>
      <c r="KFL135" s="231"/>
      <c r="KFM135" s="231"/>
      <c r="KFN135" s="231"/>
      <c r="KFO135" s="231"/>
      <c r="KFP135" s="231"/>
      <c r="KFQ135" s="231"/>
      <c r="KFR135" s="231"/>
      <c r="KFS135" s="231"/>
      <c r="KFT135" s="231"/>
      <c r="KFU135" s="231"/>
      <c r="KFV135" s="231"/>
      <c r="KFW135" s="231"/>
      <c r="KFX135" s="231"/>
      <c r="KFY135" s="231"/>
      <c r="KFZ135" s="231"/>
      <c r="KGA135" s="231"/>
      <c r="KGB135" s="231"/>
      <c r="KGC135" s="231"/>
      <c r="KGD135" s="231"/>
      <c r="KGE135" s="231"/>
      <c r="KGF135" s="231"/>
      <c r="KGG135" s="231"/>
      <c r="KGH135" s="231"/>
      <c r="KGI135" s="231"/>
      <c r="KGJ135" s="231"/>
      <c r="KGK135" s="231"/>
      <c r="KGL135" s="231"/>
      <c r="KGM135" s="231"/>
      <c r="KGN135" s="231"/>
      <c r="KGO135" s="231"/>
      <c r="KGP135" s="231"/>
      <c r="KGQ135" s="231"/>
      <c r="KGR135" s="231"/>
      <c r="KGS135" s="231"/>
      <c r="KGT135" s="231"/>
      <c r="KGU135" s="231"/>
      <c r="KGV135" s="231"/>
      <c r="KGW135" s="231"/>
      <c r="KGX135" s="231"/>
      <c r="KGY135" s="231"/>
      <c r="KGZ135" s="231"/>
      <c r="KHA135" s="231"/>
      <c r="KHB135" s="231"/>
      <c r="KHC135" s="231"/>
      <c r="KHD135" s="231"/>
      <c r="KHE135" s="231"/>
      <c r="KHF135" s="231"/>
      <c r="KHG135" s="231"/>
      <c r="KHH135" s="231"/>
      <c r="KHI135" s="231"/>
      <c r="KHJ135" s="231"/>
      <c r="KHK135" s="231"/>
      <c r="KHL135" s="231"/>
      <c r="KHM135" s="231"/>
      <c r="KHN135" s="231"/>
      <c r="KHO135" s="231"/>
      <c r="KHP135" s="231"/>
      <c r="KHQ135" s="231"/>
      <c r="KHR135" s="231"/>
      <c r="KHS135" s="231"/>
      <c r="KHT135" s="231"/>
      <c r="KHU135" s="231"/>
      <c r="KHV135" s="231"/>
      <c r="KHW135" s="231"/>
      <c r="KHX135" s="231"/>
      <c r="KHY135" s="231"/>
      <c r="KHZ135" s="231"/>
      <c r="KIA135" s="231"/>
      <c r="KIB135" s="231"/>
      <c r="KIC135" s="231"/>
      <c r="KID135" s="231"/>
      <c r="KIE135" s="231"/>
      <c r="KIF135" s="231"/>
      <c r="KIG135" s="231"/>
      <c r="KIH135" s="231"/>
      <c r="KII135" s="231"/>
      <c r="KIJ135" s="231"/>
      <c r="KIK135" s="231"/>
      <c r="KIL135" s="231"/>
      <c r="KIM135" s="231"/>
      <c r="KIN135" s="231"/>
      <c r="KIO135" s="231"/>
      <c r="KIP135" s="231"/>
      <c r="KIQ135" s="231"/>
      <c r="KIR135" s="231"/>
      <c r="KIS135" s="231"/>
      <c r="KIT135" s="231"/>
      <c r="KIU135" s="231"/>
      <c r="KIV135" s="231"/>
      <c r="KIW135" s="231"/>
      <c r="KIX135" s="231"/>
      <c r="KIY135" s="231"/>
      <c r="KIZ135" s="231"/>
      <c r="KJA135" s="231"/>
      <c r="KJB135" s="231"/>
      <c r="KJC135" s="231"/>
      <c r="KJD135" s="231"/>
      <c r="KJE135" s="231"/>
      <c r="KJF135" s="231"/>
      <c r="KJG135" s="231"/>
      <c r="KJH135" s="231"/>
      <c r="KJI135" s="231"/>
      <c r="KJJ135" s="231"/>
      <c r="KJK135" s="231"/>
      <c r="KJL135" s="231"/>
      <c r="KJM135" s="231"/>
      <c r="KJN135" s="231"/>
      <c r="KJO135" s="231"/>
      <c r="KJP135" s="231"/>
      <c r="KJQ135" s="231"/>
      <c r="KJR135" s="231"/>
      <c r="KJS135" s="231"/>
      <c r="KJT135" s="231"/>
      <c r="KJU135" s="231"/>
      <c r="KJV135" s="231"/>
      <c r="KJW135" s="231"/>
      <c r="KJX135" s="231"/>
      <c r="KJY135" s="231"/>
      <c r="KJZ135" s="231"/>
      <c r="KKA135" s="231"/>
      <c r="KKB135" s="231"/>
      <c r="KKC135" s="231"/>
      <c r="KKD135" s="231"/>
      <c r="KKE135" s="231"/>
      <c r="KKF135" s="231"/>
      <c r="KKG135" s="231"/>
      <c r="KKH135" s="231"/>
      <c r="KKI135" s="231"/>
      <c r="KKJ135" s="231"/>
      <c r="KKK135" s="231"/>
      <c r="KKL135" s="231"/>
      <c r="KKM135" s="231"/>
      <c r="KKN135" s="231"/>
      <c r="KKO135" s="231"/>
      <c r="KKP135" s="231"/>
      <c r="KKQ135" s="231"/>
      <c r="KKR135" s="231"/>
      <c r="KKS135" s="231"/>
      <c r="KKT135" s="231"/>
      <c r="KKU135" s="231"/>
      <c r="KKV135" s="231"/>
      <c r="KKW135" s="231"/>
      <c r="KKX135" s="231"/>
      <c r="KKY135" s="231"/>
      <c r="KKZ135" s="231"/>
      <c r="KLA135" s="231"/>
      <c r="KLB135" s="231"/>
      <c r="KLC135" s="231"/>
      <c r="KLD135" s="231"/>
      <c r="KLE135" s="231"/>
      <c r="KLF135" s="231"/>
      <c r="KLG135" s="231"/>
      <c r="KLH135" s="231"/>
      <c r="KLI135" s="231"/>
      <c r="KLJ135" s="231"/>
      <c r="KLK135" s="231"/>
      <c r="KLL135" s="231"/>
      <c r="KLM135" s="231"/>
      <c r="KLN135" s="231"/>
      <c r="KLO135" s="231"/>
      <c r="KLP135" s="231"/>
      <c r="KLQ135" s="231"/>
      <c r="KLR135" s="231"/>
      <c r="KLS135" s="231"/>
      <c r="KLT135" s="231"/>
      <c r="KLU135" s="231"/>
      <c r="KLV135" s="231"/>
      <c r="KLW135" s="231"/>
      <c r="KLX135" s="231"/>
      <c r="KLY135" s="231"/>
      <c r="KLZ135" s="231"/>
      <c r="KMA135" s="231"/>
      <c r="KMB135" s="231"/>
      <c r="KMC135" s="231"/>
      <c r="KMD135" s="231"/>
      <c r="KME135" s="231"/>
      <c r="KMF135" s="231"/>
      <c r="KMG135" s="231"/>
      <c r="KMH135" s="231"/>
      <c r="KMI135" s="231"/>
      <c r="KMJ135" s="231"/>
      <c r="KMK135" s="231"/>
      <c r="KML135" s="231"/>
      <c r="KMM135" s="231"/>
      <c r="KMN135" s="231"/>
      <c r="KMO135" s="231"/>
      <c r="KMP135" s="231"/>
      <c r="KMQ135" s="231"/>
      <c r="KMR135" s="231"/>
      <c r="KMS135" s="231"/>
      <c r="KMT135" s="231"/>
      <c r="KMU135" s="231"/>
      <c r="KMV135" s="231"/>
      <c r="KMW135" s="231"/>
      <c r="KMX135" s="231"/>
      <c r="KMY135" s="231"/>
      <c r="KMZ135" s="231"/>
      <c r="KNA135" s="231"/>
      <c r="KNB135" s="231"/>
      <c r="KNC135" s="231"/>
      <c r="KND135" s="231"/>
      <c r="KNE135" s="231"/>
      <c r="KNF135" s="231"/>
      <c r="KNG135" s="231"/>
      <c r="KNH135" s="231"/>
      <c r="KNI135" s="231"/>
      <c r="KNJ135" s="231"/>
      <c r="KNK135" s="231"/>
      <c r="KNL135" s="231"/>
      <c r="KNM135" s="231"/>
      <c r="KNN135" s="231"/>
      <c r="KNO135" s="231"/>
      <c r="KNP135" s="231"/>
      <c r="KNQ135" s="231"/>
      <c r="KNR135" s="231"/>
      <c r="KNS135" s="231"/>
      <c r="KNT135" s="231"/>
      <c r="KNU135" s="231"/>
      <c r="KNV135" s="231"/>
      <c r="KNW135" s="231"/>
      <c r="KNX135" s="231"/>
      <c r="KNY135" s="231"/>
      <c r="KNZ135" s="231"/>
      <c r="KOA135" s="231"/>
      <c r="KOB135" s="231"/>
      <c r="KOC135" s="231"/>
      <c r="KOD135" s="231"/>
      <c r="KOE135" s="231"/>
      <c r="KOF135" s="231"/>
      <c r="KOG135" s="231"/>
      <c r="KOH135" s="231"/>
      <c r="KOI135" s="231"/>
      <c r="KOJ135" s="231"/>
      <c r="KOK135" s="231"/>
      <c r="KOL135" s="231"/>
      <c r="KOM135" s="231"/>
      <c r="KON135" s="231"/>
      <c r="KOO135" s="231"/>
      <c r="KOP135" s="231"/>
      <c r="KOQ135" s="231"/>
      <c r="KOR135" s="231"/>
      <c r="KOS135" s="231"/>
      <c r="KOT135" s="231"/>
      <c r="KOU135" s="231"/>
      <c r="KOV135" s="231"/>
      <c r="KOW135" s="231"/>
      <c r="KOX135" s="231"/>
      <c r="KOY135" s="231"/>
      <c r="KOZ135" s="231"/>
      <c r="KPA135" s="231"/>
      <c r="KPB135" s="231"/>
      <c r="KPC135" s="231"/>
      <c r="KPD135" s="231"/>
      <c r="KPE135" s="231"/>
      <c r="KPF135" s="231"/>
      <c r="KPG135" s="231"/>
      <c r="KPH135" s="231"/>
      <c r="KPI135" s="231"/>
      <c r="KPJ135" s="231"/>
      <c r="KPK135" s="231"/>
      <c r="KPL135" s="231"/>
      <c r="KPM135" s="231"/>
      <c r="KPN135" s="231"/>
      <c r="KPO135" s="231"/>
      <c r="KPP135" s="231"/>
      <c r="KPQ135" s="231"/>
      <c r="KPR135" s="231"/>
      <c r="KPS135" s="231"/>
      <c r="KPT135" s="231"/>
      <c r="KPU135" s="231"/>
      <c r="KPV135" s="231"/>
      <c r="KPW135" s="231"/>
      <c r="KPX135" s="231"/>
      <c r="KPY135" s="231"/>
      <c r="KPZ135" s="231"/>
      <c r="KQA135" s="231"/>
      <c r="KQB135" s="231"/>
      <c r="KQC135" s="231"/>
      <c r="KQD135" s="231"/>
      <c r="KQE135" s="231"/>
      <c r="KQF135" s="231"/>
      <c r="KQG135" s="231"/>
      <c r="KQH135" s="231"/>
      <c r="KQI135" s="231"/>
      <c r="KQJ135" s="231"/>
      <c r="KQK135" s="231"/>
      <c r="KQL135" s="231"/>
      <c r="KQM135" s="231"/>
      <c r="KQN135" s="231"/>
      <c r="KQO135" s="231"/>
      <c r="KQP135" s="231"/>
      <c r="KQQ135" s="231"/>
      <c r="KQR135" s="231"/>
      <c r="KQS135" s="231"/>
      <c r="KQT135" s="231"/>
      <c r="KQU135" s="231"/>
      <c r="KQV135" s="231"/>
      <c r="KQW135" s="231"/>
      <c r="KQX135" s="231"/>
      <c r="KQY135" s="231"/>
      <c r="KQZ135" s="231"/>
      <c r="KRA135" s="231"/>
      <c r="KRB135" s="231"/>
      <c r="KRC135" s="231"/>
      <c r="KRD135" s="231"/>
      <c r="KRE135" s="231"/>
      <c r="KRF135" s="231"/>
      <c r="KRG135" s="231"/>
      <c r="KRH135" s="231"/>
      <c r="KRI135" s="231"/>
      <c r="KRJ135" s="231"/>
      <c r="KRK135" s="231"/>
      <c r="KRL135" s="231"/>
      <c r="KRM135" s="231"/>
      <c r="KRN135" s="231"/>
      <c r="KRO135" s="231"/>
      <c r="KRP135" s="231"/>
      <c r="KRQ135" s="231"/>
      <c r="KRR135" s="231"/>
      <c r="KRS135" s="231"/>
      <c r="KRT135" s="231"/>
      <c r="KRU135" s="231"/>
      <c r="KRV135" s="231"/>
      <c r="KRW135" s="231"/>
      <c r="KRX135" s="231"/>
      <c r="KRY135" s="231"/>
      <c r="KRZ135" s="231"/>
      <c r="KSA135" s="231"/>
      <c r="KSB135" s="231"/>
      <c r="KSC135" s="231"/>
      <c r="KSD135" s="231"/>
      <c r="KSE135" s="231"/>
      <c r="KSF135" s="231"/>
      <c r="KSG135" s="231"/>
      <c r="KSH135" s="231"/>
      <c r="KSI135" s="231"/>
      <c r="KSJ135" s="231"/>
      <c r="KSK135" s="231"/>
      <c r="KSL135" s="231"/>
      <c r="KSM135" s="231"/>
      <c r="KSN135" s="231"/>
      <c r="KSO135" s="231"/>
      <c r="KSP135" s="231"/>
      <c r="KSQ135" s="231"/>
      <c r="KSR135" s="231"/>
      <c r="KSS135" s="231"/>
      <c r="KST135" s="231"/>
      <c r="KSU135" s="231"/>
      <c r="KSV135" s="231"/>
      <c r="KSW135" s="231"/>
      <c r="KSX135" s="231"/>
      <c r="KSY135" s="231"/>
      <c r="KSZ135" s="231"/>
      <c r="KTA135" s="231"/>
      <c r="KTB135" s="231"/>
      <c r="KTC135" s="231"/>
      <c r="KTD135" s="231"/>
      <c r="KTE135" s="231"/>
      <c r="KTF135" s="231"/>
      <c r="KTG135" s="231"/>
      <c r="KTH135" s="231"/>
      <c r="KTI135" s="231"/>
      <c r="KTJ135" s="231"/>
      <c r="KTK135" s="231"/>
      <c r="KTL135" s="231"/>
      <c r="KTM135" s="231"/>
      <c r="KTN135" s="231"/>
      <c r="KTO135" s="231"/>
      <c r="KTP135" s="231"/>
      <c r="KTQ135" s="231"/>
      <c r="KTR135" s="231"/>
      <c r="KTS135" s="231"/>
      <c r="KTT135" s="231"/>
      <c r="KTU135" s="231"/>
      <c r="KTV135" s="231"/>
      <c r="KTW135" s="231"/>
      <c r="KTX135" s="231"/>
      <c r="KTY135" s="231"/>
      <c r="KTZ135" s="231"/>
      <c r="KUA135" s="231"/>
      <c r="KUB135" s="231"/>
      <c r="KUC135" s="231"/>
      <c r="KUD135" s="231"/>
      <c r="KUE135" s="231"/>
      <c r="KUF135" s="231"/>
      <c r="KUG135" s="231"/>
      <c r="KUH135" s="231"/>
      <c r="KUI135" s="231"/>
      <c r="KUJ135" s="231"/>
      <c r="KUK135" s="231"/>
      <c r="KUL135" s="231"/>
      <c r="KUM135" s="231"/>
      <c r="KUN135" s="231"/>
      <c r="KUO135" s="231"/>
      <c r="KUP135" s="231"/>
      <c r="KUQ135" s="231"/>
      <c r="KUR135" s="231"/>
      <c r="KUS135" s="231"/>
      <c r="KUT135" s="231"/>
      <c r="KUU135" s="231"/>
      <c r="KUV135" s="231"/>
      <c r="KUW135" s="231"/>
      <c r="KUX135" s="231"/>
      <c r="KUY135" s="231"/>
      <c r="KUZ135" s="231"/>
      <c r="KVA135" s="231"/>
      <c r="KVB135" s="231"/>
      <c r="KVC135" s="231"/>
      <c r="KVD135" s="231"/>
      <c r="KVE135" s="231"/>
      <c r="KVF135" s="231"/>
      <c r="KVG135" s="231"/>
      <c r="KVH135" s="231"/>
      <c r="KVI135" s="231"/>
      <c r="KVJ135" s="231"/>
      <c r="KVK135" s="231"/>
      <c r="KVL135" s="231"/>
      <c r="KVM135" s="231"/>
      <c r="KVN135" s="231"/>
      <c r="KVO135" s="231"/>
      <c r="KVP135" s="231"/>
      <c r="KVQ135" s="231"/>
      <c r="KVR135" s="231"/>
      <c r="KVS135" s="231"/>
      <c r="KVT135" s="231"/>
      <c r="KVU135" s="231"/>
      <c r="KVV135" s="231"/>
      <c r="KVW135" s="231"/>
      <c r="KVX135" s="231"/>
      <c r="KVY135" s="231"/>
      <c r="KVZ135" s="231"/>
      <c r="KWA135" s="231"/>
      <c r="KWB135" s="231"/>
      <c r="KWC135" s="231"/>
      <c r="KWD135" s="231"/>
      <c r="KWE135" s="231"/>
      <c r="KWF135" s="231"/>
      <c r="KWG135" s="231"/>
      <c r="KWH135" s="231"/>
      <c r="KWI135" s="231"/>
      <c r="KWJ135" s="231"/>
      <c r="KWK135" s="231"/>
      <c r="KWL135" s="231"/>
      <c r="KWM135" s="231"/>
      <c r="KWN135" s="231"/>
      <c r="KWO135" s="231"/>
      <c r="KWP135" s="231"/>
      <c r="KWQ135" s="231"/>
      <c r="KWR135" s="231"/>
      <c r="KWS135" s="231"/>
      <c r="KWT135" s="231"/>
      <c r="KWU135" s="231"/>
      <c r="KWV135" s="231"/>
      <c r="KWW135" s="231"/>
      <c r="KWX135" s="231"/>
      <c r="KWY135" s="231"/>
      <c r="KWZ135" s="231"/>
      <c r="KXA135" s="231"/>
      <c r="KXB135" s="231"/>
      <c r="KXC135" s="231"/>
      <c r="KXD135" s="231"/>
      <c r="KXE135" s="231"/>
      <c r="KXF135" s="231"/>
      <c r="KXG135" s="231"/>
      <c r="KXH135" s="231"/>
      <c r="KXI135" s="231"/>
      <c r="KXJ135" s="231"/>
      <c r="KXK135" s="231"/>
      <c r="KXL135" s="231"/>
      <c r="KXM135" s="231"/>
      <c r="KXN135" s="231"/>
      <c r="KXO135" s="231"/>
      <c r="KXP135" s="231"/>
      <c r="KXQ135" s="231"/>
      <c r="KXR135" s="231"/>
      <c r="KXS135" s="231"/>
      <c r="KXT135" s="231"/>
      <c r="KXU135" s="231"/>
      <c r="KXV135" s="231"/>
      <c r="KXW135" s="231"/>
      <c r="KXX135" s="231"/>
      <c r="KXY135" s="231"/>
      <c r="KXZ135" s="231"/>
      <c r="KYA135" s="231"/>
      <c r="KYB135" s="231"/>
      <c r="KYC135" s="231"/>
      <c r="KYD135" s="231"/>
      <c r="KYE135" s="231"/>
      <c r="KYF135" s="231"/>
      <c r="KYG135" s="231"/>
      <c r="KYH135" s="231"/>
      <c r="KYI135" s="231"/>
      <c r="KYJ135" s="231"/>
      <c r="KYK135" s="231"/>
      <c r="KYL135" s="231"/>
      <c r="KYM135" s="231"/>
      <c r="KYN135" s="231"/>
      <c r="KYO135" s="231"/>
      <c r="KYP135" s="231"/>
      <c r="KYQ135" s="231"/>
      <c r="KYR135" s="231"/>
      <c r="KYS135" s="231"/>
      <c r="KYT135" s="231"/>
      <c r="KYU135" s="231"/>
      <c r="KYV135" s="231"/>
      <c r="KYW135" s="231"/>
      <c r="KYX135" s="231"/>
      <c r="KYY135" s="231"/>
      <c r="KYZ135" s="231"/>
      <c r="KZA135" s="231"/>
      <c r="KZB135" s="231"/>
      <c r="KZC135" s="231"/>
      <c r="KZD135" s="231"/>
      <c r="KZE135" s="231"/>
      <c r="KZF135" s="231"/>
      <c r="KZG135" s="231"/>
      <c r="KZH135" s="231"/>
      <c r="KZI135" s="231"/>
      <c r="KZJ135" s="231"/>
      <c r="KZK135" s="231"/>
      <c r="KZL135" s="231"/>
      <c r="KZM135" s="231"/>
      <c r="KZN135" s="231"/>
      <c r="KZO135" s="231"/>
      <c r="KZP135" s="231"/>
      <c r="KZQ135" s="231"/>
      <c r="KZR135" s="231"/>
      <c r="KZS135" s="231"/>
      <c r="KZT135" s="231"/>
      <c r="KZU135" s="231"/>
      <c r="KZV135" s="231"/>
      <c r="KZW135" s="231"/>
      <c r="KZX135" s="231"/>
      <c r="KZY135" s="231"/>
      <c r="KZZ135" s="231"/>
      <c r="LAA135" s="231"/>
      <c r="LAB135" s="231"/>
      <c r="LAC135" s="231"/>
      <c r="LAD135" s="231"/>
      <c r="LAE135" s="231"/>
      <c r="LAF135" s="231"/>
      <c r="LAG135" s="231"/>
      <c r="LAH135" s="231"/>
      <c r="LAI135" s="231"/>
      <c r="LAJ135" s="231"/>
      <c r="LAK135" s="231"/>
      <c r="LAL135" s="231"/>
      <c r="LAM135" s="231"/>
      <c r="LAN135" s="231"/>
      <c r="LAO135" s="231"/>
      <c r="LAP135" s="231"/>
      <c r="LAQ135" s="231"/>
      <c r="LAR135" s="231"/>
      <c r="LAS135" s="231"/>
      <c r="LAT135" s="231"/>
      <c r="LAU135" s="231"/>
      <c r="LAV135" s="231"/>
      <c r="LAW135" s="231"/>
      <c r="LAX135" s="231"/>
      <c r="LAY135" s="231"/>
      <c r="LAZ135" s="231"/>
      <c r="LBA135" s="231"/>
      <c r="LBB135" s="231"/>
      <c r="LBC135" s="231"/>
      <c r="LBD135" s="231"/>
      <c r="LBE135" s="231"/>
      <c r="LBF135" s="231"/>
      <c r="LBG135" s="231"/>
      <c r="LBH135" s="231"/>
      <c r="LBI135" s="231"/>
      <c r="LBJ135" s="231"/>
      <c r="LBK135" s="231"/>
      <c r="LBL135" s="231"/>
      <c r="LBM135" s="231"/>
      <c r="LBN135" s="231"/>
      <c r="LBO135" s="231"/>
      <c r="LBP135" s="231"/>
      <c r="LBQ135" s="231"/>
      <c r="LBR135" s="231"/>
      <c r="LBS135" s="231"/>
      <c r="LBT135" s="231"/>
      <c r="LBU135" s="231"/>
      <c r="LBV135" s="231"/>
      <c r="LBW135" s="231"/>
      <c r="LBX135" s="231"/>
      <c r="LBY135" s="231"/>
      <c r="LBZ135" s="231"/>
      <c r="LCA135" s="231"/>
      <c r="LCB135" s="231"/>
      <c r="LCC135" s="231"/>
      <c r="LCD135" s="231"/>
      <c r="LCE135" s="231"/>
      <c r="LCF135" s="231"/>
      <c r="LCG135" s="231"/>
      <c r="LCH135" s="231"/>
      <c r="LCI135" s="231"/>
      <c r="LCJ135" s="231"/>
      <c r="LCK135" s="231"/>
      <c r="LCL135" s="231"/>
      <c r="LCM135" s="231"/>
      <c r="LCN135" s="231"/>
      <c r="LCO135" s="231"/>
      <c r="LCP135" s="231"/>
      <c r="LCQ135" s="231"/>
      <c r="LCR135" s="231"/>
      <c r="LCS135" s="231"/>
      <c r="LCT135" s="231"/>
      <c r="LCU135" s="231"/>
      <c r="LCV135" s="231"/>
      <c r="LCW135" s="231"/>
      <c r="LCX135" s="231"/>
      <c r="LCY135" s="231"/>
      <c r="LCZ135" s="231"/>
      <c r="LDA135" s="231"/>
      <c r="LDB135" s="231"/>
      <c r="LDC135" s="231"/>
      <c r="LDD135" s="231"/>
      <c r="LDE135" s="231"/>
      <c r="LDF135" s="231"/>
      <c r="LDG135" s="231"/>
      <c r="LDH135" s="231"/>
      <c r="LDI135" s="231"/>
      <c r="LDJ135" s="231"/>
      <c r="LDK135" s="231"/>
      <c r="LDL135" s="231"/>
      <c r="LDM135" s="231"/>
      <c r="LDN135" s="231"/>
      <c r="LDO135" s="231"/>
      <c r="LDP135" s="231"/>
      <c r="LDQ135" s="231"/>
      <c r="LDR135" s="231"/>
      <c r="LDS135" s="231"/>
      <c r="LDT135" s="231"/>
      <c r="LDU135" s="231"/>
      <c r="LDV135" s="231"/>
      <c r="LDW135" s="231"/>
      <c r="LDX135" s="231"/>
      <c r="LDY135" s="231"/>
      <c r="LDZ135" s="231"/>
      <c r="LEA135" s="231"/>
      <c r="LEB135" s="231"/>
      <c r="LEC135" s="231"/>
      <c r="LED135" s="231"/>
      <c r="LEE135" s="231"/>
      <c r="LEF135" s="231"/>
      <c r="LEG135" s="231"/>
      <c r="LEH135" s="231"/>
      <c r="LEI135" s="231"/>
      <c r="LEJ135" s="231"/>
      <c r="LEK135" s="231"/>
      <c r="LEL135" s="231"/>
      <c r="LEM135" s="231"/>
      <c r="LEN135" s="231"/>
      <c r="LEO135" s="231"/>
      <c r="LEP135" s="231"/>
      <c r="LEQ135" s="231"/>
      <c r="LER135" s="231"/>
      <c r="LES135" s="231"/>
      <c r="LET135" s="231"/>
      <c r="LEU135" s="231"/>
      <c r="LEV135" s="231"/>
      <c r="LEW135" s="231"/>
      <c r="LEX135" s="231"/>
      <c r="LEY135" s="231"/>
      <c r="LEZ135" s="231"/>
      <c r="LFA135" s="231"/>
      <c r="LFB135" s="231"/>
      <c r="LFC135" s="231"/>
      <c r="LFD135" s="231"/>
      <c r="LFE135" s="231"/>
      <c r="LFF135" s="231"/>
      <c r="LFG135" s="231"/>
      <c r="LFH135" s="231"/>
      <c r="LFI135" s="231"/>
      <c r="LFJ135" s="231"/>
      <c r="LFK135" s="231"/>
      <c r="LFL135" s="231"/>
      <c r="LFM135" s="231"/>
      <c r="LFN135" s="231"/>
      <c r="LFO135" s="231"/>
      <c r="LFP135" s="231"/>
      <c r="LFQ135" s="231"/>
      <c r="LFR135" s="231"/>
      <c r="LFS135" s="231"/>
      <c r="LFT135" s="231"/>
      <c r="LFU135" s="231"/>
      <c r="LFV135" s="231"/>
      <c r="LFW135" s="231"/>
      <c r="LFX135" s="231"/>
      <c r="LFY135" s="231"/>
      <c r="LFZ135" s="231"/>
      <c r="LGA135" s="231"/>
      <c r="LGB135" s="231"/>
      <c r="LGC135" s="231"/>
      <c r="LGD135" s="231"/>
      <c r="LGE135" s="231"/>
      <c r="LGF135" s="231"/>
      <c r="LGG135" s="231"/>
      <c r="LGH135" s="231"/>
      <c r="LGI135" s="231"/>
      <c r="LGJ135" s="231"/>
      <c r="LGK135" s="231"/>
      <c r="LGL135" s="231"/>
      <c r="LGM135" s="231"/>
      <c r="LGN135" s="231"/>
      <c r="LGO135" s="231"/>
      <c r="LGP135" s="231"/>
      <c r="LGQ135" s="231"/>
      <c r="LGR135" s="231"/>
      <c r="LGS135" s="231"/>
      <c r="LGT135" s="231"/>
      <c r="LGU135" s="231"/>
      <c r="LGV135" s="231"/>
      <c r="LGW135" s="231"/>
      <c r="LGX135" s="231"/>
      <c r="LGY135" s="231"/>
      <c r="LGZ135" s="231"/>
      <c r="LHA135" s="231"/>
      <c r="LHB135" s="231"/>
      <c r="LHC135" s="231"/>
      <c r="LHD135" s="231"/>
      <c r="LHE135" s="231"/>
      <c r="LHF135" s="231"/>
      <c r="LHG135" s="231"/>
      <c r="LHH135" s="231"/>
      <c r="LHI135" s="231"/>
      <c r="LHJ135" s="231"/>
      <c r="LHK135" s="231"/>
      <c r="LHL135" s="231"/>
      <c r="LHM135" s="231"/>
      <c r="LHN135" s="231"/>
      <c r="LHO135" s="231"/>
      <c r="LHP135" s="231"/>
      <c r="LHQ135" s="231"/>
      <c r="LHR135" s="231"/>
      <c r="LHS135" s="231"/>
      <c r="LHT135" s="231"/>
      <c r="LHU135" s="231"/>
      <c r="LHV135" s="231"/>
      <c r="LHW135" s="231"/>
      <c r="LHX135" s="231"/>
      <c r="LHY135" s="231"/>
      <c r="LHZ135" s="231"/>
      <c r="LIA135" s="231"/>
      <c r="LIB135" s="231"/>
      <c r="LIC135" s="231"/>
      <c r="LID135" s="231"/>
      <c r="LIE135" s="231"/>
      <c r="LIF135" s="231"/>
      <c r="LIG135" s="231"/>
      <c r="LIH135" s="231"/>
      <c r="LII135" s="231"/>
      <c r="LIJ135" s="231"/>
      <c r="LIK135" s="231"/>
      <c r="LIL135" s="231"/>
      <c r="LIM135" s="231"/>
      <c r="LIN135" s="231"/>
      <c r="LIO135" s="231"/>
      <c r="LIP135" s="231"/>
      <c r="LIQ135" s="231"/>
      <c r="LIR135" s="231"/>
      <c r="LIS135" s="231"/>
      <c r="LIT135" s="231"/>
      <c r="LIU135" s="231"/>
      <c r="LIV135" s="231"/>
      <c r="LIW135" s="231"/>
      <c r="LIX135" s="231"/>
      <c r="LIY135" s="231"/>
      <c r="LIZ135" s="231"/>
      <c r="LJA135" s="231"/>
      <c r="LJB135" s="231"/>
      <c r="LJC135" s="231"/>
      <c r="LJD135" s="231"/>
      <c r="LJE135" s="231"/>
      <c r="LJF135" s="231"/>
      <c r="LJG135" s="231"/>
      <c r="LJH135" s="231"/>
      <c r="LJI135" s="231"/>
      <c r="LJJ135" s="231"/>
      <c r="LJK135" s="231"/>
      <c r="LJL135" s="231"/>
      <c r="LJM135" s="231"/>
      <c r="LJN135" s="231"/>
      <c r="LJO135" s="231"/>
      <c r="LJP135" s="231"/>
      <c r="LJQ135" s="231"/>
      <c r="LJR135" s="231"/>
      <c r="LJS135" s="231"/>
      <c r="LJT135" s="231"/>
      <c r="LJU135" s="231"/>
      <c r="LJV135" s="231"/>
      <c r="LJW135" s="231"/>
      <c r="LJX135" s="231"/>
      <c r="LJY135" s="231"/>
      <c r="LJZ135" s="231"/>
      <c r="LKA135" s="231"/>
      <c r="LKB135" s="231"/>
      <c r="LKC135" s="231"/>
      <c r="LKD135" s="231"/>
      <c r="LKE135" s="231"/>
      <c r="LKF135" s="231"/>
      <c r="LKG135" s="231"/>
      <c r="LKH135" s="231"/>
      <c r="LKI135" s="231"/>
      <c r="LKJ135" s="231"/>
      <c r="LKK135" s="231"/>
      <c r="LKL135" s="231"/>
      <c r="LKM135" s="231"/>
      <c r="LKN135" s="231"/>
      <c r="LKO135" s="231"/>
      <c r="LKP135" s="231"/>
      <c r="LKQ135" s="231"/>
      <c r="LKR135" s="231"/>
      <c r="LKS135" s="231"/>
      <c r="LKT135" s="231"/>
      <c r="LKU135" s="231"/>
      <c r="LKV135" s="231"/>
      <c r="LKW135" s="231"/>
      <c r="LKX135" s="231"/>
      <c r="LKY135" s="231"/>
      <c r="LKZ135" s="231"/>
      <c r="LLA135" s="231"/>
      <c r="LLB135" s="231"/>
      <c r="LLC135" s="231"/>
      <c r="LLD135" s="231"/>
      <c r="LLE135" s="231"/>
      <c r="LLF135" s="231"/>
      <c r="LLG135" s="231"/>
      <c r="LLH135" s="231"/>
      <c r="LLI135" s="231"/>
      <c r="LLJ135" s="231"/>
      <c r="LLK135" s="231"/>
      <c r="LLL135" s="231"/>
      <c r="LLM135" s="231"/>
      <c r="LLN135" s="231"/>
      <c r="LLO135" s="231"/>
      <c r="LLP135" s="231"/>
      <c r="LLQ135" s="231"/>
      <c r="LLR135" s="231"/>
      <c r="LLS135" s="231"/>
      <c r="LLT135" s="231"/>
      <c r="LLU135" s="231"/>
      <c r="LLV135" s="231"/>
      <c r="LLW135" s="231"/>
      <c r="LLX135" s="231"/>
      <c r="LLY135" s="231"/>
      <c r="LLZ135" s="231"/>
      <c r="LMA135" s="231"/>
      <c r="LMB135" s="231"/>
      <c r="LMC135" s="231"/>
      <c r="LMD135" s="231"/>
      <c r="LME135" s="231"/>
      <c r="LMF135" s="231"/>
      <c r="LMG135" s="231"/>
      <c r="LMH135" s="231"/>
      <c r="LMI135" s="231"/>
      <c r="LMJ135" s="231"/>
      <c r="LMK135" s="231"/>
      <c r="LML135" s="231"/>
      <c r="LMM135" s="231"/>
      <c r="LMN135" s="231"/>
      <c r="LMO135" s="231"/>
      <c r="LMP135" s="231"/>
      <c r="LMQ135" s="231"/>
      <c r="LMR135" s="231"/>
      <c r="LMS135" s="231"/>
      <c r="LMT135" s="231"/>
      <c r="LMU135" s="231"/>
      <c r="LMV135" s="231"/>
      <c r="LMW135" s="231"/>
      <c r="LMX135" s="231"/>
      <c r="LMY135" s="231"/>
      <c r="LMZ135" s="231"/>
      <c r="LNA135" s="231"/>
      <c r="LNB135" s="231"/>
      <c r="LNC135" s="231"/>
      <c r="LND135" s="231"/>
      <c r="LNE135" s="231"/>
      <c r="LNF135" s="231"/>
      <c r="LNG135" s="231"/>
      <c r="LNH135" s="231"/>
      <c r="LNI135" s="231"/>
      <c r="LNJ135" s="231"/>
      <c r="LNK135" s="231"/>
      <c r="LNL135" s="231"/>
      <c r="LNM135" s="231"/>
      <c r="LNN135" s="231"/>
      <c r="LNO135" s="231"/>
      <c r="LNP135" s="231"/>
      <c r="LNQ135" s="231"/>
      <c r="LNR135" s="231"/>
      <c r="LNS135" s="231"/>
      <c r="LNT135" s="231"/>
      <c r="LNU135" s="231"/>
      <c r="LNV135" s="231"/>
      <c r="LNW135" s="231"/>
      <c r="LNX135" s="231"/>
      <c r="LNY135" s="231"/>
      <c r="LNZ135" s="231"/>
      <c r="LOA135" s="231"/>
      <c r="LOB135" s="231"/>
      <c r="LOC135" s="231"/>
      <c r="LOD135" s="231"/>
      <c r="LOE135" s="231"/>
      <c r="LOF135" s="231"/>
      <c r="LOG135" s="231"/>
      <c r="LOH135" s="231"/>
      <c r="LOI135" s="231"/>
      <c r="LOJ135" s="231"/>
      <c r="LOK135" s="231"/>
      <c r="LOL135" s="231"/>
      <c r="LOM135" s="231"/>
      <c r="LON135" s="231"/>
      <c r="LOO135" s="231"/>
      <c r="LOP135" s="231"/>
      <c r="LOQ135" s="231"/>
      <c r="LOR135" s="231"/>
      <c r="LOS135" s="231"/>
      <c r="LOT135" s="231"/>
      <c r="LOU135" s="231"/>
      <c r="LOV135" s="231"/>
      <c r="LOW135" s="231"/>
      <c r="LOX135" s="231"/>
      <c r="LOY135" s="231"/>
      <c r="LOZ135" s="231"/>
      <c r="LPA135" s="231"/>
      <c r="LPB135" s="231"/>
      <c r="LPC135" s="231"/>
      <c r="LPD135" s="231"/>
      <c r="LPE135" s="231"/>
      <c r="LPF135" s="231"/>
      <c r="LPG135" s="231"/>
      <c r="LPH135" s="231"/>
      <c r="LPI135" s="231"/>
      <c r="LPJ135" s="231"/>
      <c r="LPK135" s="231"/>
      <c r="LPL135" s="231"/>
      <c r="LPM135" s="231"/>
      <c r="LPN135" s="231"/>
      <c r="LPO135" s="231"/>
      <c r="LPP135" s="231"/>
      <c r="LPQ135" s="231"/>
      <c r="LPR135" s="231"/>
      <c r="LPS135" s="231"/>
      <c r="LPT135" s="231"/>
      <c r="LPU135" s="231"/>
      <c r="LPV135" s="231"/>
      <c r="LPW135" s="231"/>
      <c r="LPX135" s="231"/>
      <c r="LPY135" s="231"/>
      <c r="LPZ135" s="231"/>
      <c r="LQA135" s="231"/>
      <c r="LQB135" s="231"/>
      <c r="LQC135" s="231"/>
      <c r="LQD135" s="231"/>
      <c r="LQE135" s="231"/>
      <c r="LQF135" s="231"/>
      <c r="LQG135" s="231"/>
      <c r="LQH135" s="231"/>
      <c r="LQI135" s="231"/>
      <c r="LQJ135" s="231"/>
      <c r="LQK135" s="231"/>
      <c r="LQL135" s="231"/>
      <c r="LQM135" s="231"/>
      <c r="LQN135" s="231"/>
      <c r="LQO135" s="231"/>
      <c r="LQP135" s="231"/>
      <c r="LQQ135" s="231"/>
      <c r="LQR135" s="231"/>
      <c r="LQS135" s="231"/>
      <c r="LQT135" s="231"/>
      <c r="LQU135" s="231"/>
      <c r="LQV135" s="231"/>
      <c r="LQW135" s="231"/>
      <c r="LQX135" s="231"/>
      <c r="LQY135" s="231"/>
      <c r="LQZ135" s="231"/>
      <c r="LRA135" s="231"/>
      <c r="LRB135" s="231"/>
      <c r="LRC135" s="231"/>
      <c r="LRD135" s="231"/>
      <c r="LRE135" s="231"/>
      <c r="LRF135" s="231"/>
      <c r="LRG135" s="231"/>
      <c r="LRH135" s="231"/>
      <c r="LRI135" s="231"/>
      <c r="LRJ135" s="231"/>
      <c r="LRK135" s="231"/>
      <c r="LRL135" s="231"/>
      <c r="LRM135" s="231"/>
      <c r="LRN135" s="231"/>
      <c r="LRO135" s="231"/>
      <c r="LRP135" s="231"/>
      <c r="LRQ135" s="231"/>
      <c r="LRR135" s="231"/>
      <c r="LRS135" s="231"/>
      <c r="LRT135" s="231"/>
      <c r="LRU135" s="231"/>
      <c r="LRV135" s="231"/>
      <c r="LRW135" s="231"/>
      <c r="LRX135" s="231"/>
      <c r="LRY135" s="231"/>
      <c r="LRZ135" s="231"/>
      <c r="LSA135" s="231"/>
      <c r="LSB135" s="231"/>
      <c r="LSC135" s="231"/>
      <c r="LSD135" s="231"/>
      <c r="LSE135" s="231"/>
      <c r="LSF135" s="231"/>
      <c r="LSG135" s="231"/>
      <c r="LSH135" s="231"/>
      <c r="LSI135" s="231"/>
      <c r="LSJ135" s="231"/>
      <c r="LSK135" s="231"/>
      <c r="LSL135" s="231"/>
      <c r="LSM135" s="231"/>
      <c r="LSN135" s="231"/>
      <c r="LSO135" s="231"/>
      <c r="LSP135" s="231"/>
      <c r="LSQ135" s="231"/>
      <c r="LSR135" s="231"/>
      <c r="LSS135" s="231"/>
      <c r="LST135" s="231"/>
      <c r="LSU135" s="231"/>
      <c r="LSV135" s="231"/>
      <c r="LSW135" s="231"/>
      <c r="LSX135" s="231"/>
      <c r="LSY135" s="231"/>
      <c r="LSZ135" s="231"/>
      <c r="LTA135" s="231"/>
      <c r="LTB135" s="231"/>
      <c r="LTC135" s="231"/>
      <c r="LTD135" s="231"/>
      <c r="LTE135" s="231"/>
      <c r="LTF135" s="231"/>
      <c r="LTG135" s="231"/>
      <c r="LTH135" s="231"/>
      <c r="LTI135" s="231"/>
      <c r="LTJ135" s="231"/>
      <c r="LTK135" s="231"/>
      <c r="LTL135" s="231"/>
      <c r="LTM135" s="231"/>
      <c r="LTN135" s="231"/>
      <c r="LTO135" s="231"/>
      <c r="LTP135" s="231"/>
      <c r="LTQ135" s="231"/>
      <c r="LTR135" s="231"/>
      <c r="LTS135" s="231"/>
      <c r="LTT135" s="231"/>
      <c r="LTU135" s="231"/>
      <c r="LTV135" s="231"/>
      <c r="LTW135" s="231"/>
      <c r="LTX135" s="231"/>
      <c r="LTY135" s="231"/>
      <c r="LTZ135" s="231"/>
      <c r="LUA135" s="231"/>
      <c r="LUB135" s="231"/>
      <c r="LUC135" s="231"/>
      <c r="LUD135" s="231"/>
      <c r="LUE135" s="231"/>
      <c r="LUF135" s="231"/>
      <c r="LUG135" s="231"/>
      <c r="LUH135" s="231"/>
      <c r="LUI135" s="231"/>
      <c r="LUJ135" s="231"/>
      <c r="LUK135" s="231"/>
      <c r="LUL135" s="231"/>
      <c r="LUM135" s="231"/>
      <c r="LUN135" s="231"/>
      <c r="LUO135" s="231"/>
      <c r="LUP135" s="231"/>
      <c r="LUQ135" s="231"/>
      <c r="LUR135" s="231"/>
      <c r="LUS135" s="231"/>
      <c r="LUT135" s="231"/>
      <c r="LUU135" s="231"/>
      <c r="LUV135" s="231"/>
      <c r="LUW135" s="231"/>
      <c r="LUX135" s="231"/>
      <c r="LUY135" s="231"/>
      <c r="LUZ135" s="231"/>
      <c r="LVA135" s="231"/>
      <c r="LVB135" s="231"/>
      <c r="LVC135" s="231"/>
      <c r="LVD135" s="231"/>
      <c r="LVE135" s="231"/>
      <c r="LVF135" s="231"/>
      <c r="LVG135" s="231"/>
      <c r="LVH135" s="231"/>
      <c r="LVI135" s="231"/>
      <c r="LVJ135" s="231"/>
      <c r="LVK135" s="231"/>
      <c r="LVL135" s="231"/>
      <c r="LVM135" s="231"/>
      <c r="LVN135" s="231"/>
      <c r="LVO135" s="231"/>
      <c r="LVP135" s="231"/>
      <c r="LVQ135" s="231"/>
      <c r="LVR135" s="231"/>
      <c r="LVS135" s="231"/>
      <c r="LVT135" s="231"/>
      <c r="LVU135" s="231"/>
      <c r="LVV135" s="231"/>
      <c r="LVW135" s="231"/>
      <c r="LVX135" s="231"/>
      <c r="LVY135" s="231"/>
      <c r="LVZ135" s="231"/>
      <c r="LWA135" s="231"/>
      <c r="LWB135" s="231"/>
      <c r="LWC135" s="231"/>
      <c r="LWD135" s="231"/>
      <c r="LWE135" s="231"/>
      <c r="LWF135" s="231"/>
      <c r="LWG135" s="231"/>
      <c r="LWH135" s="231"/>
      <c r="LWI135" s="231"/>
      <c r="LWJ135" s="231"/>
      <c r="LWK135" s="231"/>
      <c r="LWL135" s="231"/>
      <c r="LWM135" s="231"/>
      <c r="LWN135" s="231"/>
      <c r="LWO135" s="231"/>
      <c r="LWP135" s="231"/>
      <c r="LWQ135" s="231"/>
      <c r="LWR135" s="231"/>
      <c r="LWS135" s="231"/>
      <c r="LWT135" s="231"/>
      <c r="LWU135" s="231"/>
      <c r="LWV135" s="231"/>
      <c r="LWW135" s="231"/>
      <c r="LWX135" s="231"/>
      <c r="LWY135" s="231"/>
      <c r="LWZ135" s="231"/>
      <c r="LXA135" s="231"/>
      <c r="LXB135" s="231"/>
      <c r="LXC135" s="231"/>
      <c r="LXD135" s="231"/>
      <c r="LXE135" s="231"/>
      <c r="LXF135" s="231"/>
      <c r="LXG135" s="231"/>
      <c r="LXH135" s="231"/>
      <c r="LXI135" s="231"/>
      <c r="LXJ135" s="231"/>
      <c r="LXK135" s="231"/>
      <c r="LXL135" s="231"/>
      <c r="LXM135" s="231"/>
      <c r="LXN135" s="231"/>
      <c r="LXO135" s="231"/>
      <c r="LXP135" s="231"/>
      <c r="LXQ135" s="231"/>
      <c r="LXR135" s="231"/>
      <c r="LXS135" s="231"/>
      <c r="LXT135" s="231"/>
      <c r="LXU135" s="231"/>
      <c r="LXV135" s="231"/>
      <c r="LXW135" s="231"/>
      <c r="LXX135" s="231"/>
      <c r="LXY135" s="231"/>
      <c r="LXZ135" s="231"/>
      <c r="LYA135" s="231"/>
      <c r="LYB135" s="231"/>
      <c r="LYC135" s="231"/>
      <c r="LYD135" s="231"/>
      <c r="LYE135" s="231"/>
      <c r="LYF135" s="231"/>
      <c r="LYG135" s="231"/>
      <c r="LYH135" s="231"/>
      <c r="LYI135" s="231"/>
      <c r="LYJ135" s="231"/>
      <c r="LYK135" s="231"/>
      <c r="LYL135" s="231"/>
      <c r="LYM135" s="231"/>
      <c r="LYN135" s="231"/>
      <c r="LYO135" s="231"/>
      <c r="LYP135" s="231"/>
      <c r="LYQ135" s="231"/>
      <c r="LYR135" s="231"/>
      <c r="LYS135" s="231"/>
      <c r="LYT135" s="231"/>
      <c r="LYU135" s="231"/>
      <c r="LYV135" s="231"/>
      <c r="LYW135" s="231"/>
      <c r="LYX135" s="231"/>
      <c r="LYY135" s="231"/>
      <c r="LYZ135" s="231"/>
      <c r="LZA135" s="231"/>
      <c r="LZB135" s="231"/>
      <c r="LZC135" s="231"/>
      <c r="LZD135" s="231"/>
      <c r="LZE135" s="231"/>
      <c r="LZF135" s="231"/>
      <c r="LZG135" s="231"/>
      <c r="LZH135" s="231"/>
      <c r="LZI135" s="231"/>
      <c r="LZJ135" s="231"/>
      <c r="LZK135" s="231"/>
      <c r="LZL135" s="231"/>
      <c r="LZM135" s="231"/>
      <c r="LZN135" s="231"/>
      <c r="LZO135" s="231"/>
      <c r="LZP135" s="231"/>
      <c r="LZQ135" s="231"/>
      <c r="LZR135" s="231"/>
      <c r="LZS135" s="231"/>
      <c r="LZT135" s="231"/>
      <c r="LZU135" s="231"/>
      <c r="LZV135" s="231"/>
      <c r="LZW135" s="231"/>
      <c r="LZX135" s="231"/>
      <c r="LZY135" s="231"/>
      <c r="LZZ135" s="231"/>
      <c r="MAA135" s="231"/>
      <c r="MAB135" s="231"/>
      <c r="MAC135" s="231"/>
      <c r="MAD135" s="231"/>
      <c r="MAE135" s="231"/>
      <c r="MAF135" s="231"/>
      <c r="MAG135" s="231"/>
      <c r="MAH135" s="231"/>
      <c r="MAI135" s="231"/>
      <c r="MAJ135" s="231"/>
      <c r="MAK135" s="231"/>
      <c r="MAL135" s="231"/>
      <c r="MAM135" s="231"/>
      <c r="MAN135" s="231"/>
      <c r="MAO135" s="231"/>
      <c r="MAP135" s="231"/>
      <c r="MAQ135" s="231"/>
      <c r="MAR135" s="231"/>
      <c r="MAS135" s="231"/>
      <c r="MAT135" s="231"/>
      <c r="MAU135" s="231"/>
      <c r="MAV135" s="231"/>
      <c r="MAW135" s="231"/>
      <c r="MAX135" s="231"/>
      <c r="MAY135" s="231"/>
      <c r="MAZ135" s="231"/>
      <c r="MBA135" s="231"/>
      <c r="MBB135" s="231"/>
      <c r="MBC135" s="231"/>
      <c r="MBD135" s="231"/>
      <c r="MBE135" s="231"/>
      <c r="MBF135" s="231"/>
      <c r="MBG135" s="231"/>
      <c r="MBH135" s="231"/>
      <c r="MBI135" s="231"/>
      <c r="MBJ135" s="231"/>
      <c r="MBK135" s="231"/>
      <c r="MBL135" s="231"/>
      <c r="MBM135" s="231"/>
      <c r="MBN135" s="231"/>
      <c r="MBO135" s="231"/>
      <c r="MBP135" s="231"/>
      <c r="MBQ135" s="231"/>
      <c r="MBR135" s="231"/>
      <c r="MBS135" s="231"/>
      <c r="MBT135" s="231"/>
      <c r="MBU135" s="231"/>
      <c r="MBV135" s="231"/>
      <c r="MBW135" s="231"/>
      <c r="MBX135" s="231"/>
      <c r="MBY135" s="231"/>
      <c r="MBZ135" s="231"/>
      <c r="MCA135" s="231"/>
      <c r="MCB135" s="231"/>
      <c r="MCC135" s="231"/>
      <c r="MCD135" s="231"/>
      <c r="MCE135" s="231"/>
      <c r="MCF135" s="231"/>
      <c r="MCG135" s="231"/>
      <c r="MCH135" s="231"/>
      <c r="MCI135" s="231"/>
      <c r="MCJ135" s="231"/>
      <c r="MCK135" s="231"/>
      <c r="MCL135" s="231"/>
      <c r="MCM135" s="231"/>
      <c r="MCN135" s="231"/>
      <c r="MCO135" s="231"/>
      <c r="MCP135" s="231"/>
      <c r="MCQ135" s="231"/>
      <c r="MCR135" s="231"/>
      <c r="MCS135" s="231"/>
      <c r="MCT135" s="231"/>
      <c r="MCU135" s="231"/>
      <c r="MCV135" s="231"/>
      <c r="MCW135" s="231"/>
      <c r="MCX135" s="231"/>
      <c r="MCY135" s="231"/>
      <c r="MCZ135" s="231"/>
      <c r="MDA135" s="231"/>
      <c r="MDB135" s="231"/>
      <c r="MDC135" s="231"/>
      <c r="MDD135" s="231"/>
      <c r="MDE135" s="231"/>
      <c r="MDF135" s="231"/>
      <c r="MDG135" s="231"/>
      <c r="MDH135" s="231"/>
      <c r="MDI135" s="231"/>
      <c r="MDJ135" s="231"/>
      <c r="MDK135" s="231"/>
      <c r="MDL135" s="231"/>
      <c r="MDM135" s="231"/>
      <c r="MDN135" s="231"/>
      <c r="MDO135" s="231"/>
      <c r="MDP135" s="231"/>
      <c r="MDQ135" s="231"/>
      <c r="MDR135" s="231"/>
      <c r="MDS135" s="231"/>
      <c r="MDT135" s="231"/>
      <c r="MDU135" s="231"/>
      <c r="MDV135" s="231"/>
      <c r="MDW135" s="231"/>
      <c r="MDX135" s="231"/>
      <c r="MDY135" s="231"/>
      <c r="MDZ135" s="231"/>
      <c r="MEA135" s="231"/>
      <c r="MEB135" s="231"/>
      <c r="MEC135" s="231"/>
      <c r="MED135" s="231"/>
      <c r="MEE135" s="231"/>
      <c r="MEF135" s="231"/>
      <c r="MEG135" s="231"/>
      <c r="MEH135" s="231"/>
      <c r="MEI135" s="231"/>
      <c r="MEJ135" s="231"/>
      <c r="MEK135" s="231"/>
      <c r="MEL135" s="231"/>
      <c r="MEM135" s="231"/>
      <c r="MEN135" s="231"/>
      <c r="MEO135" s="231"/>
      <c r="MEP135" s="231"/>
      <c r="MEQ135" s="231"/>
      <c r="MER135" s="231"/>
      <c r="MES135" s="231"/>
      <c r="MET135" s="231"/>
      <c r="MEU135" s="231"/>
      <c r="MEV135" s="231"/>
      <c r="MEW135" s="231"/>
      <c r="MEX135" s="231"/>
      <c r="MEY135" s="231"/>
      <c r="MEZ135" s="231"/>
      <c r="MFA135" s="231"/>
      <c r="MFB135" s="231"/>
      <c r="MFC135" s="231"/>
      <c r="MFD135" s="231"/>
      <c r="MFE135" s="231"/>
      <c r="MFF135" s="231"/>
      <c r="MFG135" s="231"/>
      <c r="MFH135" s="231"/>
      <c r="MFI135" s="231"/>
      <c r="MFJ135" s="231"/>
      <c r="MFK135" s="231"/>
      <c r="MFL135" s="231"/>
      <c r="MFM135" s="231"/>
      <c r="MFN135" s="231"/>
      <c r="MFO135" s="231"/>
      <c r="MFP135" s="231"/>
      <c r="MFQ135" s="231"/>
      <c r="MFR135" s="231"/>
      <c r="MFS135" s="231"/>
      <c r="MFT135" s="231"/>
      <c r="MFU135" s="231"/>
      <c r="MFV135" s="231"/>
      <c r="MFW135" s="231"/>
      <c r="MFX135" s="231"/>
      <c r="MFY135" s="231"/>
      <c r="MFZ135" s="231"/>
      <c r="MGA135" s="231"/>
      <c r="MGB135" s="231"/>
      <c r="MGC135" s="231"/>
      <c r="MGD135" s="231"/>
      <c r="MGE135" s="231"/>
      <c r="MGF135" s="231"/>
      <c r="MGG135" s="231"/>
      <c r="MGH135" s="231"/>
      <c r="MGI135" s="231"/>
      <c r="MGJ135" s="231"/>
      <c r="MGK135" s="231"/>
      <c r="MGL135" s="231"/>
      <c r="MGM135" s="231"/>
      <c r="MGN135" s="231"/>
      <c r="MGO135" s="231"/>
      <c r="MGP135" s="231"/>
      <c r="MGQ135" s="231"/>
      <c r="MGR135" s="231"/>
      <c r="MGS135" s="231"/>
      <c r="MGT135" s="231"/>
      <c r="MGU135" s="231"/>
      <c r="MGV135" s="231"/>
      <c r="MGW135" s="231"/>
      <c r="MGX135" s="231"/>
      <c r="MGY135" s="231"/>
      <c r="MGZ135" s="231"/>
      <c r="MHA135" s="231"/>
      <c r="MHB135" s="231"/>
      <c r="MHC135" s="231"/>
      <c r="MHD135" s="231"/>
      <c r="MHE135" s="231"/>
      <c r="MHF135" s="231"/>
      <c r="MHG135" s="231"/>
      <c r="MHH135" s="231"/>
      <c r="MHI135" s="231"/>
      <c r="MHJ135" s="231"/>
      <c r="MHK135" s="231"/>
      <c r="MHL135" s="231"/>
      <c r="MHM135" s="231"/>
      <c r="MHN135" s="231"/>
      <c r="MHO135" s="231"/>
      <c r="MHP135" s="231"/>
      <c r="MHQ135" s="231"/>
      <c r="MHR135" s="231"/>
      <c r="MHS135" s="231"/>
      <c r="MHT135" s="231"/>
      <c r="MHU135" s="231"/>
      <c r="MHV135" s="231"/>
      <c r="MHW135" s="231"/>
      <c r="MHX135" s="231"/>
      <c r="MHY135" s="231"/>
      <c r="MHZ135" s="231"/>
      <c r="MIA135" s="231"/>
      <c r="MIB135" s="231"/>
      <c r="MIC135" s="231"/>
      <c r="MID135" s="231"/>
      <c r="MIE135" s="231"/>
      <c r="MIF135" s="231"/>
      <c r="MIG135" s="231"/>
      <c r="MIH135" s="231"/>
      <c r="MII135" s="231"/>
      <c r="MIJ135" s="231"/>
      <c r="MIK135" s="231"/>
      <c r="MIL135" s="231"/>
      <c r="MIM135" s="231"/>
      <c r="MIN135" s="231"/>
      <c r="MIO135" s="231"/>
      <c r="MIP135" s="231"/>
      <c r="MIQ135" s="231"/>
      <c r="MIR135" s="231"/>
      <c r="MIS135" s="231"/>
      <c r="MIT135" s="231"/>
      <c r="MIU135" s="231"/>
      <c r="MIV135" s="231"/>
      <c r="MIW135" s="231"/>
      <c r="MIX135" s="231"/>
      <c r="MIY135" s="231"/>
      <c r="MIZ135" s="231"/>
      <c r="MJA135" s="231"/>
      <c r="MJB135" s="231"/>
      <c r="MJC135" s="231"/>
      <c r="MJD135" s="231"/>
      <c r="MJE135" s="231"/>
      <c r="MJF135" s="231"/>
      <c r="MJG135" s="231"/>
      <c r="MJH135" s="231"/>
      <c r="MJI135" s="231"/>
      <c r="MJJ135" s="231"/>
      <c r="MJK135" s="231"/>
      <c r="MJL135" s="231"/>
      <c r="MJM135" s="231"/>
      <c r="MJN135" s="231"/>
      <c r="MJO135" s="231"/>
      <c r="MJP135" s="231"/>
      <c r="MJQ135" s="231"/>
      <c r="MJR135" s="231"/>
      <c r="MJS135" s="231"/>
      <c r="MJT135" s="231"/>
      <c r="MJU135" s="231"/>
      <c r="MJV135" s="231"/>
      <c r="MJW135" s="231"/>
      <c r="MJX135" s="231"/>
      <c r="MJY135" s="231"/>
      <c r="MJZ135" s="231"/>
      <c r="MKA135" s="231"/>
      <c r="MKB135" s="231"/>
      <c r="MKC135" s="231"/>
      <c r="MKD135" s="231"/>
      <c r="MKE135" s="231"/>
      <c r="MKF135" s="231"/>
      <c r="MKG135" s="231"/>
      <c r="MKH135" s="231"/>
      <c r="MKI135" s="231"/>
      <c r="MKJ135" s="231"/>
      <c r="MKK135" s="231"/>
      <c r="MKL135" s="231"/>
      <c r="MKM135" s="231"/>
      <c r="MKN135" s="231"/>
      <c r="MKO135" s="231"/>
      <c r="MKP135" s="231"/>
      <c r="MKQ135" s="231"/>
      <c r="MKR135" s="231"/>
      <c r="MKS135" s="231"/>
      <c r="MKT135" s="231"/>
      <c r="MKU135" s="231"/>
      <c r="MKV135" s="231"/>
      <c r="MKW135" s="231"/>
      <c r="MKX135" s="231"/>
      <c r="MKY135" s="231"/>
      <c r="MKZ135" s="231"/>
      <c r="MLA135" s="231"/>
      <c r="MLB135" s="231"/>
      <c r="MLC135" s="231"/>
      <c r="MLD135" s="231"/>
      <c r="MLE135" s="231"/>
      <c r="MLF135" s="231"/>
      <c r="MLG135" s="231"/>
      <c r="MLH135" s="231"/>
      <c r="MLI135" s="231"/>
      <c r="MLJ135" s="231"/>
      <c r="MLK135" s="231"/>
      <c r="MLL135" s="231"/>
      <c r="MLM135" s="231"/>
      <c r="MLN135" s="231"/>
      <c r="MLO135" s="231"/>
      <c r="MLP135" s="231"/>
      <c r="MLQ135" s="231"/>
      <c r="MLR135" s="231"/>
      <c r="MLS135" s="231"/>
      <c r="MLT135" s="231"/>
      <c r="MLU135" s="231"/>
      <c r="MLV135" s="231"/>
      <c r="MLW135" s="231"/>
      <c r="MLX135" s="231"/>
      <c r="MLY135" s="231"/>
      <c r="MLZ135" s="231"/>
      <c r="MMA135" s="231"/>
      <c r="MMB135" s="231"/>
      <c r="MMC135" s="231"/>
      <c r="MMD135" s="231"/>
      <c r="MME135" s="231"/>
      <c r="MMF135" s="231"/>
      <c r="MMG135" s="231"/>
      <c r="MMH135" s="231"/>
      <c r="MMI135" s="231"/>
      <c r="MMJ135" s="231"/>
      <c r="MMK135" s="231"/>
      <c r="MML135" s="231"/>
      <c r="MMM135" s="231"/>
      <c r="MMN135" s="231"/>
      <c r="MMO135" s="231"/>
      <c r="MMP135" s="231"/>
      <c r="MMQ135" s="231"/>
      <c r="MMR135" s="231"/>
      <c r="MMS135" s="231"/>
      <c r="MMT135" s="231"/>
      <c r="MMU135" s="231"/>
      <c r="MMV135" s="231"/>
      <c r="MMW135" s="231"/>
      <c r="MMX135" s="231"/>
      <c r="MMY135" s="231"/>
      <c r="MMZ135" s="231"/>
      <c r="MNA135" s="231"/>
      <c r="MNB135" s="231"/>
      <c r="MNC135" s="231"/>
      <c r="MND135" s="231"/>
      <c r="MNE135" s="231"/>
      <c r="MNF135" s="231"/>
      <c r="MNG135" s="231"/>
      <c r="MNH135" s="231"/>
      <c r="MNI135" s="231"/>
      <c r="MNJ135" s="231"/>
      <c r="MNK135" s="231"/>
      <c r="MNL135" s="231"/>
      <c r="MNM135" s="231"/>
      <c r="MNN135" s="231"/>
      <c r="MNO135" s="231"/>
      <c r="MNP135" s="231"/>
      <c r="MNQ135" s="231"/>
      <c r="MNR135" s="231"/>
      <c r="MNS135" s="231"/>
      <c r="MNT135" s="231"/>
      <c r="MNU135" s="231"/>
      <c r="MNV135" s="231"/>
      <c r="MNW135" s="231"/>
      <c r="MNX135" s="231"/>
      <c r="MNY135" s="231"/>
      <c r="MNZ135" s="231"/>
      <c r="MOA135" s="231"/>
      <c r="MOB135" s="231"/>
      <c r="MOC135" s="231"/>
      <c r="MOD135" s="231"/>
      <c r="MOE135" s="231"/>
      <c r="MOF135" s="231"/>
      <c r="MOG135" s="231"/>
      <c r="MOH135" s="231"/>
      <c r="MOI135" s="231"/>
      <c r="MOJ135" s="231"/>
      <c r="MOK135" s="231"/>
      <c r="MOL135" s="231"/>
      <c r="MOM135" s="231"/>
      <c r="MON135" s="231"/>
      <c r="MOO135" s="231"/>
      <c r="MOP135" s="231"/>
      <c r="MOQ135" s="231"/>
      <c r="MOR135" s="231"/>
      <c r="MOS135" s="231"/>
      <c r="MOT135" s="231"/>
      <c r="MOU135" s="231"/>
      <c r="MOV135" s="231"/>
      <c r="MOW135" s="231"/>
      <c r="MOX135" s="231"/>
      <c r="MOY135" s="231"/>
      <c r="MOZ135" s="231"/>
      <c r="MPA135" s="231"/>
      <c r="MPB135" s="231"/>
      <c r="MPC135" s="231"/>
      <c r="MPD135" s="231"/>
      <c r="MPE135" s="231"/>
      <c r="MPF135" s="231"/>
      <c r="MPG135" s="231"/>
      <c r="MPH135" s="231"/>
      <c r="MPI135" s="231"/>
      <c r="MPJ135" s="231"/>
      <c r="MPK135" s="231"/>
      <c r="MPL135" s="231"/>
      <c r="MPM135" s="231"/>
      <c r="MPN135" s="231"/>
      <c r="MPO135" s="231"/>
      <c r="MPP135" s="231"/>
      <c r="MPQ135" s="231"/>
      <c r="MPR135" s="231"/>
      <c r="MPS135" s="231"/>
      <c r="MPT135" s="231"/>
      <c r="MPU135" s="231"/>
      <c r="MPV135" s="231"/>
      <c r="MPW135" s="231"/>
      <c r="MPX135" s="231"/>
      <c r="MPY135" s="231"/>
      <c r="MPZ135" s="231"/>
      <c r="MQA135" s="231"/>
      <c r="MQB135" s="231"/>
      <c r="MQC135" s="231"/>
      <c r="MQD135" s="231"/>
      <c r="MQE135" s="231"/>
      <c r="MQF135" s="231"/>
      <c r="MQG135" s="231"/>
      <c r="MQH135" s="231"/>
      <c r="MQI135" s="231"/>
      <c r="MQJ135" s="231"/>
      <c r="MQK135" s="231"/>
      <c r="MQL135" s="231"/>
      <c r="MQM135" s="231"/>
      <c r="MQN135" s="231"/>
      <c r="MQO135" s="231"/>
      <c r="MQP135" s="231"/>
      <c r="MQQ135" s="231"/>
      <c r="MQR135" s="231"/>
      <c r="MQS135" s="231"/>
      <c r="MQT135" s="231"/>
      <c r="MQU135" s="231"/>
      <c r="MQV135" s="231"/>
      <c r="MQW135" s="231"/>
      <c r="MQX135" s="231"/>
      <c r="MQY135" s="231"/>
      <c r="MQZ135" s="231"/>
      <c r="MRA135" s="231"/>
      <c r="MRB135" s="231"/>
      <c r="MRC135" s="231"/>
      <c r="MRD135" s="231"/>
      <c r="MRE135" s="231"/>
      <c r="MRF135" s="231"/>
      <c r="MRG135" s="231"/>
      <c r="MRH135" s="231"/>
      <c r="MRI135" s="231"/>
      <c r="MRJ135" s="231"/>
      <c r="MRK135" s="231"/>
      <c r="MRL135" s="231"/>
      <c r="MRM135" s="231"/>
      <c r="MRN135" s="231"/>
      <c r="MRO135" s="231"/>
      <c r="MRP135" s="231"/>
      <c r="MRQ135" s="231"/>
      <c r="MRR135" s="231"/>
      <c r="MRS135" s="231"/>
      <c r="MRT135" s="231"/>
      <c r="MRU135" s="231"/>
      <c r="MRV135" s="231"/>
      <c r="MRW135" s="231"/>
      <c r="MRX135" s="231"/>
      <c r="MRY135" s="231"/>
      <c r="MRZ135" s="231"/>
      <c r="MSA135" s="231"/>
      <c r="MSB135" s="231"/>
      <c r="MSC135" s="231"/>
      <c r="MSD135" s="231"/>
      <c r="MSE135" s="231"/>
      <c r="MSF135" s="231"/>
      <c r="MSG135" s="231"/>
      <c r="MSH135" s="231"/>
      <c r="MSI135" s="231"/>
      <c r="MSJ135" s="231"/>
      <c r="MSK135" s="231"/>
      <c r="MSL135" s="231"/>
      <c r="MSM135" s="231"/>
      <c r="MSN135" s="231"/>
      <c r="MSO135" s="231"/>
      <c r="MSP135" s="231"/>
      <c r="MSQ135" s="231"/>
      <c r="MSR135" s="231"/>
      <c r="MSS135" s="231"/>
      <c r="MST135" s="231"/>
      <c r="MSU135" s="231"/>
      <c r="MSV135" s="231"/>
      <c r="MSW135" s="231"/>
      <c r="MSX135" s="231"/>
      <c r="MSY135" s="231"/>
      <c r="MSZ135" s="231"/>
      <c r="MTA135" s="231"/>
      <c r="MTB135" s="231"/>
      <c r="MTC135" s="231"/>
      <c r="MTD135" s="231"/>
      <c r="MTE135" s="231"/>
      <c r="MTF135" s="231"/>
      <c r="MTG135" s="231"/>
      <c r="MTH135" s="231"/>
      <c r="MTI135" s="231"/>
      <c r="MTJ135" s="231"/>
      <c r="MTK135" s="231"/>
      <c r="MTL135" s="231"/>
      <c r="MTM135" s="231"/>
      <c r="MTN135" s="231"/>
      <c r="MTO135" s="231"/>
      <c r="MTP135" s="231"/>
      <c r="MTQ135" s="231"/>
      <c r="MTR135" s="231"/>
      <c r="MTS135" s="231"/>
      <c r="MTT135" s="231"/>
      <c r="MTU135" s="231"/>
      <c r="MTV135" s="231"/>
      <c r="MTW135" s="231"/>
      <c r="MTX135" s="231"/>
      <c r="MTY135" s="231"/>
      <c r="MTZ135" s="231"/>
      <c r="MUA135" s="231"/>
      <c r="MUB135" s="231"/>
      <c r="MUC135" s="231"/>
      <c r="MUD135" s="231"/>
      <c r="MUE135" s="231"/>
      <c r="MUF135" s="231"/>
      <c r="MUG135" s="231"/>
      <c r="MUH135" s="231"/>
      <c r="MUI135" s="231"/>
      <c r="MUJ135" s="231"/>
      <c r="MUK135" s="231"/>
      <c r="MUL135" s="231"/>
      <c r="MUM135" s="231"/>
      <c r="MUN135" s="231"/>
      <c r="MUO135" s="231"/>
      <c r="MUP135" s="231"/>
      <c r="MUQ135" s="231"/>
      <c r="MUR135" s="231"/>
      <c r="MUS135" s="231"/>
      <c r="MUT135" s="231"/>
      <c r="MUU135" s="231"/>
      <c r="MUV135" s="231"/>
      <c r="MUW135" s="231"/>
      <c r="MUX135" s="231"/>
      <c r="MUY135" s="231"/>
      <c r="MUZ135" s="231"/>
      <c r="MVA135" s="231"/>
      <c r="MVB135" s="231"/>
      <c r="MVC135" s="231"/>
      <c r="MVD135" s="231"/>
      <c r="MVE135" s="231"/>
      <c r="MVF135" s="231"/>
      <c r="MVG135" s="231"/>
      <c r="MVH135" s="231"/>
      <c r="MVI135" s="231"/>
      <c r="MVJ135" s="231"/>
      <c r="MVK135" s="231"/>
      <c r="MVL135" s="231"/>
      <c r="MVM135" s="231"/>
      <c r="MVN135" s="231"/>
      <c r="MVO135" s="231"/>
      <c r="MVP135" s="231"/>
      <c r="MVQ135" s="231"/>
      <c r="MVR135" s="231"/>
      <c r="MVS135" s="231"/>
      <c r="MVT135" s="231"/>
      <c r="MVU135" s="231"/>
      <c r="MVV135" s="231"/>
      <c r="MVW135" s="231"/>
      <c r="MVX135" s="231"/>
      <c r="MVY135" s="231"/>
      <c r="MVZ135" s="231"/>
      <c r="MWA135" s="231"/>
      <c r="MWB135" s="231"/>
      <c r="MWC135" s="231"/>
      <c r="MWD135" s="231"/>
      <c r="MWE135" s="231"/>
      <c r="MWF135" s="231"/>
      <c r="MWG135" s="231"/>
      <c r="MWH135" s="231"/>
      <c r="MWI135" s="231"/>
      <c r="MWJ135" s="231"/>
      <c r="MWK135" s="231"/>
      <c r="MWL135" s="231"/>
      <c r="MWM135" s="231"/>
      <c r="MWN135" s="231"/>
      <c r="MWO135" s="231"/>
      <c r="MWP135" s="231"/>
      <c r="MWQ135" s="231"/>
      <c r="MWR135" s="231"/>
      <c r="MWS135" s="231"/>
      <c r="MWT135" s="231"/>
      <c r="MWU135" s="231"/>
      <c r="MWV135" s="231"/>
      <c r="MWW135" s="231"/>
      <c r="MWX135" s="231"/>
      <c r="MWY135" s="231"/>
      <c r="MWZ135" s="231"/>
      <c r="MXA135" s="231"/>
      <c r="MXB135" s="231"/>
      <c r="MXC135" s="231"/>
      <c r="MXD135" s="231"/>
      <c r="MXE135" s="231"/>
      <c r="MXF135" s="231"/>
      <c r="MXG135" s="231"/>
      <c r="MXH135" s="231"/>
      <c r="MXI135" s="231"/>
      <c r="MXJ135" s="231"/>
      <c r="MXK135" s="231"/>
      <c r="MXL135" s="231"/>
      <c r="MXM135" s="231"/>
      <c r="MXN135" s="231"/>
      <c r="MXO135" s="231"/>
      <c r="MXP135" s="231"/>
      <c r="MXQ135" s="231"/>
      <c r="MXR135" s="231"/>
      <c r="MXS135" s="231"/>
      <c r="MXT135" s="231"/>
      <c r="MXU135" s="231"/>
      <c r="MXV135" s="231"/>
      <c r="MXW135" s="231"/>
      <c r="MXX135" s="231"/>
      <c r="MXY135" s="231"/>
      <c r="MXZ135" s="231"/>
      <c r="MYA135" s="231"/>
      <c r="MYB135" s="231"/>
      <c r="MYC135" s="231"/>
      <c r="MYD135" s="231"/>
      <c r="MYE135" s="231"/>
      <c r="MYF135" s="231"/>
      <c r="MYG135" s="231"/>
      <c r="MYH135" s="231"/>
      <c r="MYI135" s="231"/>
      <c r="MYJ135" s="231"/>
      <c r="MYK135" s="231"/>
      <c r="MYL135" s="231"/>
      <c r="MYM135" s="231"/>
      <c r="MYN135" s="231"/>
      <c r="MYO135" s="231"/>
      <c r="MYP135" s="231"/>
      <c r="MYQ135" s="231"/>
      <c r="MYR135" s="231"/>
      <c r="MYS135" s="231"/>
      <c r="MYT135" s="231"/>
      <c r="MYU135" s="231"/>
      <c r="MYV135" s="231"/>
      <c r="MYW135" s="231"/>
      <c r="MYX135" s="231"/>
      <c r="MYY135" s="231"/>
      <c r="MYZ135" s="231"/>
      <c r="MZA135" s="231"/>
      <c r="MZB135" s="231"/>
      <c r="MZC135" s="231"/>
      <c r="MZD135" s="231"/>
      <c r="MZE135" s="231"/>
      <c r="MZF135" s="231"/>
      <c r="MZG135" s="231"/>
      <c r="MZH135" s="231"/>
      <c r="MZI135" s="231"/>
      <c r="MZJ135" s="231"/>
      <c r="MZK135" s="231"/>
      <c r="MZL135" s="231"/>
      <c r="MZM135" s="231"/>
      <c r="MZN135" s="231"/>
      <c r="MZO135" s="231"/>
      <c r="MZP135" s="231"/>
      <c r="MZQ135" s="231"/>
      <c r="MZR135" s="231"/>
      <c r="MZS135" s="231"/>
      <c r="MZT135" s="231"/>
      <c r="MZU135" s="231"/>
      <c r="MZV135" s="231"/>
      <c r="MZW135" s="231"/>
      <c r="MZX135" s="231"/>
      <c r="MZY135" s="231"/>
      <c r="MZZ135" s="231"/>
      <c r="NAA135" s="231"/>
      <c r="NAB135" s="231"/>
      <c r="NAC135" s="231"/>
      <c r="NAD135" s="231"/>
      <c r="NAE135" s="231"/>
      <c r="NAF135" s="231"/>
      <c r="NAG135" s="231"/>
      <c r="NAH135" s="231"/>
      <c r="NAI135" s="231"/>
      <c r="NAJ135" s="231"/>
      <c r="NAK135" s="231"/>
      <c r="NAL135" s="231"/>
      <c r="NAM135" s="231"/>
      <c r="NAN135" s="231"/>
      <c r="NAO135" s="231"/>
      <c r="NAP135" s="231"/>
      <c r="NAQ135" s="231"/>
      <c r="NAR135" s="231"/>
      <c r="NAS135" s="231"/>
      <c r="NAT135" s="231"/>
      <c r="NAU135" s="231"/>
      <c r="NAV135" s="231"/>
      <c r="NAW135" s="231"/>
      <c r="NAX135" s="231"/>
      <c r="NAY135" s="231"/>
      <c r="NAZ135" s="231"/>
      <c r="NBA135" s="231"/>
      <c r="NBB135" s="231"/>
      <c r="NBC135" s="231"/>
      <c r="NBD135" s="231"/>
      <c r="NBE135" s="231"/>
      <c r="NBF135" s="231"/>
      <c r="NBG135" s="231"/>
      <c r="NBH135" s="231"/>
      <c r="NBI135" s="231"/>
      <c r="NBJ135" s="231"/>
      <c r="NBK135" s="231"/>
      <c r="NBL135" s="231"/>
      <c r="NBM135" s="231"/>
      <c r="NBN135" s="231"/>
      <c r="NBO135" s="231"/>
      <c r="NBP135" s="231"/>
      <c r="NBQ135" s="231"/>
      <c r="NBR135" s="231"/>
      <c r="NBS135" s="231"/>
      <c r="NBT135" s="231"/>
      <c r="NBU135" s="231"/>
      <c r="NBV135" s="231"/>
      <c r="NBW135" s="231"/>
      <c r="NBX135" s="231"/>
      <c r="NBY135" s="231"/>
      <c r="NBZ135" s="231"/>
      <c r="NCA135" s="231"/>
      <c r="NCB135" s="231"/>
      <c r="NCC135" s="231"/>
      <c r="NCD135" s="231"/>
      <c r="NCE135" s="231"/>
      <c r="NCF135" s="231"/>
      <c r="NCG135" s="231"/>
      <c r="NCH135" s="231"/>
      <c r="NCI135" s="231"/>
      <c r="NCJ135" s="231"/>
      <c r="NCK135" s="231"/>
      <c r="NCL135" s="231"/>
      <c r="NCM135" s="231"/>
      <c r="NCN135" s="231"/>
      <c r="NCO135" s="231"/>
      <c r="NCP135" s="231"/>
      <c r="NCQ135" s="231"/>
      <c r="NCR135" s="231"/>
      <c r="NCS135" s="231"/>
      <c r="NCT135" s="231"/>
      <c r="NCU135" s="231"/>
      <c r="NCV135" s="231"/>
      <c r="NCW135" s="231"/>
      <c r="NCX135" s="231"/>
      <c r="NCY135" s="231"/>
      <c r="NCZ135" s="231"/>
      <c r="NDA135" s="231"/>
      <c r="NDB135" s="231"/>
      <c r="NDC135" s="231"/>
      <c r="NDD135" s="231"/>
      <c r="NDE135" s="231"/>
      <c r="NDF135" s="231"/>
      <c r="NDG135" s="231"/>
      <c r="NDH135" s="231"/>
      <c r="NDI135" s="231"/>
      <c r="NDJ135" s="231"/>
      <c r="NDK135" s="231"/>
      <c r="NDL135" s="231"/>
      <c r="NDM135" s="231"/>
      <c r="NDN135" s="231"/>
      <c r="NDO135" s="231"/>
      <c r="NDP135" s="231"/>
      <c r="NDQ135" s="231"/>
      <c r="NDR135" s="231"/>
      <c r="NDS135" s="231"/>
      <c r="NDT135" s="231"/>
      <c r="NDU135" s="231"/>
      <c r="NDV135" s="231"/>
      <c r="NDW135" s="231"/>
      <c r="NDX135" s="231"/>
      <c r="NDY135" s="231"/>
      <c r="NDZ135" s="231"/>
      <c r="NEA135" s="231"/>
      <c r="NEB135" s="231"/>
      <c r="NEC135" s="231"/>
      <c r="NED135" s="231"/>
      <c r="NEE135" s="231"/>
      <c r="NEF135" s="231"/>
      <c r="NEG135" s="231"/>
      <c r="NEH135" s="231"/>
      <c r="NEI135" s="231"/>
      <c r="NEJ135" s="231"/>
      <c r="NEK135" s="231"/>
      <c r="NEL135" s="231"/>
      <c r="NEM135" s="231"/>
      <c r="NEN135" s="231"/>
      <c r="NEO135" s="231"/>
      <c r="NEP135" s="231"/>
      <c r="NEQ135" s="231"/>
      <c r="NER135" s="231"/>
      <c r="NES135" s="231"/>
      <c r="NET135" s="231"/>
      <c r="NEU135" s="231"/>
      <c r="NEV135" s="231"/>
      <c r="NEW135" s="231"/>
      <c r="NEX135" s="231"/>
      <c r="NEY135" s="231"/>
      <c r="NEZ135" s="231"/>
      <c r="NFA135" s="231"/>
      <c r="NFB135" s="231"/>
      <c r="NFC135" s="231"/>
      <c r="NFD135" s="231"/>
      <c r="NFE135" s="231"/>
      <c r="NFF135" s="231"/>
      <c r="NFG135" s="231"/>
      <c r="NFH135" s="231"/>
      <c r="NFI135" s="231"/>
      <c r="NFJ135" s="231"/>
      <c r="NFK135" s="231"/>
      <c r="NFL135" s="231"/>
      <c r="NFM135" s="231"/>
      <c r="NFN135" s="231"/>
      <c r="NFO135" s="231"/>
      <c r="NFP135" s="231"/>
      <c r="NFQ135" s="231"/>
      <c r="NFR135" s="231"/>
      <c r="NFS135" s="231"/>
      <c r="NFT135" s="231"/>
      <c r="NFU135" s="231"/>
      <c r="NFV135" s="231"/>
      <c r="NFW135" s="231"/>
      <c r="NFX135" s="231"/>
      <c r="NFY135" s="231"/>
      <c r="NFZ135" s="231"/>
      <c r="NGA135" s="231"/>
      <c r="NGB135" s="231"/>
      <c r="NGC135" s="231"/>
      <c r="NGD135" s="231"/>
      <c r="NGE135" s="231"/>
      <c r="NGF135" s="231"/>
      <c r="NGG135" s="231"/>
      <c r="NGH135" s="231"/>
      <c r="NGI135" s="231"/>
      <c r="NGJ135" s="231"/>
      <c r="NGK135" s="231"/>
      <c r="NGL135" s="231"/>
      <c r="NGM135" s="231"/>
      <c r="NGN135" s="231"/>
      <c r="NGO135" s="231"/>
      <c r="NGP135" s="231"/>
      <c r="NGQ135" s="231"/>
      <c r="NGR135" s="231"/>
      <c r="NGS135" s="231"/>
      <c r="NGT135" s="231"/>
      <c r="NGU135" s="231"/>
      <c r="NGV135" s="231"/>
      <c r="NGW135" s="231"/>
      <c r="NGX135" s="231"/>
      <c r="NGY135" s="231"/>
      <c r="NGZ135" s="231"/>
      <c r="NHA135" s="231"/>
      <c r="NHB135" s="231"/>
      <c r="NHC135" s="231"/>
      <c r="NHD135" s="231"/>
      <c r="NHE135" s="231"/>
      <c r="NHF135" s="231"/>
      <c r="NHG135" s="231"/>
      <c r="NHH135" s="231"/>
      <c r="NHI135" s="231"/>
      <c r="NHJ135" s="231"/>
      <c r="NHK135" s="231"/>
      <c r="NHL135" s="231"/>
      <c r="NHM135" s="231"/>
      <c r="NHN135" s="231"/>
      <c r="NHO135" s="231"/>
      <c r="NHP135" s="231"/>
      <c r="NHQ135" s="231"/>
      <c r="NHR135" s="231"/>
      <c r="NHS135" s="231"/>
      <c r="NHT135" s="231"/>
      <c r="NHU135" s="231"/>
      <c r="NHV135" s="231"/>
      <c r="NHW135" s="231"/>
      <c r="NHX135" s="231"/>
      <c r="NHY135" s="231"/>
      <c r="NHZ135" s="231"/>
      <c r="NIA135" s="231"/>
      <c r="NIB135" s="231"/>
      <c r="NIC135" s="231"/>
      <c r="NID135" s="231"/>
      <c r="NIE135" s="231"/>
      <c r="NIF135" s="231"/>
      <c r="NIG135" s="231"/>
      <c r="NIH135" s="231"/>
      <c r="NII135" s="231"/>
      <c r="NIJ135" s="231"/>
      <c r="NIK135" s="231"/>
      <c r="NIL135" s="231"/>
      <c r="NIM135" s="231"/>
      <c r="NIN135" s="231"/>
      <c r="NIO135" s="231"/>
      <c r="NIP135" s="231"/>
      <c r="NIQ135" s="231"/>
      <c r="NIR135" s="231"/>
      <c r="NIS135" s="231"/>
      <c r="NIT135" s="231"/>
      <c r="NIU135" s="231"/>
      <c r="NIV135" s="231"/>
      <c r="NIW135" s="231"/>
      <c r="NIX135" s="231"/>
      <c r="NIY135" s="231"/>
      <c r="NIZ135" s="231"/>
      <c r="NJA135" s="231"/>
      <c r="NJB135" s="231"/>
      <c r="NJC135" s="231"/>
      <c r="NJD135" s="231"/>
      <c r="NJE135" s="231"/>
      <c r="NJF135" s="231"/>
      <c r="NJG135" s="231"/>
      <c r="NJH135" s="231"/>
      <c r="NJI135" s="231"/>
      <c r="NJJ135" s="231"/>
      <c r="NJK135" s="231"/>
      <c r="NJL135" s="231"/>
      <c r="NJM135" s="231"/>
      <c r="NJN135" s="231"/>
      <c r="NJO135" s="231"/>
      <c r="NJP135" s="231"/>
      <c r="NJQ135" s="231"/>
      <c r="NJR135" s="231"/>
      <c r="NJS135" s="231"/>
      <c r="NJT135" s="231"/>
      <c r="NJU135" s="231"/>
      <c r="NJV135" s="231"/>
      <c r="NJW135" s="231"/>
      <c r="NJX135" s="231"/>
      <c r="NJY135" s="231"/>
      <c r="NJZ135" s="231"/>
      <c r="NKA135" s="231"/>
      <c r="NKB135" s="231"/>
      <c r="NKC135" s="231"/>
      <c r="NKD135" s="231"/>
      <c r="NKE135" s="231"/>
      <c r="NKF135" s="231"/>
      <c r="NKG135" s="231"/>
      <c r="NKH135" s="231"/>
      <c r="NKI135" s="231"/>
      <c r="NKJ135" s="231"/>
      <c r="NKK135" s="231"/>
      <c r="NKL135" s="231"/>
      <c r="NKM135" s="231"/>
      <c r="NKN135" s="231"/>
      <c r="NKO135" s="231"/>
      <c r="NKP135" s="231"/>
      <c r="NKQ135" s="231"/>
      <c r="NKR135" s="231"/>
      <c r="NKS135" s="231"/>
      <c r="NKT135" s="231"/>
      <c r="NKU135" s="231"/>
      <c r="NKV135" s="231"/>
      <c r="NKW135" s="231"/>
      <c r="NKX135" s="231"/>
      <c r="NKY135" s="231"/>
      <c r="NKZ135" s="231"/>
      <c r="NLA135" s="231"/>
      <c r="NLB135" s="231"/>
      <c r="NLC135" s="231"/>
      <c r="NLD135" s="231"/>
      <c r="NLE135" s="231"/>
      <c r="NLF135" s="231"/>
      <c r="NLG135" s="231"/>
      <c r="NLH135" s="231"/>
      <c r="NLI135" s="231"/>
      <c r="NLJ135" s="231"/>
      <c r="NLK135" s="231"/>
      <c r="NLL135" s="231"/>
      <c r="NLM135" s="231"/>
      <c r="NLN135" s="231"/>
      <c r="NLO135" s="231"/>
      <c r="NLP135" s="231"/>
      <c r="NLQ135" s="231"/>
      <c r="NLR135" s="231"/>
      <c r="NLS135" s="231"/>
      <c r="NLT135" s="231"/>
      <c r="NLU135" s="231"/>
      <c r="NLV135" s="231"/>
      <c r="NLW135" s="231"/>
      <c r="NLX135" s="231"/>
      <c r="NLY135" s="231"/>
      <c r="NLZ135" s="231"/>
      <c r="NMA135" s="231"/>
      <c r="NMB135" s="231"/>
      <c r="NMC135" s="231"/>
      <c r="NMD135" s="231"/>
      <c r="NME135" s="231"/>
      <c r="NMF135" s="231"/>
      <c r="NMG135" s="231"/>
      <c r="NMH135" s="231"/>
      <c r="NMI135" s="231"/>
      <c r="NMJ135" s="231"/>
      <c r="NMK135" s="231"/>
      <c r="NML135" s="231"/>
      <c r="NMM135" s="231"/>
      <c r="NMN135" s="231"/>
      <c r="NMO135" s="231"/>
      <c r="NMP135" s="231"/>
      <c r="NMQ135" s="231"/>
      <c r="NMR135" s="231"/>
      <c r="NMS135" s="231"/>
      <c r="NMT135" s="231"/>
      <c r="NMU135" s="231"/>
      <c r="NMV135" s="231"/>
      <c r="NMW135" s="231"/>
      <c r="NMX135" s="231"/>
      <c r="NMY135" s="231"/>
      <c r="NMZ135" s="231"/>
      <c r="NNA135" s="231"/>
      <c r="NNB135" s="231"/>
      <c r="NNC135" s="231"/>
      <c r="NND135" s="231"/>
      <c r="NNE135" s="231"/>
      <c r="NNF135" s="231"/>
      <c r="NNG135" s="231"/>
      <c r="NNH135" s="231"/>
      <c r="NNI135" s="231"/>
      <c r="NNJ135" s="231"/>
      <c r="NNK135" s="231"/>
      <c r="NNL135" s="231"/>
      <c r="NNM135" s="231"/>
      <c r="NNN135" s="231"/>
      <c r="NNO135" s="231"/>
      <c r="NNP135" s="231"/>
      <c r="NNQ135" s="231"/>
      <c r="NNR135" s="231"/>
      <c r="NNS135" s="231"/>
      <c r="NNT135" s="231"/>
      <c r="NNU135" s="231"/>
      <c r="NNV135" s="231"/>
      <c r="NNW135" s="231"/>
      <c r="NNX135" s="231"/>
      <c r="NNY135" s="231"/>
      <c r="NNZ135" s="231"/>
      <c r="NOA135" s="231"/>
      <c r="NOB135" s="231"/>
      <c r="NOC135" s="231"/>
      <c r="NOD135" s="231"/>
      <c r="NOE135" s="231"/>
      <c r="NOF135" s="231"/>
      <c r="NOG135" s="231"/>
      <c r="NOH135" s="231"/>
      <c r="NOI135" s="231"/>
      <c r="NOJ135" s="231"/>
      <c r="NOK135" s="231"/>
      <c r="NOL135" s="231"/>
      <c r="NOM135" s="231"/>
      <c r="NON135" s="231"/>
      <c r="NOO135" s="231"/>
      <c r="NOP135" s="231"/>
      <c r="NOQ135" s="231"/>
      <c r="NOR135" s="231"/>
      <c r="NOS135" s="231"/>
      <c r="NOT135" s="231"/>
      <c r="NOU135" s="231"/>
      <c r="NOV135" s="231"/>
      <c r="NOW135" s="231"/>
      <c r="NOX135" s="231"/>
      <c r="NOY135" s="231"/>
      <c r="NOZ135" s="231"/>
      <c r="NPA135" s="231"/>
      <c r="NPB135" s="231"/>
      <c r="NPC135" s="231"/>
      <c r="NPD135" s="231"/>
      <c r="NPE135" s="231"/>
      <c r="NPF135" s="231"/>
      <c r="NPG135" s="231"/>
      <c r="NPH135" s="231"/>
      <c r="NPI135" s="231"/>
      <c r="NPJ135" s="231"/>
      <c r="NPK135" s="231"/>
      <c r="NPL135" s="231"/>
      <c r="NPM135" s="231"/>
      <c r="NPN135" s="231"/>
      <c r="NPO135" s="231"/>
      <c r="NPP135" s="231"/>
      <c r="NPQ135" s="231"/>
      <c r="NPR135" s="231"/>
      <c r="NPS135" s="231"/>
      <c r="NPT135" s="231"/>
      <c r="NPU135" s="231"/>
      <c r="NPV135" s="231"/>
      <c r="NPW135" s="231"/>
      <c r="NPX135" s="231"/>
      <c r="NPY135" s="231"/>
      <c r="NPZ135" s="231"/>
      <c r="NQA135" s="231"/>
      <c r="NQB135" s="231"/>
      <c r="NQC135" s="231"/>
      <c r="NQD135" s="231"/>
      <c r="NQE135" s="231"/>
      <c r="NQF135" s="231"/>
      <c r="NQG135" s="231"/>
      <c r="NQH135" s="231"/>
      <c r="NQI135" s="231"/>
      <c r="NQJ135" s="231"/>
      <c r="NQK135" s="231"/>
      <c r="NQL135" s="231"/>
      <c r="NQM135" s="231"/>
      <c r="NQN135" s="231"/>
      <c r="NQO135" s="231"/>
      <c r="NQP135" s="231"/>
      <c r="NQQ135" s="231"/>
      <c r="NQR135" s="231"/>
      <c r="NQS135" s="231"/>
      <c r="NQT135" s="231"/>
      <c r="NQU135" s="231"/>
      <c r="NQV135" s="231"/>
      <c r="NQW135" s="231"/>
      <c r="NQX135" s="231"/>
      <c r="NQY135" s="231"/>
      <c r="NQZ135" s="231"/>
      <c r="NRA135" s="231"/>
      <c r="NRB135" s="231"/>
      <c r="NRC135" s="231"/>
      <c r="NRD135" s="231"/>
      <c r="NRE135" s="231"/>
      <c r="NRF135" s="231"/>
      <c r="NRG135" s="231"/>
      <c r="NRH135" s="231"/>
      <c r="NRI135" s="231"/>
      <c r="NRJ135" s="231"/>
      <c r="NRK135" s="231"/>
      <c r="NRL135" s="231"/>
      <c r="NRM135" s="231"/>
      <c r="NRN135" s="231"/>
      <c r="NRO135" s="231"/>
      <c r="NRP135" s="231"/>
      <c r="NRQ135" s="231"/>
      <c r="NRR135" s="231"/>
      <c r="NRS135" s="231"/>
      <c r="NRT135" s="231"/>
      <c r="NRU135" s="231"/>
      <c r="NRV135" s="231"/>
      <c r="NRW135" s="231"/>
      <c r="NRX135" s="231"/>
      <c r="NRY135" s="231"/>
      <c r="NRZ135" s="231"/>
      <c r="NSA135" s="231"/>
      <c r="NSB135" s="231"/>
      <c r="NSC135" s="231"/>
      <c r="NSD135" s="231"/>
      <c r="NSE135" s="231"/>
      <c r="NSF135" s="231"/>
      <c r="NSG135" s="231"/>
      <c r="NSH135" s="231"/>
      <c r="NSI135" s="231"/>
      <c r="NSJ135" s="231"/>
      <c r="NSK135" s="231"/>
      <c r="NSL135" s="231"/>
      <c r="NSM135" s="231"/>
      <c r="NSN135" s="231"/>
      <c r="NSO135" s="231"/>
      <c r="NSP135" s="231"/>
      <c r="NSQ135" s="231"/>
      <c r="NSR135" s="231"/>
      <c r="NSS135" s="231"/>
      <c r="NST135" s="231"/>
      <c r="NSU135" s="231"/>
      <c r="NSV135" s="231"/>
      <c r="NSW135" s="231"/>
      <c r="NSX135" s="231"/>
      <c r="NSY135" s="231"/>
      <c r="NSZ135" s="231"/>
      <c r="NTA135" s="231"/>
      <c r="NTB135" s="231"/>
      <c r="NTC135" s="231"/>
      <c r="NTD135" s="231"/>
      <c r="NTE135" s="231"/>
      <c r="NTF135" s="231"/>
      <c r="NTG135" s="231"/>
      <c r="NTH135" s="231"/>
      <c r="NTI135" s="231"/>
      <c r="NTJ135" s="231"/>
      <c r="NTK135" s="231"/>
      <c r="NTL135" s="231"/>
      <c r="NTM135" s="231"/>
      <c r="NTN135" s="231"/>
      <c r="NTO135" s="231"/>
      <c r="NTP135" s="231"/>
      <c r="NTQ135" s="231"/>
      <c r="NTR135" s="231"/>
      <c r="NTS135" s="231"/>
      <c r="NTT135" s="231"/>
      <c r="NTU135" s="231"/>
      <c r="NTV135" s="231"/>
      <c r="NTW135" s="231"/>
      <c r="NTX135" s="231"/>
      <c r="NTY135" s="231"/>
      <c r="NTZ135" s="231"/>
      <c r="NUA135" s="231"/>
      <c r="NUB135" s="231"/>
      <c r="NUC135" s="231"/>
      <c r="NUD135" s="231"/>
      <c r="NUE135" s="231"/>
      <c r="NUF135" s="231"/>
      <c r="NUG135" s="231"/>
      <c r="NUH135" s="231"/>
      <c r="NUI135" s="231"/>
      <c r="NUJ135" s="231"/>
      <c r="NUK135" s="231"/>
      <c r="NUL135" s="231"/>
      <c r="NUM135" s="231"/>
      <c r="NUN135" s="231"/>
      <c r="NUO135" s="231"/>
      <c r="NUP135" s="231"/>
      <c r="NUQ135" s="231"/>
      <c r="NUR135" s="231"/>
      <c r="NUS135" s="231"/>
      <c r="NUT135" s="231"/>
      <c r="NUU135" s="231"/>
      <c r="NUV135" s="231"/>
      <c r="NUW135" s="231"/>
      <c r="NUX135" s="231"/>
      <c r="NUY135" s="231"/>
      <c r="NUZ135" s="231"/>
      <c r="NVA135" s="231"/>
      <c r="NVB135" s="231"/>
      <c r="NVC135" s="231"/>
      <c r="NVD135" s="231"/>
      <c r="NVE135" s="231"/>
      <c r="NVF135" s="231"/>
      <c r="NVG135" s="231"/>
      <c r="NVH135" s="231"/>
      <c r="NVI135" s="231"/>
      <c r="NVJ135" s="231"/>
      <c r="NVK135" s="231"/>
      <c r="NVL135" s="231"/>
      <c r="NVM135" s="231"/>
      <c r="NVN135" s="231"/>
      <c r="NVO135" s="231"/>
      <c r="NVP135" s="231"/>
      <c r="NVQ135" s="231"/>
      <c r="NVR135" s="231"/>
      <c r="NVS135" s="231"/>
      <c r="NVT135" s="231"/>
      <c r="NVU135" s="231"/>
      <c r="NVV135" s="231"/>
      <c r="NVW135" s="231"/>
      <c r="NVX135" s="231"/>
      <c r="NVY135" s="231"/>
      <c r="NVZ135" s="231"/>
      <c r="NWA135" s="231"/>
      <c r="NWB135" s="231"/>
      <c r="NWC135" s="231"/>
      <c r="NWD135" s="231"/>
      <c r="NWE135" s="231"/>
      <c r="NWF135" s="231"/>
      <c r="NWG135" s="231"/>
      <c r="NWH135" s="231"/>
      <c r="NWI135" s="231"/>
      <c r="NWJ135" s="231"/>
      <c r="NWK135" s="231"/>
      <c r="NWL135" s="231"/>
      <c r="NWM135" s="231"/>
      <c r="NWN135" s="231"/>
      <c r="NWO135" s="231"/>
      <c r="NWP135" s="231"/>
      <c r="NWQ135" s="231"/>
      <c r="NWR135" s="231"/>
      <c r="NWS135" s="231"/>
      <c r="NWT135" s="231"/>
      <c r="NWU135" s="231"/>
      <c r="NWV135" s="231"/>
      <c r="NWW135" s="231"/>
      <c r="NWX135" s="231"/>
      <c r="NWY135" s="231"/>
      <c r="NWZ135" s="231"/>
      <c r="NXA135" s="231"/>
      <c r="NXB135" s="231"/>
      <c r="NXC135" s="231"/>
      <c r="NXD135" s="231"/>
      <c r="NXE135" s="231"/>
      <c r="NXF135" s="231"/>
      <c r="NXG135" s="231"/>
      <c r="NXH135" s="231"/>
      <c r="NXI135" s="231"/>
      <c r="NXJ135" s="231"/>
      <c r="NXK135" s="231"/>
      <c r="NXL135" s="231"/>
      <c r="NXM135" s="231"/>
      <c r="NXN135" s="231"/>
      <c r="NXO135" s="231"/>
      <c r="NXP135" s="231"/>
      <c r="NXQ135" s="231"/>
      <c r="NXR135" s="231"/>
      <c r="NXS135" s="231"/>
      <c r="NXT135" s="231"/>
      <c r="NXU135" s="231"/>
      <c r="NXV135" s="231"/>
      <c r="NXW135" s="231"/>
      <c r="NXX135" s="231"/>
      <c r="NXY135" s="231"/>
      <c r="NXZ135" s="231"/>
      <c r="NYA135" s="231"/>
      <c r="NYB135" s="231"/>
      <c r="NYC135" s="231"/>
      <c r="NYD135" s="231"/>
      <c r="NYE135" s="231"/>
      <c r="NYF135" s="231"/>
      <c r="NYG135" s="231"/>
      <c r="NYH135" s="231"/>
      <c r="NYI135" s="231"/>
      <c r="NYJ135" s="231"/>
      <c r="NYK135" s="231"/>
      <c r="NYL135" s="231"/>
      <c r="NYM135" s="231"/>
      <c r="NYN135" s="231"/>
      <c r="NYO135" s="231"/>
      <c r="NYP135" s="231"/>
      <c r="NYQ135" s="231"/>
      <c r="NYR135" s="231"/>
      <c r="NYS135" s="231"/>
      <c r="NYT135" s="231"/>
      <c r="NYU135" s="231"/>
      <c r="NYV135" s="231"/>
      <c r="NYW135" s="231"/>
      <c r="NYX135" s="231"/>
      <c r="NYY135" s="231"/>
      <c r="NYZ135" s="231"/>
      <c r="NZA135" s="231"/>
      <c r="NZB135" s="231"/>
      <c r="NZC135" s="231"/>
      <c r="NZD135" s="231"/>
      <c r="NZE135" s="231"/>
      <c r="NZF135" s="231"/>
      <c r="NZG135" s="231"/>
      <c r="NZH135" s="231"/>
      <c r="NZI135" s="231"/>
      <c r="NZJ135" s="231"/>
      <c r="NZK135" s="231"/>
      <c r="NZL135" s="231"/>
      <c r="NZM135" s="231"/>
      <c r="NZN135" s="231"/>
      <c r="NZO135" s="231"/>
      <c r="NZP135" s="231"/>
      <c r="NZQ135" s="231"/>
      <c r="NZR135" s="231"/>
      <c r="NZS135" s="231"/>
      <c r="NZT135" s="231"/>
      <c r="NZU135" s="231"/>
      <c r="NZV135" s="231"/>
      <c r="NZW135" s="231"/>
      <c r="NZX135" s="231"/>
      <c r="NZY135" s="231"/>
      <c r="NZZ135" s="231"/>
      <c r="OAA135" s="231"/>
      <c r="OAB135" s="231"/>
      <c r="OAC135" s="231"/>
      <c r="OAD135" s="231"/>
      <c r="OAE135" s="231"/>
      <c r="OAF135" s="231"/>
      <c r="OAG135" s="231"/>
      <c r="OAH135" s="231"/>
      <c r="OAI135" s="231"/>
      <c r="OAJ135" s="231"/>
      <c r="OAK135" s="231"/>
      <c r="OAL135" s="231"/>
      <c r="OAM135" s="231"/>
      <c r="OAN135" s="231"/>
      <c r="OAO135" s="231"/>
      <c r="OAP135" s="231"/>
      <c r="OAQ135" s="231"/>
      <c r="OAR135" s="231"/>
      <c r="OAS135" s="231"/>
      <c r="OAT135" s="231"/>
      <c r="OAU135" s="231"/>
      <c r="OAV135" s="231"/>
      <c r="OAW135" s="231"/>
      <c r="OAX135" s="231"/>
      <c r="OAY135" s="231"/>
      <c r="OAZ135" s="231"/>
      <c r="OBA135" s="231"/>
      <c r="OBB135" s="231"/>
      <c r="OBC135" s="231"/>
      <c r="OBD135" s="231"/>
      <c r="OBE135" s="231"/>
      <c r="OBF135" s="231"/>
      <c r="OBG135" s="231"/>
      <c r="OBH135" s="231"/>
      <c r="OBI135" s="231"/>
      <c r="OBJ135" s="231"/>
      <c r="OBK135" s="231"/>
      <c r="OBL135" s="231"/>
      <c r="OBM135" s="231"/>
      <c r="OBN135" s="231"/>
      <c r="OBO135" s="231"/>
      <c r="OBP135" s="231"/>
      <c r="OBQ135" s="231"/>
      <c r="OBR135" s="231"/>
      <c r="OBS135" s="231"/>
      <c r="OBT135" s="231"/>
      <c r="OBU135" s="231"/>
      <c r="OBV135" s="231"/>
      <c r="OBW135" s="231"/>
      <c r="OBX135" s="231"/>
      <c r="OBY135" s="231"/>
      <c r="OBZ135" s="231"/>
      <c r="OCA135" s="231"/>
      <c r="OCB135" s="231"/>
      <c r="OCC135" s="231"/>
      <c r="OCD135" s="231"/>
      <c r="OCE135" s="231"/>
      <c r="OCF135" s="231"/>
      <c r="OCG135" s="231"/>
      <c r="OCH135" s="231"/>
      <c r="OCI135" s="231"/>
      <c r="OCJ135" s="231"/>
      <c r="OCK135" s="231"/>
      <c r="OCL135" s="231"/>
      <c r="OCM135" s="231"/>
      <c r="OCN135" s="231"/>
      <c r="OCO135" s="231"/>
      <c r="OCP135" s="231"/>
      <c r="OCQ135" s="231"/>
      <c r="OCR135" s="231"/>
      <c r="OCS135" s="231"/>
      <c r="OCT135" s="231"/>
      <c r="OCU135" s="231"/>
      <c r="OCV135" s="231"/>
      <c r="OCW135" s="231"/>
      <c r="OCX135" s="231"/>
      <c r="OCY135" s="231"/>
      <c r="OCZ135" s="231"/>
      <c r="ODA135" s="231"/>
      <c r="ODB135" s="231"/>
      <c r="ODC135" s="231"/>
      <c r="ODD135" s="231"/>
      <c r="ODE135" s="231"/>
      <c r="ODF135" s="231"/>
      <c r="ODG135" s="231"/>
      <c r="ODH135" s="231"/>
      <c r="ODI135" s="231"/>
      <c r="ODJ135" s="231"/>
      <c r="ODK135" s="231"/>
      <c r="ODL135" s="231"/>
      <c r="ODM135" s="231"/>
      <c r="ODN135" s="231"/>
      <c r="ODO135" s="231"/>
      <c r="ODP135" s="231"/>
      <c r="ODQ135" s="231"/>
      <c r="ODR135" s="231"/>
      <c r="ODS135" s="231"/>
      <c r="ODT135" s="231"/>
      <c r="ODU135" s="231"/>
      <c r="ODV135" s="231"/>
      <c r="ODW135" s="231"/>
      <c r="ODX135" s="231"/>
      <c r="ODY135" s="231"/>
      <c r="ODZ135" s="231"/>
      <c r="OEA135" s="231"/>
      <c r="OEB135" s="231"/>
      <c r="OEC135" s="231"/>
      <c r="OED135" s="231"/>
      <c r="OEE135" s="231"/>
      <c r="OEF135" s="231"/>
      <c r="OEG135" s="231"/>
      <c r="OEH135" s="231"/>
      <c r="OEI135" s="231"/>
      <c r="OEJ135" s="231"/>
      <c r="OEK135" s="231"/>
      <c r="OEL135" s="231"/>
      <c r="OEM135" s="231"/>
      <c r="OEN135" s="231"/>
      <c r="OEO135" s="231"/>
      <c r="OEP135" s="231"/>
      <c r="OEQ135" s="231"/>
      <c r="OER135" s="231"/>
      <c r="OES135" s="231"/>
      <c r="OET135" s="231"/>
      <c r="OEU135" s="231"/>
      <c r="OEV135" s="231"/>
      <c r="OEW135" s="231"/>
      <c r="OEX135" s="231"/>
      <c r="OEY135" s="231"/>
      <c r="OEZ135" s="231"/>
      <c r="OFA135" s="231"/>
      <c r="OFB135" s="231"/>
      <c r="OFC135" s="231"/>
      <c r="OFD135" s="231"/>
      <c r="OFE135" s="231"/>
      <c r="OFF135" s="231"/>
      <c r="OFG135" s="231"/>
      <c r="OFH135" s="231"/>
      <c r="OFI135" s="231"/>
      <c r="OFJ135" s="231"/>
      <c r="OFK135" s="231"/>
      <c r="OFL135" s="231"/>
      <c r="OFM135" s="231"/>
      <c r="OFN135" s="231"/>
      <c r="OFO135" s="231"/>
      <c r="OFP135" s="231"/>
      <c r="OFQ135" s="231"/>
      <c r="OFR135" s="231"/>
      <c r="OFS135" s="231"/>
      <c r="OFT135" s="231"/>
      <c r="OFU135" s="231"/>
      <c r="OFV135" s="231"/>
      <c r="OFW135" s="231"/>
      <c r="OFX135" s="231"/>
      <c r="OFY135" s="231"/>
      <c r="OFZ135" s="231"/>
      <c r="OGA135" s="231"/>
      <c r="OGB135" s="231"/>
      <c r="OGC135" s="231"/>
      <c r="OGD135" s="231"/>
      <c r="OGE135" s="231"/>
      <c r="OGF135" s="231"/>
      <c r="OGG135" s="231"/>
      <c r="OGH135" s="231"/>
      <c r="OGI135" s="231"/>
      <c r="OGJ135" s="231"/>
      <c r="OGK135" s="231"/>
      <c r="OGL135" s="231"/>
      <c r="OGM135" s="231"/>
      <c r="OGN135" s="231"/>
      <c r="OGO135" s="231"/>
      <c r="OGP135" s="231"/>
      <c r="OGQ135" s="231"/>
      <c r="OGR135" s="231"/>
      <c r="OGS135" s="231"/>
      <c r="OGT135" s="231"/>
      <c r="OGU135" s="231"/>
      <c r="OGV135" s="231"/>
      <c r="OGW135" s="231"/>
      <c r="OGX135" s="231"/>
      <c r="OGY135" s="231"/>
      <c r="OGZ135" s="231"/>
      <c r="OHA135" s="231"/>
      <c r="OHB135" s="231"/>
      <c r="OHC135" s="231"/>
      <c r="OHD135" s="231"/>
      <c r="OHE135" s="231"/>
      <c r="OHF135" s="231"/>
      <c r="OHG135" s="231"/>
      <c r="OHH135" s="231"/>
      <c r="OHI135" s="231"/>
      <c r="OHJ135" s="231"/>
      <c r="OHK135" s="231"/>
      <c r="OHL135" s="231"/>
      <c r="OHM135" s="231"/>
      <c r="OHN135" s="231"/>
      <c r="OHO135" s="231"/>
      <c r="OHP135" s="231"/>
      <c r="OHQ135" s="231"/>
      <c r="OHR135" s="231"/>
      <c r="OHS135" s="231"/>
      <c r="OHT135" s="231"/>
      <c r="OHU135" s="231"/>
      <c r="OHV135" s="231"/>
      <c r="OHW135" s="231"/>
      <c r="OHX135" s="231"/>
      <c r="OHY135" s="231"/>
      <c r="OHZ135" s="231"/>
      <c r="OIA135" s="231"/>
      <c r="OIB135" s="231"/>
      <c r="OIC135" s="231"/>
      <c r="OID135" s="231"/>
      <c r="OIE135" s="231"/>
      <c r="OIF135" s="231"/>
      <c r="OIG135" s="231"/>
      <c r="OIH135" s="231"/>
      <c r="OII135" s="231"/>
      <c r="OIJ135" s="231"/>
      <c r="OIK135" s="231"/>
      <c r="OIL135" s="231"/>
      <c r="OIM135" s="231"/>
      <c r="OIN135" s="231"/>
      <c r="OIO135" s="231"/>
      <c r="OIP135" s="231"/>
      <c r="OIQ135" s="231"/>
      <c r="OIR135" s="231"/>
      <c r="OIS135" s="231"/>
      <c r="OIT135" s="231"/>
      <c r="OIU135" s="231"/>
      <c r="OIV135" s="231"/>
      <c r="OIW135" s="231"/>
      <c r="OIX135" s="231"/>
      <c r="OIY135" s="231"/>
      <c r="OIZ135" s="231"/>
      <c r="OJA135" s="231"/>
      <c r="OJB135" s="231"/>
      <c r="OJC135" s="231"/>
      <c r="OJD135" s="231"/>
      <c r="OJE135" s="231"/>
      <c r="OJF135" s="231"/>
      <c r="OJG135" s="231"/>
      <c r="OJH135" s="231"/>
      <c r="OJI135" s="231"/>
      <c r="OJJ135" s="231"/>
      <c r="OJK135" s="231"/>
      <c r="OJL135" s="231"/>
      <c r="OJM135" s="231"/>
      <c r="OJN135" s="231"/>
      <c r="OJO135" s="231"/>
      <c r="OJP135" s="231"/>
      <c r="OJQ135" s="231"/>
      <c r="OJR135" s="231"/>
      <c r="OJS135" s="231"/>
      <c r="OJT135" s="231"/>
      <c r="OJU135" s="231"/>
      <c r="OJV135" s="231"/>
      <c r="OJW135" s="231"/>
      <c r="OJX135" s="231"/>
      <c r="OJY135" s="231"/>
      <c r="OJZ135" s="231"/>
      <c r="OKA135" s="231"/>
      <c r="OKB135" s="231"/>
      <c r="OKC135" s="231"/>
      <c r="OKD135" s="231"/>
      <c r="OKE135" s="231"/>
      <c r="OKF135" s="231"/>
      <c r="OKG135" s="231"/>
      <c r="OKH135" s="231"/>
      <c r="OKI135" s="231"/>
      <c r="OKJ135" s="231"/>
      <c r="OKK135" s="231"/>
      <c r="OKL135" s="231"/>
      <c r="OKM135" s="231"/>
      <c r="OKN135" s="231"/>
      <c r="OKO135" s="231"/>
      <c r="OKP135" s="231"/>
      <c r="OKQ135" s="231"/>
      <c r="OKR135" s="231"/>
      <c r="OKS135" s="231"/>
      <c r="OKT135" s="231"/>
      <c r="OKU135" s="231"/>
      <c r="OKV135" s="231"/>
      <c r="OKW135" s="231"/>
      <c r="OKX135" s="231"/>
      <c r="OKY135" s="231"/>
      <c r="OKZ135" s="231"/>
      <c r="OLA135" s="231"/>
      <c r="OLB135" s="231"/>
      <c r="OLC135" s="231"/>
      <c r="OLD135" s="231"/>
      <c r="OLE135" s="231"/>
      <c r="OLF135" s="231"/>
      <c r="OLG135" s="231"/>
      <c r="OLH135" s="231"/>
      <c r="OLI135" s="231"/>
      <c r="OLJ135" s="231"/>
      <c r="OLK135" s="231"/>
      <c r="OLL135" s="231"/>
      <c r="OLM135" s="231"/>
      <c r="OLN135" s="231"/>
      <c r="OLO135" s="231"/>
      <c r="OLP135" s="231"/>
      <c r="OLQ135" s="231"/>
      <c r="OLR135" s="231"/>
      <c r="OLS135" s="231"/>
      <c r="OLT135" s="231"/>
      <c r="OLU135" s="231"/>
      <c r="OLV135" s="231"/>
      <c r="OLW135" s="231"/>
      <c r="OLX135" s="231"/>
      <c r="OLY135" s="231"/>
      <c r="OLZ135" s="231"/>
      <c r="OMA135" s="231"/>
      <c r="OMB135" s="231"/>
      <c r="OMC135" s="231"/>
      <c r="OMD135" s="231"/>
      <c r="OME135" s="231"/>
      <c r="OMF135" s="231"/>
      <c r="OMG135" s="231"/>
      <c r="OMH135" s="231"/>
      <c r="OMI135" s="231"/>
      <c r="OMJ135" s="231"/>
      <c r="OMK135" s="231"/>
      <c r="OML135" s="231"/>
      <c r="OMM135" s="231"/>
      <c r="OMN135" s="231"/>
      <c r="OMO135" s="231"/>
      <c r="OMP135" s="231"/>
      <c r="OMQ135" s="231"/>
      <c r="OMR135" s="231"/>
      <c r="OMS135" s="231"/>
      <c r="OMT135" s="231"/>
      <c r="OMU135" s="231"/>
      <c r="OMV135" s="231"/>
      <c r="OMW135" s="231"/>
      <c r="OMX135" s="231"/>
      <c r="OMY135" s="231"/>
      <c r="OMZ135" s="231"/>
      <c r="ONA135" s="231"/>
      <c r="ONB135" s="231"/>
      <c r="ONC135" s="231"/>
      <c r="OND135" s="231"/>
      <c r="ONE135" s="231"/>
      <c r="ONF135" s="231"/>
      <c r="ONG135" s="231"/>
      <c r="ONH135" s="231"/>
      <c r="ONI135" s="231"/>
      <c r="ONJ135" s="231"/>
      <c r="ONK135" s="231"/>
      <c r="ONL135" s="231"/>
      <c r="ONM135" s="231"/>
      <c r="ONN135" s="231"/>
      <c r="ONO135" s="231"/>
      <c r="ONP135" s="231"/>
      <c r="ONQ135" s="231"/>
      <c r="ONR135" s="231"/>
      <c r="ONS135" s="231"/>
      <c r="ONT135" s="231"/>
      <c r="ONU135" s="231"/>
      <c r="ONV135" s="231"/>
      <c r="ONW135" s="231"/>
      <c r="ONX135" s="231"/>
      <c r="ONY135" s="231"/>
      <c r="ONZ135" s="231"/>
      <c r="OOA135" s="231"/>
      <c r="OOB135" s="231"/>
      <c r="OOC135" s="231"/>
      <c r="OOD135" s="231"/>
      <c r="OOE135" s="231"/>
      <c r="OOF135" s="231"/>
      <c r="OOG135" s="231"/>
      <c r="OOH135" s="231"/>
      <c r="OOI135" s="231"/>
      <c r="OOJ135" s="231"/>
      <c r="OOK135" s="231"/>
      <c r="OOL135" s="231"/>
      <c r="OOM135" s="231"/>
      <c r="OON135" s="231"/>
      <c r="OOO135" s="231"/>
      <c r="OOP135" s="231"/>
      <c r="OOQ135" s="231"/>
      <c r="OOR135" s="231"/>
      <c r="OOS135" s="231"/>
      <c r="OOT135" s="231"/>
      <c r="OOU135" s="231"/>
      <c r="OOV135" s="231"/>
      <c r="OOW135" s="231"/>
      <c r="OOX135" s="231"/>
      <c r="OOY135" s="231"/>
      <c r="OOZ135" s="231"/>
      <c r="OPA135" s="231"/>
      <c r="OPB135" s="231"/>
      <c r="OPC135" s="231"/>
      <c r="OPD135" s="231"/>
      <c r="OPE135" s="231"/>
      <c r="OPF135" s="231"/>
      <c r="OPG135" s="231"/>
      <c r="OPH135" s="231"/>
      <c r="OPI135" s="231"/>
      <c r="OPJ135" s="231"/>
      <c r="OPK135" s="231"/>
      <c r="OPL135" s="231"/>
      <c r="OPM135" s="231"/>
      <c r="OPN135" s="231"/>
      <c r="OPO135" s="231"/>
      <c r="OPP135" s="231"/>
      <c r="OPQ135" s="231"/>
      <c r="OPR135" s="231"/>
      <c r="OPS135" s="231"/>
      <c r="OPT135" s="231"/>
      <c r="OPU135" s="231"/>
      <c r="OPV135" s="231"/>
      <c r="OPW135" s="231"/>
      <c r="OPX135" s="231"/>
      <c r="OPY135" s="231"/>
      <c r="OPZ135" s="231"/>
      <c r="OQA135" s="231"/>
      <c r="OQB135" s="231"/>
      <c r="OQC135" s="231"/>
      <c r="OQD135" s="231"/>
      <c r="OQE135" s="231"/>
      <c r="OQF135" s="231"/>
      <c r="OQG135" s="231"/>
      <c r="OQH135" s="231"/>
      <c r="OQI135" s="231"/>
      <c r="OQJ135" s="231"/>
      <c r="OQK135" s="231"/>
      <c r="OQL135" s="231"/>
      <c r="OQM135" s="231"/>
      <c r="OQN135" s="231"/>
      <c r="OQO135" s="231"/>
      <c r="OQP135" s="231"/>
      <c r="OQQ135" s="231"/>
      <c r="OQR135" s="231"/>
      <c r="OQS135" s="231"/>
      <c r="OQT135" s="231"/>
      <c r="OQU135" s="231"/>
      <c r="OQV135" s="231"/>
      <c r="OQW135" s="231"/>
      <c r="OQX135" s="231"/>
      <c r="OQY135" s="231"/>
      <c r="OQZ135" s="231"/>
      <c r="ORA135" s="231"/>
      <c r="ORB135" s="231"/>
      <c r="ORC135" s="231"/>
      <c r="ORD135" s="231"/>
      <c r="ORE135" s="231"/>
      <c r="ORF135" s="231"/>
      <c r="ORG135" s="231"/>
      <c r="ORH135" s="231"/>
      <c r="ORI135" s="231"/>
      <c r="ORJ135" s="231"/>
      <c r="ORK135" s="231"/>
      <c r="ORL135" s="231"/>
      <c r="ORM135" s="231"/>
      <c r="ORN135" s="231"/>
      <c r="ORO135" s="231"/>
      <c r="ORP135" s="231"/>
      <c r="ORQ135" s="231"/>
      <c r="ORR135" s="231"/>
      <c r="ORS135" s="231"/>
      <c r="ORT135" s="231"/>
      <c r="ORU135" s="231"/>
      <c r="ORV135" s="231"/>
      <c r="ORW135" s="231"/>
      <c r="ORX135" s="231"/>
      <c r="ORY135" s="231"/>
      <c r="ORZ135" s="231"/>
      <c r="OSA135" s="231"/>
      <c r="OSB135" s="231"/>
      <c r="OSC135" s="231"/>
      <c r="OSD135" s="231"/>
      <c r="OSE135" s="231"/>
      <c r="OSF135" s="231"/>
      <c r="OSG135" s="231"/>
      <c r="OSH135" s="231"/>
      <c r="OSI135" s="231"/>
      <c r="OSJ135" s="231"/>
      <c r="OSK135" s="231"/>
      <c r="OSL135" s="231"/>
      <c r="OSM135" s="231"/>
      <c r="OSN135" s="231"/>
      <c r="OSO135" s="231"/>
      <c r="OSP135" s="231"/>
      <c r="OSQ135" s="231"/>
      <c r="OSR135" s="231"/>
      <c r="OSS135" s="231"/>
      <c r="OST135" s="231"/>
      <c r="OSU135" s="231"/>
      <c r="OSV135" s="231"/>
      <c r="OSW135" s="231"/>
      <c r="OSX135" s="231"/>
      <c r="OSY135" s="231"/>
      <c r="OSZ135" s="231"/>
      <c r="OTA135" s="231"/>
      <c r="OTB135" s="231"/>
      <c r="OTC135" s="231"/>
      <c r="OTD135" s="231"/>
      <c r="OTE135" s="231"/>
      <c r="OTF135" s="231"/>
      <c r="OTG135" s="231"/>
      <c r="OTH135" s="231"/>
      <c r="OTI135" s="231"/>
      <c r="OTJ135" s="231"/>
      <c r="OTK135" s="231"/>
      <c r="OTL135" s="231"/>
      <c r="OTM135" s="231"/>
      <c r="OTN135" s="231"/>
      <c r="OTO135" s="231"/>
      <c r="OTP135" s="231"/>
      <c r="OTQ135" s="231"/>
      <c r="OTR135" s="231"/>
      <c r="OTS135" s="231"/>
      <c r="OTT135" s="231"/>
      <c r="OTU135" s="231"/>
      <c r="OTV135" s="231"/>
      <c r="OTW135" s="231"/>
      <c r="OTX135" s="231"/>
      <c r="OTY135" s="231"/>
      <c r="OTZ135" s="231"/>
      <c r="OUA135" s="231"/>
      <c r="OUB135" s="231"/>
      <c r="OUC135" s="231"/>
      <c r="OUD135" s="231"/>
      <c r="OUE135" s="231"/>
      <c r="OUF135" s="231"/>
      <c r="OUG135" s="231"/>
      <c r="OUH135" s="231"/>
      <c r="OUI135" s="231"/>
      <c r="OUJ135" s="231"/>
      <c r="OUK135" s="231"/>
      <c r="OUL135" s="231"/>
      <c r="OUM135" s="231"/>
      <c r="OUN135" s="231"/>
      <c r="OUO135" s="231"/>
      <c r="OUP135" s="231"/>
      <c r="OUQ135" s="231"/>
      <c r="OUR135" s="231"/>
      <c r="OUS135" s="231"/>
      <c r="OUT135" s="231"/>
      <c r="OUU135" s="231"/>
      <c r="OUV135" s="231"/>
      <c r="OUW135" s="231"/>
      <c r="OUX135" s="231"/>
      <c r="OUY135" s="231"/>
      <c r="OUZ135" s="231"/>
      <c r="OVA135" s="231"/>
      <c r="OVB135" s="231"/>
      <c r="OVC135" s="231"/>
      <c r="OVD135" s="231"/>
      <c r="OVE135" s="231"/>
      <c r="OVF135" s="231"/>
      <c r="OVG135" s="231"/>
      <c r="OVH135" s="231"/>
      <c r="OVI135" s="231"/>
      <c r="OVJ135" s="231"/>
      <c r="OVK135" s="231"/>
      <c r="OVL135" s="231"/>
      <c r="OVM135" s="231"/>
      <c r="OVN135" s="231"/>
      <c r="OVO135" s="231"/>
      <c r="OVP135" s="231"/>
      <c r="OVQ135" s="231"/>
      <c r="OVR135" s="231"/>
      <c r="OVS135" s="231"/>
      <c r="OVT135" s="231"/>
      <c r="OVU135" s="231"/>
      <c r="OVV135" s="231"/>
      <c r="OVW135" s="231"/>
      <c r="OVX135" s="231"/>
      <c r="OVY135" s="231"/>
      <c r="OVZ135" s="231"/>
      <c r="OWA135" s="231"/>
      <c r="OWB135" s="231"/>
      <c r="OWC135" s="231"/>
      <c r="OWD135" s="231"/>
      <c r="OWE135" s="231"/>
      <c r="OWF135" s="231"/>
      <c r="OWG135" s="231"/>
      <c r="OWH135" s="231"/>
      <c r="OWI135" s="231"/>
      <c r="OWJ135" s="231"/>
      <c r="OWK135" s="231"/>
      <c r="OWL135" s="231"/>
      <c r="OWM135" s="231"/>
      <c r="OWN135" s="231"/>
      <c r="OWO135" s="231"/>
      <c r="OWP135" s="231"/>
      <c r="OWQ135" s="231"/>
      <c r="OWR135" s="231"/>
      <c r="OWS135" s="231"/>
      <c r="OWT135" s="231"/>
      <c r="OWU135" s="231"/>
      <c r="OWV135" s="231"/>
      <c r="OWW135" s="231"/>
      <c r="OWX135" s="231"/>
      <c r="OWY135" s="231"/>
      <c r="OWZ135" s="231"/>
      <c r="OXA135" s="231"/>
      <c r="OXB135" s="231"/>
      <c r="OXC135" s="231"/>
      <c r="OXD135" s="231"/>
      <c r="OXE135" s="231"/>
      <c r="OXF135" s="231"/>
      <c r="OXG135" s="231"/>
      <c r="OXH135" s="231"/>
      <c r="OXI135" s="231"/>
      <c r="OXJ135" s="231"/>
      <c r="OXK135" s="231"/>
      <c r="OXL135" s="231"/>
      <c r="OXM135" s="231"/>
      <c r="OXN135" s="231"/>
      <c r="OXO135" s="231"/>
      <c r="OXP135" s="231"/>
      <c r="OXQ135" s="231"/>
      <c r="OXR135" s="231"/>
      <c r="OXS135" s="231"/>
      <c r="OXT135" s="231"/>
      <c r="OXU135" s="231"/>
      <c r="OXV135" s="231"/>
      <c r="OXW135" s="231"/>
      <c r="OXX135" s="231"/>
      <c r="OXY135" s="231"/>
      <c r="OXZ135" s="231"/>
      <c r="OYA135" s="231"/>
      <c r="OYB135" s="231"/>
      <c r="OYC135" s="231"/>
      <c r="OYD135" s="231"/>
      <c r="OYE135" s="231"/>
      <c r="OYF135" s="231"/>
      <c r="OYG135" s="231"/>
      <c r="OYH135" s="231"/>
      <c r="OYI135" s="231"/>
      <c r="OYJ135" s="231"/>
      <c r="OYK135" s="231"/>
      <c r="OYL135" s="231"/>
      <c r="OYM135" s="231"/>
      <c r="OYN135" s="231"/>
      <c r="OYO135" s="231"/>
      <c r="OYP135" s="231"/>
      <c r="OYQ135" s="231"/>
      <c r="OYR135" s="231"/>
      <c r="OYS135" s="231"/>
      <c r="OYT135" s="231"/>
      <c r="OYU135" s="231"/>
      <c r="OYV135" s="231"/>
      <c r="OYW135" s="231"/>
      <c r="OYX135" s="231"/>
      <c r="OYY135" s="231"/>
      <c r="OYZ135" s="231"/>
      <c r="OZA135" s="231"/>
      <c r="OZB135" s="231"/>
      <c r="OZC135" s="231"/>
      <c r="OZD135" s="231"/>
      <c r="OZE135" s="231"/>
      <c r="OZF135" s="231"/>
      <c r="OZG135" s="231"/>
      <c r="OZH135" s="231"/>
      <c r="OZI135" s="231"/>
      <c r="OZJ135" s="231"/>
      <c r="OZK135" s="231"/>
      <c r="OZL135" s="231"/>
      <c r="OZM135" s="231"/>
      <c r="OZN135" s="231"/>
      <c r="OZO135" s="231"/>
      <c r="OZP135" s="231"/>
      <c r="OZQ135" s="231"/>
      <c r="OZR135" s="231"/>
      <c r="OZS135" s="231"/>
      <c r="OZT135" s="231"/>
      <c r="OZU135" s="231"/>
      <c r="OZV135" s="231"/>
      <c r="OZW135" s="231"/>
      <c r="OZX135" s="231"/>
      <c r="OZY135" s="231"/>
      <c r="OZZ135" s="231"/>
      <c r="PAA135" s="231"/>
      <c r="PAB135" s="231"/>
      <c r="PAC135" s="231"/>
      <c r="PAD135" s="231"/>
      <c r="PAE135" s="231"/>
      <c r="PAF135" s="231"/>
      <c r="PAG135" s="231"/>
      <c r="PAH135" s="231"/>
      <c r="PAI135" s="231"/>
      <c r="PAJ135" s="231"/>
      <c r="PAK135" s="231"/>
      <c r="PAL135" s="231"/>
      <c r="PAM135" s="231"/>
      <c r="PAN135" s="231"/>
      <c r="PAO135" s="231"/>
      <c r="PAP135" s="231"/>
      <c r="PAQ135" s="231"/>
      <c r="PAR135" s="231"/>
      <c r="PAS135" s="231"/>
      <c r="PAT135" s="231"/>
      <c r="PAU135" s="231"/>
      <c r="PAV135" s="231"/>
      <c r="PAW135" s="231"/>
      <c r="PAX135" s="231"/>
      <c r="PAY135" s="231"/>
      <c r="PAZ135" s="231"/>
      <c r="PBA135" s="231"/>
      <c r="PBB135" s="231"/>
      <c r="PBC135" s="231"/>
      <c r="PBD135" s="231"/>
      <c r="PBE135" s="231"/>
      <c r="PBF135" s="231"/>
      <c r="PBG135" s="231"/>
      <c r="PBH135" s="231"/>
      <c r="PBI135" s="231"/>
      <c r="PBJ135" s="231"/>
      <c r="PBK135" s="231"/>
      <c r="PBL135" s="231"/>
      <c r="PBM135" s="231"/>
      <c r="PBN135" s="231"/>
      <c r="PBO135" s="231"/>
      <c r="PBP135" s="231"/>
      <c r="PBQ135" s="231"/>
      <c r="PBR135" s="231"/>
      <c r="PBS135" s="231"/>
      <c r="PBT135" s="231"/>
      <c r="PBU135" s="231"/>
      <c r="PBV135" s="231"/>
      <c r="PBW135" s="231"/>
      <c r="PBX135" s="231"/>
      <c r="PBY135" s="231"/>
      <c r="PBZ135" s="231"/>
      <c r="PCA135" s="231"/>
      <c r="PCB135" s="231"/>
      <c r="PCC135" s="231"/>
      <c r="PCD135" s="231"/>
      <c r="PCE135" s="231"/>
      <c r="PCF135" s="231"/>
      <c r="PCG135" s="231"/>
      <c r="PCH135" s="231"/>
      <c r="PCI135" s="231"/>
      <c r="PCJ135" s="231"/>
      <c r="PCK135" s="231"/>
      <c r="PCL135" s="231"/>
      <c r="PCM135" s="231"/>
      <c r="PCN135" s="231"/>
      <c r="PCO135" s="231"/>
      <c r="PCP135" s="231"/>
      <c r="PCQ135" s="231"/>
      <c r="PCR135" s="231"/>
      <c r="PCS135" s="231"/>
      <c r="PCT135" s="231"/>
      <c r="PCU135" s="231"/>
      <c r="PCV135" s="231"/>
      <c r="PCW135" s="231"/>
      <c r="PCX135" s="231"/>
      <c r="PCY135" s="231"/>
      <c r="PCZ135" s="231"/>
      <c r="PDA135" s="231"/>
      <c r="PDB135" s="231"/>
      <c r="PDC135" s="231"/>
      <c r="PDD135" s="231"/>
      <c r="PDE135" s="231"/>
      <c r="PDF135" s="231"/>
      <c r="PDG135" s="231"/>
      <c r="PDH135" s="231"/>
      <c r="PDI135" s="231"/>
      <c r="PDJ135" s="231"/>
      <c r="PDK135" s="231"/>
      <c r="PDL135" s="231"/>
      <c r="PDM135" s="231"/>
      <c r="PDN135" s="231"/>
      <c r="PDO135" s="231"/>
      <c r="PDP135" s="231"/>
      <c r="PDQ135" s="231"/>
      <c r="PDR135" s="231"/>
      <c r="PDS135" s="231"/>
      <c r="PDT135" s="231"/>
      <c r="PDU135" s="231"/>
      <c r="PDV135" s="231"/>
      <c r="PDW135" s="231"/>
      <c r="PDX135" s="231"/>
      <c r="PDY135" s="231"/>
      <c r="PDZ135" s="231"/>
      <c r="PEA135" s="231"/>
      <c r="PEB135" s="231"/>
      <c r="PEC135" s="231"/>
      <c r="PED135" s="231"/>
      <c r="PEE135" s="231"/>
      <c r="PEF135" s="231"/>
      <c r="PEG135" s="231"/>
      <c r="PEH135" s="231"/>
      <c r="PEI135" s="231"/>
      <c r="PEJ135" s="231"/>
      <c r="PEK135" s="231"/>
      <c r="PEL135" s="231"/>
      <c r="PEM135" s="231"/>
      <c r="PEN135" s="231"/>
      <c r="PEO135" s="231"/>
      <c r="PEP135" s="231"/>
      <c r="PEQ135" s="231"/>
      <c r="PER135" s="231"/>
      <c r="PES135" s="231"/>
      <c r="PET135" s="231"/>
      <c r="PEU135" s="231"/>
      <c r="PEV135" s="231"/>
      <c r="PEW135" s="231"/>
      <c r="PEX135" s="231"/>
      <c r="PEY135" s="231"/>
      <c r="PEZ135" s="231"/>
      <c r="PFA135" s="231"/>
      <c r="PFB135" s="231"/>
      <c r="PFC135" s="231"/>
      <c r="PFD135" s="231"/>
      <c r="PFE135" s="231"/>
      <c r="PFF135" s="231"/>
      <c r="PFG135" s="231"/>
      <c r="PFH135" s="231"/>
      <c r="PFI135" s="231"/>
      <c r="PFJ135" s="231"/>
      <c r="PFK135" s="231"/>
      <c r="PFL135" s="231"/>
      <c r="PFM135" s="231"/>
      <c r="PFN135" s="231"/>
      <c r="PFO135" s="231"/>
      <c r="PFP135" s="231"/>
      <c r="PFQ135" s="231"/>
      <c r="PFR135" s="231"/>
      <c r="PFS135" s="231"/>
      <c r="PFT135" s="231"/>
      <c r="PFU135" s="231"/>
      <c r="PFV135" s="231"/>
      <c r="PFW135" s="231"/>
      <c r="PFX135" s="231"/>
      <c r="PFY135" s="231"/>
      <c r="PFZ135" s="231"/>
      <c r="PGA135" s="231"/>
      <c r="PGB135" s="231"/>
      <c r="PGC135" s="231"/>
      <c r="PGD135" s="231"/>
      <c r="PGE135" s="231"/>
      <c r="PGF135" s="231"/>
      <c r="PGG135" s="231"/>
      <c r="PGH135" s="231"/>
      <c r="PGI135" s="231"/>
      <c r="PGJ135" s="231"/>
      <c r="PGK135" s="231"/>
      <c r="PGL135" s="231"/>
      <c r="PGM135" s="231"/>
      <c r="PGN135" s="231"/>
      <c r="PGO135" s="231"/>
      <c r="PGP135" s="231"/>
      <c r="PGQ135" s="231"/>
      <c r="PGR135" s="231"/>
      <c r="PGS135" s="231"/>
      <c r="PGT135" s="231"/>
      <c r="PGU135" s="231"/>
      <c r="PGV135" s="231"/>
      <c r="PGW135" s="231"/>
      <c r="PGX135" s="231"/>
      <c r="PGY135" s="231"/>
      <c r="PGZ135" s="231"/>
      <c r="PHA135" s="231"/>
      <c r="PHB135" s="231"/>
      <c r="PHC135" s="231"/>
      <c r="PHD135" s="231"/>
      <c r="PHE135" s="231"/>
      <c r="PHF135" s="231"/>
      <c r="PHG135" s="231"/>
      <c r="PHH135" s="231"/>
      <c r="PHI135" s="231"/>
      <c r="PHJ135" s="231"/>
      <c r="PHK135" s="231"/>
      <c r="PHL135" s="231"/>
      <c r="PHM135" s="231"/>
      <c r="PHN135" s="231"/>
      <c r="PHO135" s="231"/>
      <c r="PHP135" s="231"/>
      <c r="PHQ135" s="231"/>
      <c r="PHR135" s="231"/>
      <c r="PHS135" s="231"/>
      <c r="PHT135" s="231"/>
      <c r="PHU135" s="231"/>
      <c r="PHV135" s="231"/>
      <c r="PHW135" s="231"/>
      <c r="PHX135" s="231"/>
      <c r="PHY135" s="231"/>
      <c r="PHZ135" s="231"/>
      <c r="PIA135" s="231"/>
      <c r="PIB135" s="231"/>
      <c r="PIC135" s="231"/>
      <c r="PID135" s="231"/>
      <c r="PIE135" s="231"/>
      <c r="PIF135" s="231"/>
      <c r="PIG135" s="231"/>
      <c r="PIH135" s="231"/>
      <c r="PII135" s="231"/>
      <c r="PIJ135" s="231"/>
      <c r="PIK135" s="231"/>
      <c r="PIL135" s="231"/>
      <c r="PIM135" s="231"/>
      <c r="PIN135" s="231"/>
      <c r="PIO135" s="231"/>
      <c r="PIP135" s="231"/>
      <c r="PIQ135" s="231"/>
      <c r="PIR135" s="231"/>
      <c r="PIS135" s="231"/>
      <c r="PIT135" s="231"/>
      <c r="PIU135" s="231"/>
      <c r="PIV135" s="231"/>
      <c r="PIW135" s="231"/>
      <c r="PIX135" s="231"/>
      <c r="PIY135" s="231"/>
      <c r="PIZ135" s="231"/>
      <c r="PJA135" s="231"/>
      <c r="PJB135" s="231"/>
      <c r="PJC135" s="231"/>
      <c r="PJD135" s="231"/>
      <c r="PJE135" s="231"/>
      <c r="PJF135" s="231"/>
      <c r="PJG135" s="231"/>
      <c r="PJH135" s="231"/>
      <c r="PJI135" s="231"/>
      <c r="PJJ135" s="231"/>
      <c r="PJK135" s="231"/>
      <c r="PJL135" s="231"/>
      <c r="PJM135" s="231"/>
      <c r="PJN135" s="231"/>
      <c r="PJO135" s="231"/>
      <c r="PJP135" s="231"/>
      <c r="PJQ135" s="231"/>
      <c r="PJR135" s="231"/>
      <c r="PJS135" s="231"/>
      <c r="PJT135" s="231"/>
      <c r="PJU135" s="231"/>
      <c r="PJV135" s="231"/>
      <c r="PJW135" s="231"/>
      <c r="PJX135" s="231"/>
      <c r="PJY135" s="231"/>
      <c r="PJZ135" s="231"/>
      <c r="PKA135" s="231"/>
      <c r="PKB135" s="231"/>
      <c r="PKC135" s="231"/>
      <c r="PKD135" s="231"/>
      <c r="PKE135" s="231"/>
      <c r="PKF135" s="231"/>
      <c r="PKG135" s="231"/>
      <c r="PKH135" s="231"/>
      <c r="PKI135" s="231"/>
      <c r="PKJ135" s="231"/>
      <c r="PKK135" s="231"/>
      <c r="PKL135" s="231"/>
      <c r="PKM135" s="231"/>
      <c r="PKN135" s="231"/>
      <c r="PKO135" s="231"/>
      <c r="PKP135" s="231"/>
      <c r="PKQ135" s="231"/>
      <c r="PKR135" s="231"/>
      <c r="PKS135" s="231"/>
      <c r="PKT135" s="231"/>
      <c r="PKU135" s="231"/>
      <c r="PKV135" s="231"/>
      <c r="PKW135" s="231"/>
      <c r="PKX135" s="231"/>
      <c r="PKY135" s="231"/>
      <c r="PKZ135" s="231"/>
      <c r="PLA135" s="231"/>
      <c r="PLB135" s="231"/>
      <c r="PLC135" s="231"/>
      <c r="PLD135" s="231"/>
      <c r="PLE135" s="231"/>
      <c r="PLF135" s="231"/>
      <c r="PLG135" s="231"/>
      <c r="PLH135" s="231"/>
      <c r="PLI135" s="231"/>
      <c r="PLJ135" s="231"/>
      <c r="PLK135" s="231"/>
      <c r="PLL135" s="231"/>
      <c r="PLM135" s="231"/>
      <c r="PLN135" s="231"/>
      <c r="PLO135" s="231"/>
      <c r="PLP135" s="231"/>
      <c r="PLQ135" s="231"/>
      <c r="PLR135" s="231"/>
      <c r="PLS135" s="231"/>
      <c r="PLT135" s="231"/>
      <c r="PLU135" s="231"/>
      <c r="PLV135" s="231"/>
      <c r="PLW135" s="231"/>
      <c r="PLX135" s="231"/>
      <c r="PLY135" s="231"/>
      <c r="PLZ135" s="231"/>
      <c r="PMA135" s="231"/>
      <c r="PMB135" s="231"/>
      <c r="PMC135" s="231"/>
      <c r="PMD135" s="231"/>
      <c r="PME135" s="231"/>
      <c r="PMF135" s="231"/>
      <c r="PMG135" s="231"/>
      <c r="PMH135" s="231"/>
      <c r="PMI135" s="231"/>
      <c r="PMJ135" s="231"/>
      <c r="PMK135" s="231"/>
      <c r="PML135" s="231"/>
      <c r="PMM135" s="231"/>
      <c r="PMN135" s="231"/>
      <c r="PMO135" s="231"/>
      <c r="PMP135" s="231"/>
      <c r="PMQ135" s="231"/>
      <c r="PMR135" s="231"/>
      <c r="PMS135" s="231"/>
      <c r="PMT135" s="231"/>
      <c r="PMU135" s="231"/>
      <c r="PMV135" s="231"/>
      <c r="PMW135" s="231"/>
      <c r="PMX135" s="231"/>
      <c r="PMY135" s="231"/>
      <c r="PMZ135" s="231"/>
      <c r="PNA135" s="231"/>
      <c r="PNB135" s="231"/>
      <c r="PNC135" s="231"/>
      <c r="PND135" s="231"/>
      <c r="PNE135" s="231"/>
      <c r="PNF135" s="231"/>
      <c r="PNG135" s="231"/>
      <c r="PNH135" s="231"/>
      <c r="PNI135" s="231"/>
      <c r="PNJ135" s="231"/>
      <c r="PNK135" s="231"/>
      <c r="PNL135" s="231"/>
      <c r="PNM135" s="231"/>
      <c r="PNN135" s="231"/>
      <c r="PNO135" s="231"/>
      <c r="PNP135" s="231"/>
      <c r="PNQ135" s="231"/>
      <c r="PNR135" s="231"/>
      <c r="PNS135" s="231"/>
      <c r="PNT135" s="231"/>
      <c r="PNU135" s="231"/>
      <c r="PNV135" s="231"/>
      <c r="PNW135" s="231"/>
      <c r="PNX135" s="231"/>
      <c r="PNY135" s="231"/>
      <c r="PNZ135" s="231"/>
      <c r="POA135" s="231"/>
      <c r="POB135" s="231"/>
      <c r="POC135" s="231"/>
      <c r="POD135" s="231"/>
      <c r="POE135" s="231"/>
      <c r="POF135" s="231"/>
      <c r="POG135" s="231"/>
      <c r="POH135" s="231"/>
      <c r="POI135" s="231"/>
      <c r="POJ135" s="231"/>
      <c r="POK135" s="231"/>
      <c r="POL135" s="231"/>
      <c r="POM135" s="231"/>
      <c r="PON135" s="231"/>
      <c r="POO135" s="231"/>
      <c r="POP135" s="231"/>
      <c r="POQ135" s="231"/>
      <c r="POR135" s="231"/>
      <c r="POS135" s="231"/>
      <c r="POT135" s="231"/>
      <c r="POU135" s="231"/>
      <c r="POV135" s="231"/>
      <c r="POW135" s="231"/>
      <c r="POX135" s="231"/>
      <c r="POY135" s="231"/>
      <c r="POZ135" s="231"/>
      <c r="PPA135" s="231"/>
      <c r="PPB135" s="231"/>
      <c r="PPC135" s="231"/>
      <c r="PPD135" s="231"/>
      <c r="PPE135" s="231"/>
      <c r="PPF135" s="231"/>
      <c r="PPG135" s="231"/>
      <c r="PPH135" s="231"/>
      <c r="PPI135" s="231"/>
      <c r="PPJ135" s="231"/>
      <c r="PPK135" s="231"/>
      <c r="PPL135" s="231"/>
      <c r="PPM135" s="231"/>
      <c r="PPN135" s="231"/>
      <c r="PPO135" s="231"/>
      <c r="PPP135" s="231"/>
      <c r="PPQ135" s="231"/>
      <c r="PPR135" s="231"/>
      <c r="PPS135" s="231"/>
      <c r="PPT135" s="231"/>
      <c r="PPU135" s="231"/>
      <c r="PPV135" s="231"/>
      <c r="PPW135" s="231"/>
      <c r="PPX135" s="231"/>
      <c r="PPY135" s="231"/>
      <c r="PPZ135" s="231"/>
      <c r="PQA135" s="231"/>
      <c r="PQB135" s="231"/>
      <c r="PQC135" s="231"/>
      <c r="PQD135" s="231"/>
      <c r="PQE135" s="231"/>
      <c r="PQF135" s="231"/>
      <c r="PQG135" s="231"/>
      <c r="PQH135" s="231"/>
      <c r="PQI135" s="231"/>
      <c r="PQJ135" s="231"/>
      <c r="PQK135" s="231"/>
      <c r="PQL135" s="231"/>
      <c r="PQM135" s="231"/>
      <c r="PQN135" s="231"/>
      <c r="PQO135" s="231"/>
      <c r="PQP135" s="231"/>
      <c r="PQQ135" s="231"/>
      <c r="PQR135" s="231"/>
      <c r="PQS135" s="231"/>
      <c r="PQT135" s="231"/>
      <c r="PQU135" s="231"/>
      <c r="PQV135" s="231"/>
      <c r="PQW135" s="231"/>
      <c r="PQX135" s="231"/>
      <c r="PQY135" s="231"/>
      <c r="PQZ135" s="231"/>
      <c r="PRA135" s="231"/>
      <c r="PRB135" s="231"/>
      <c r="PRC135" s="231"/>
      <c r="PRD135" s="231"/>
      <c r="PRE135" s="231"/>
      <c r="PRF135" s="231"/>
      <c r="PRG135" s="231"/>
      <c r="PRH135" s="231"/>
      <c r="PRI135" s="231"/>
      <c r="PRJ135" s="231"/>
      <c r="PRK135" s="231"/>
      <c r="PRL135" s="231"/>
      <c r="PRM135" s="231"/>
      <c r="PRN135" s="231"/>
      <c r="PRO135" s="231"/>
      <c r="PRP135" s="231"/>
      <c r="PRQ135" s="231"/>
      <c r="PRR135" s="231"/>
      <c r="PRS135" s="231"/>
      <c r="PRT135" s="231"/>
      <c r="PRU135" s="231"/>
      <c r="PRV135" s="231"/>
      <c r="PRW135" s="231"/>
      <c r="PRX135" s="231"/>
      <c r="PRY135" s="231"/>
      <c r="PRZ135" s="231"/>
      <c r="PSA135" s="231"/>
      <c r="PSB135" s="231"/>
      <c r="PSC135" s="231"/>
      <c r="PSD135" s="231"/>
      <c r="PSE135" s="231"/>
      <c r="PSF135" s="231"/>
      <c r="PSG135" s="231"/>
      <c r="PSH135" s="231"/>
      <c r="PSI135" s="231"/>
      <c r="PSJ135" s="231"/>
      <c r="PSK135" s="231"/>
      <c r="PSL135" s="231"/>
      <c r="PSM135" s="231"/>
      <c r="PSN135" s="231"/>
      <c r="PSO135" s="231"/>
      <c r="PSP135" s="231"/>
      <c r="PSQ135" s="231"/>
      <c r="PSR135" s="231"/>
      <c r="PSS135" s="231"/>
      <c r="PST135" s="231"/>
      <c r="PSU135" s="231"/>
      <c r="PSV135" s="231"/>
      <c r="PSW135" s="231"/>
      <c r="PSX135" s="231"/>
      <c r="PSY135" s="231"/>
      <c r="PSZ135" s="231"/>
      <c r="PTA135" s="231"/>
      <c r="PTB135" s="231"/>
      <c r="PTC135" s="231"/>
      <c r="PTD135" s="231"/>
      <c r="PTE135" s="231"/>
      <c r="PTF135" s="231"/>
      <c r="PTG135" s="231"/>
      <c r="PTH135" s="231"/>
      <c r="PTI135" s="231"/>
      <c r="PTJ135" s="231"/>
      <c r="PTK135" s="231"/>
      <c r="PTL135" s="231"/>
      <c r="PTM135" s="231"/>
      <c r="PTN135" s="231"/>
      <c r="PTO135" s="231"/>
      <c r="PTP135" s="231"/>
      <c r="PTQ135" s="231"/>
      <c r="PTR135" s="231"/>
      <c r="PTS135" s="231"/>
      <c r="PTT135" s="231"/>
      <c r="PTU135" s="231"/>
      <c r="PTV135" s="231"/>
      <c r="PTW135" s="231"/>
      <c r="PTX135" s="231"/>
      <c r="PTY135" s="231"/>
      <c r="PTZ135" s="231"/>
      <c r="PUA135" s="231"/>
      <c r="PUB135" s="231"/>
      <c r="PUC135" s="231"/>
      <c r="PUD135" s="231"/>
      <c r="PUE135" s="231"/>
      <c r="PUF135" s="231"/>
      <c r="PUG135" s="231"/>
      <c r="PUH135" s="231"/>
      <c r="PUI135" s="231"/>
      <c r="PUJ135" s="231"/>
      <c r="PUK135" s="231"/>
      <c r="PUL135" s="231"/>
      <c r="PUM135" s="231"/>
      <c r="PUN135" s="231"/>
      <c r="PUO135" s="231"/>
      <c r="PUP135" s="231"/>
      <c r="PUQ135" s="231"/>
      <c r="PUR135" s="231"/>
      <c r="PUS135" s="231"/>
      <c r="PUT135" s="231"/>
      <c r="PUU135" s="231"/>
      <c r="PUV135" s="231"/>
      <c r="PUW135" s="231"/>
      <c r="PUX135" s="231"/>
      <c r="PUY135" s="231"/>
      <c r="PUZ135" s="231"/>
      <c r="PVA135" s="231"/>
      <c r="PVB135" s="231"/>
      <c r="PVC135" s="231"/>
      <c r="PVD135" s="231"/>
      <c r="PVE135" s="231"/>
      <c r="PVF135" s="231"/>
      <c r="PVG135" s="231"/>
      <c r="PVH135" s="231"/>
      <c r="PVI135" s="231"/>
      <c r="PVJ135" s="231"/>
      <c r="PVK135" s="231"/>
      <c r="PVL135" s="231"/>
      <c r="PVM135" s="231"/>
      <c r="PVN135" s="231"/>
      <c r="PVO135" s="231"/>
      <c r="PVP135" s="231"/>
      <c r="PVQ135" s="231"/>
      <c r="PVR135" s="231"/>
      <c r="PVS135" s="231"/>
      <c r="PVT135" s="231"/>
      <c r="PVU135" s="231"/>
      <c r="PVV135" s="231"/>
      <c r="PVW135" s="231"/>
      <c r="PVX135" s="231"/>
      <c r="PVY135" s="231"/>
      <c r="PVZ135" s="231"/>
      <c r="PWA135" s="231"/>
      <c r="PWB135" s="231"/>
      <c r="PWC135" s="231"/>
      <c r="PWD135" s="231"/>
      <c r="PWE135" s="231"/>
      <c r="PWF135" s="231"/>
      <c r="PWG135" s="231"/>
      <c r="PWH135" s="231"/>
      <c r="PWI135" s="231"/>
      <c r="PWJ135" s="231"/>
      <c r="PWK135" s="231"/>
      <c r="PWL135" s="231"/>
      <c r="PWM135" s="231"/>
      <c r="PWN135" s="231"/>
      <c r="PWO135" s="231"/>
      <c r="PWP135" s="231"/>
      <c r="PWQ135" s="231"/>
      <c r="PWR135" s="231"/>
      <c r="PWS135" s="231"/>
      <c r="PWT135" s="231"/>
      <c r="PWU135" s="231"/>
      <c r="PWV135" s="231"/>
      <c r="PWW135" s="231"/>
      <c r="PWX135" s="231"/>
      <c r="PWY135" s="231"/>
      <c r="PWZ135" s="231"/>
      <c r="PXA135" s="231"/>
      <c r="PXB135" s="231"/>
      <c r="PXC135" s="231"/>
      <c r="PXD135" s="231"/>
      <c r="PXE135" s="231"/>
      <c r="PXF135" s="231"/>
      <c r="PXG135" s="231"/>
      <c r="PXH135" s="231"/>
      <c r="PXI135" s="231"/>
      <c r="PXJ135" s="231"/>
      <c r="PXK135" s="231"/>
      <c r="PXL135" s="231"/>
      <c r="PXM135" s="231"/>
      <c r="PXN135" s="231"/>
      <c r="PXO135" s="231"/>
      <c r="PXP135" s="231"/>
      <c r="PXQ135" s="231"/>
      <c r="PXR135" s="231"/>
      <c r="PXS135" s="231"/>
      <c r="PXT135" s="231"/>
      <c r="PXU135" s="231"/>
      <c r="PXV135" s="231"/>
      <c r="PXW135" s="231"/>
      <c r="PXX135" s="231"/>
      <c r="PXY135" s="231"/>
      <c r="PXZ135" s="231"/>
      <c r="PYA135" s="231"/>
      <c r="PYB135" s="231"/>
      <c r="PYC135" s="231"/>
      <c r="PYD135" s="231"/>
      <c r="PYE135" s="231"/>
      <c r="PYF135" s="231"/>
      <c r="PYG135" s="231"/>
      <c r="PYH135" s="231"/>
      <c r="PYI135" s="231"/>
      <c r="PYJ135" s="231"/>
      <c r="PYK135" s="231"/>
      <c r="PYL135" s="231"/>
      <c r="PYM135" s="231"/>
      <c r="PYN135" s="231"/>
      <c r="PYO135" s="231"/>
      <c r="PYP135" s="231"/>
      <c r="PYQ135" s="231"/>
      <c r="PYR135" s="231"/>
      <c r="PYS135" s="231"/>
      <c r="PYT135" s="231"/>
      <c r="PYU135" s="231"/>
      <c r="PYV135" s="231"/>
      <c r="PYW135" s="231"/>
      <c r="PYX135" s="231"/>
      <c r="PYY135" s="231"/>
      <c r="PYZ135" s="231"/>
      <c r="PZA135" s="231"/>
      <c r="PZB135" s="231"/>
      <c r="PZC135" s="231"/>
      <c r="PZD135" s="231"/>
      <c r="PZE135" s="231"/>
      <c r="PZF135" s="231"/>
      <c r="PZG135" s="231"/>
      <c r="PZH135" s="231"/>
      <c r="PZI135" s="231"/>
      <c r="PZJ135" s="231"/>
      <c r="PZK135" s="231"/>
      <c r="PZL135" s="231"/>
      <c r="PZM135" s="231"/>
      <c r="PZN135" s="231"/>
      <c r="PZO135" s="231"/>
      <c r="PZP135" s="231"/>
      <c r="PZQ135" s="231"/>
      <c r="PZR135" s="231"/>
      <c r="PZS135" s="231"/>
      <c r="PZT135" s="231"/>
      <c r="PZU135" s="231"/>
      <c r="PZV135" s="231"/>
      <c r="PZW135" s="231"/>
      <c r="PZX135" s="231"/>
      <c r="PZY135" s="231"/>
      <c r="PZZ135" s="231"/>
      <c r="QAA135" s="231"/>
      <c r="QAB135" s="231"/>
      <c r="QAC135" s="231"/>
      <c r="QAD135" s="231"/>
      <c r="QAE135" s="231"/>
      <c r="QAF135" s="231"/>
      <c r="QAG135" s="231"/>
      <c r="QAH135" s="231"/>
      <c r="QAI135" s="231"/>
      <c r="QAJ135" s="231"/>
      <c r="QAK135" s="231"/>
      <c r="QAL135" s="231"/>
      <c r="QAM135" s="231"/>
      <c r="QAN135" s="231"/>
      <c r="QAO135" s="231"/>
      <c r="QAP135" s="231"/>
      <c r="QAQ135" s="231"/>
      <c r="QAR135" s="231"/>
      <c r="QAS135" s="231"/>
      <c r="QAT135" s="231"/>
      <c r="QAU135" s="231"/>
      <c r="QAV135" s="231"/>
      <c r="QAW135" s="231"/>
      <c r="QAX135" s="231"/>
      <c r="QAY135" s="231"/>
      <c r="QAZ135" s="231"/>
      <c r="QBA135" s="231"/>
      <c r="QBB135" s="231"/>
      <c r="QBC135" s="231"/>
      <c r="QBD135" s="231"/>
      <c r="QBE135" s="231"/>
      <c r="QBF135" s="231"/>
      <c r="QBG135" s="231"/>
      <c r="QBH135" s="231"/>
      <c r="QBI135" s="231"/>
      <c r="QBJ135" s="231"/>
      <c r="QBK135" s="231"/>
      <c r="QBL135" s="231"/>
      <c r="QBM135" s="231"/>
      <c r="QBN135" s="231"/>
      <c r="QBO135" s="231"/>
      <c r="QBP135" s="231"/>
      <c r="QBQ135" s="231"/>
      <c r="QBR135" s="231"/>
      <c r="QBS135" s="231"/>
      <c r="QBT135" s="231"/>
      <c r="QBU135" s="231"/>
      <c r="QBV135" s="231"/>
      <c r="QBW135" s="231"/>
      <c r="QBX135" s="231"/>
      <c r="QBY135" s="231"/>
      <c r="QBZ135" s="231"/>
      <c r="QCA135" s="231"/>
      <c r="QCB135" s="231"/>
      <c r="QCC135" s="231"/>
      <c r="QCD135" s="231"/>
      <c r="QCE135" s="231"/>
      <c r="QCF135" s="231"/>
      <c r="QCG135" s="231"/>
      <c r="QCH135" s="231"/>
      <c r="QCI135" s="231"/>
      <c r="QCJ135" s="231"/>
      <c r="QCK135" s="231"/>
      <c r="QCL135" s="231"/>
      <c r="QCM135" s="231"/>
      <c r="QCN135" s="231"/>
      <c r="QCO135" s="231"/>
      <c r="QCP135" s="231"/>
      <c r="QCQ135" s="231"/>
      <c r="QCR135" s="231"/>
      <c r="QCS135" s="231"/>
      <c r="QCT135" s="231"/>
      <c r="QCU135" s="231"/>
      <c r="QCV135" s="231"/>
      <c r="QCW135" s="231"/>
      <c r="QCX135" s="231"/>
      <c r="QCY135" s="231"/>
      <c r="QCZ135" s="231"/>
      <c r="QDA135" s="231"/>
      <c r="QDB135" s="231"/>
      <c r="QDC135" s="231"/>
      <c r="QDD135" s="231"/>
      <c r="QDE135" s="231"/>
      <c r="QDF135" s="231"/>
      <c r="QDG135" s="231"/>
      <c r="QDH135" s="231"/>
      <c r="QDI135" s="231"/>
      <c r="QDJ135" s="231"/>
      <c r="QDK135" s="231"/>
      <c r="QDL135" s="231"/>
      <c r="QDM135" s="231"/>
      <c r="QDN135" s="231"/>
      <c r="QDO135" s="231"/>
      <c r="QDP135" s="231"/>
      <c r="QDQ135" s="231"/>
      <c r="QDR135" s="231"/>
      <c r="QDS135" s="231"/>
      <c r="QDT135" s="231"/>
      <c r="QDU135" s="231"/>
      <c r="QDV135" s="231"/>
      <c r="QDW135" s="231"/>
      <c r="QDX135" s="231"/>
      <c r="QDY135" s="231"/>
      <c r="QDZ135" s="231"/>
      <c r="QEA135" s="231"/>
      <c r="QEB135" s="231"/>
      <c r="QEC135" s="231"/>
      <c r="QED135" s="231"/>
      <c r="QEE135" s="231"/>
      <c r="QEF135" s="231"/>
      <c r="QEG135" s="231"/>
      <c r="QEH135" s="231"/>
      <c r="QEI135" s="231"/>
      <c r="QEJ135" s="231"/>
      <c r="QEK135" s="231"/>
      <c r="QEL135" s="231"/>
      <c r="QEM135" s="231"/>
      <c r="QEN135" s="231"/>
      <c r="QEO135" s="231"/>
      <c r="QEP135" s="231"/>
      <c r="QEQ135" s="231"/>
      <c r="QER135" s="231"/>
      <c r="QES135" s="231"/>
      <c r="QET135" s="231"/>
      <c r="QEU135" s="231"/>
      <c r="QEV135" s="231"/>
      <c r="QEW135" s="231"/>
      <c r="QEX135" s="231"/>
      <c r="QEY135" s="231"/>
      <c r="QEZ135" s="231"/>
      <c r="QFA135" s="231"/>
      <c r="QFB135" s="231"/>
      <c r="QFC135" s="231"/>
      <c r="QFD135" s="231"/>
      <c r="QFE135" s="231"/>
      <c r="QFF135" s="231"/>
      <c r="QFG135" s="231"/>
      <c r="QFH135" s="231"/>
      <c r="QFI135" s="231"/>
      <c r="QFJ135" s="231"/>
      <c r="QFK135" s="231"/>
      <c r="QFL135" s="231"/>
      <c r="QFM135" s="231"/>
      <c r="QFN135" s="231"/>
      <c r="QFO135" s="231"/>
      <c r="QFP135" s="231"/>
      <c r="QFQ135" s="231"/>
      <c r="QFR135" s="231"/>
      <c r="QFS135" s="231"/>
      <c r="QFT135" s="231"/>
      <c r="QFU135" s="231"/>
      <c r="QFV135" s="231"/>
      <c r="QFW135" s="231"/>
      <c r="QFX135" s="231"/>
      <c r="QFY135" s="231"/>
      <c r="QFZ135" s="231"/>
      <c r="QGA135" s="231"/>
      <c r="QGB135" s="231"/>
      <c r="QGC135" s="231"/>
      <c r="QGD135" s="231"/>
      <c r="QGE135" s="231"/>
      <c r="QGF135" s="231"/>
      <c r="QGG135" s="231"/>
      <c r="QGH135" s="231"/>
      <c r="QGI135" s="231"/>
      <c r="QGJ135" s="231"/>
      <c r="QGK135" s="231"/>
      <c r="QGL135" s="231"/>
      <c r="QGM135" s="231"/>
      <c r="QGN135" s="231"/>
      <c r="QGO135" s="231"/>
      <c r="QGP135" s="231"/>
      <c r="QGQ135" s="231"/>
      <c r="QGR135" s="231"/>
      <c r="QGS135" s="231"/>
      <c r="QGT135" s="231"/>
      <c r="QGU135" s="231"/>
      <c r="QGV135" s="231"/>
      <c r="QGW135" s="231"/>
      <c r="QGX135" s="231"/>
      <c r="QGY135" s="231"/>
      <c r="QGZ135" s="231"/>
      <c r="QHA135" s="231"/>
      <c r="QHB135" s="231"/>
      <c r="QHC135" s="231"/>
      <c r="QHD135" s="231"/>
      <c r="QHE135" s="231"/>
      <c r="QHF135" s="231"/>
      <c r="QHG135" s="231"/>
      <c r="QHH135" s="231"/>
      <c r="QHI135" s="231"/>
      <c r="QHJ135" s="231"/>
      <c r="QHK135" s="231"/>
      <c r="QHL135" s="231"/>
      <c r="QHM135" s="231"/>
      <c r="QHN135" s="231"/>
      <c r="QHO135" s="231"/>
      <c r="QHP135" s="231"/>
      <c r="QHQ135" s="231"/>
      <c r="QHR135" s="231"/>
      <c r="QHS135" s="231"/>
      <c r="QHT135" s="231"/>
      <c r="QHU135" s="231"/>
      <c r="QHV135" s="231"/>
      <c r="QHW135" s="231"/>
      <c r="QHX135" s="231"/>
      <c r="QHY135" s="231"/>
      <c r="QHZ135" s="231"/>
      <c r="QIA135" s="231"/>
      <c r="QIB135" s="231"/>
      <c r="QIC135" s="231"/>
      <c r="QID135" s="231"/>
      <c r="QIE135" s="231"/>
      <c r="QIF135" s="231"/>
      <c r="QIG135" s="231"/>
      <c r="QIH135" s="231"/>
      <c r="QII135" s="231"/>
      <c r="QIJ135" s="231"/>
      <c r="QIK135" s="231"/>
      <c r="QIL135" s="231"/>
      <c r="QIM135" s="231"/>
      <c r="QIN135" s="231"/>
      <c r="QIO135" s="231"/>
      <c r="QIP135" s="231"/>
      <c r="QIQ135" s="231"/>
      <c r="QIR135" s="231"/>
      <c r="QIS135" s="231"/>
      <c r="QIT135" s="231"/>
      <c r="QIU135" s="231"/>
      <c r="QIV135" s="231"/>
      <c r="QIW135" s="231"/>
      <c r="QIX135" s="231"/>
      <c r="QIY135" s="231"/>
      <c r="QIZ135" s="231"/>
      <c r="QJA135" s="231"/>
      <c r="QJB135" s="231"/>
      <c r="QJC135" s="231"/>
      <c r="QJD135" s="231"/>
      <c r="QJE135" s="231"/>
      <c r="QJF135" s="231"/>
      <c r="QJG135" s="231"/>
      <c r="QJH135" s="231"/>
      <c r="QJI135" s="231"/>
      <c r="QJJ135" s="231"/>
      <c r="QJK135" s="231"/>
      <c r="QJL135" s="231"/>
      <c r="QJM135" s="231"/>
      <c r="QJN135" s="231"/>
      <c r="QJO135" s="231"/>
      <c r="QJP135" s="231"/>
      <c r="QJQ135" s="231"/>
      <c r="QJR135" s="231"/>
      <c r="QJS135" s="231"/>
      <c r="QJT135" s="231"/>
      <c r="QJU135" s="231"/>
      <c r="QJV135" s="231"/>
      <c r="QJW135" s="231"/>
      <c r="QJX135" s="231"/>
      <c r="QJY135" s="231"/>
      <c r="QJZ135" s="231"/>
      <c r="QKA135" s="231"/>
      <c r="QKB135" s="231"/>
      <c r="QKC135" s="231"/>
      <c r="QKD135" s="231"/>
      <c r="QKE135" s="231"/>
      <c r="QKF135" s="231"/>
      <c r="QKG135" s="231"/>
      <c r="QKH135" s="231"/>
      <c r="QKI135" s="231"/>
      <c r="QKJ135" s="231"/>
      <c r="QKK135" s="231"/>
      <c r="QKL135" s="231"/>
      <c r="QKM135" s="231"/>
      <c r="QKN135" s="231"/>
      <c r="QKO135" s="231"/>
      <c r="QKP135" s="231"/>
      <c r="QKQ135" s="231"/>
      <c r="QKR135" s="231"/>
      <c r="QKS135" s="231"/>
      <c r="QKT135" s="231"/>
      <c r="QKU135" s="231"/>
      <c r="QKV135" s="231"/>
      <c r="QKW135" s="231"/>
      <c r="QKX135" s="231"/>
      <c r="QKY135" s="231"/>
      <c r="QKZ135" s="231"/>
      <c r="QLA135" s="231"/>
      <c r="QLB135" s="231"/>
      <c r="QLC135" s="231"/>
      <c r="QLD135" s="231"/>
      <c r="QLE135" s="231"/>
      <c r="QLF135" s="231"/>
      <c r="QLG135" s="231"/>
      <c r="QLH135" s="231"/>
      <c r="QLI135" s="231"/>
      <c r="QLJ135" s="231"/>
      <c r="QLK135" s="231"/>
      <c r="QLL135" s="231"/>
      <c r="QLM135" s="231"/>
      <c r="QLN135" s="231"/>
      <c r="QLO135" s="231"/>
      <c r="QLP135" s="231"/>
      <c r="QLQ135" s="231"/>
      <c r="QLR135" s="231"/>
      <c r="QLS135" s="231"/>
      <c r="QLT135" s="231"/>
      <c r="QLU135" s="231"/>
      <c r="QLV135" s="231"/>
      <c r="QLW135" s="231"/>
      <c r="QLX135" s="231"/>
      <c r="QLY135" s="231"/>
      <c r="QLZ135" s="231"/>
      <c r="QMA135" s="231"/>
      <c r="QMB135" s="231"/>
      <c r="QMC135" s="231"/>
      <c r="QMD135" s="231"/>
      <c r="QME135" s="231"/>
      <c r="QMF135" s="231"/>
      <c r="QMG135" s="231"/>
      <c r="QMH135" s="231"/>
      <c r="QMI135" s="231"/>
      <c r="QMJ135" s="231"/>
      <c r="QMK135" s="231"/>
      <c r="QML135" s="231"/>
      <c r="QMM135" s="231"/>
      <c r="QMN135" s="231"/>
      <c r="QMO135" s="231"/>
      <c r="QMP135" s="231"/>
      <c r="QMQ135" s="231"/>
      <c r="QMR135" s="231"/>
      <c r="QMS135" s="231"/>
      <c r="QMT135" s="231"/>
      <c r="QMU135" s="231"/>
      <c r="QMV135" s="231"/>
      <c r="QMW135" s="231"/>
      <c r="QMX135" s="231"/>
      <c r="QMY135" s="231"/>
      <c r="QMZ135" s="231"/>
      <c r="QNA135" s="231"/>
      <c r="QNB135" s="231"/>
      <c r="QNC135" s="231"/>
      <c r="QND135" s="231"/>
      <c r="QNE135" s="231"/>
      <c r="QNF135" s="231"/>
      <c r="QNG135" s="231"/>
      <c r="QNH135" s="231"/>
      <c r="QNI135" s="231"/>
      <c r="QNJ135" s="231"/>
      <c r="QNK135" s="231"/>
      <c r="QNL135" s="231"/>
      <c r="QNM135" s="231"/>
      <c r="QNN135" s="231"/>
      <c r="QNO135" s="231"/>
      <c r="QNP135" s="231"/>
      <c r="QNQ135" s="231"/>
      <c r="QNR135" s="231"/>
      <c r="QNS135" s="231"/>
      <c r="QNT135" s="231"/>
      <c r="QNU135" s="231"/>
      <c r="QNV135" s="231"/>
      <c r="QNW135" s="231"/>
      <c r="QNX135" s="231"/>
      <c r="QNY135" s="231"/>
      <c r="QNZ135" s="231"/>
      <c r="QOA135" s="231"/>
      <c r="QOB135" s="231"/>
      <c r="QOC135" s="231"/>
      <c r="QOD135" s="231"/>
      <c r="QOE135" s="231"/>
      <c r="QOF135" s="231"/>
      <c r="QOG135" s="231"/>
      <c r="QOH135" s="231"/>
      <c r="QOI135" s="231"/>
      <c r="QOJ135" s="231"/>
      <c r="QOK135" s="231"/>
      <c r="QOL135" s="231"/>
      <c r="QOM135" s="231"/>
      <c r="QON135" s="231"/>
      <c r="QOO135" s="231"/>
      <c r="QOP135" s="231"/>
      <c r="QOQ135" s="231"/>
      <c r="QOR135" s="231"/>
      <c r="QOS135" s="231"/>
      <c r="QOT135" s="231"/>
      <c r="QOU135" s="231"/>
      <c r="QOV135" s="231"/>
      <c r="QOW135" s="231"/>
      <c r="QOX135" s="231"/>
      <c r="QOY135" s="231"/>
      <c r="QOZ135" s="231"/>
      <c r="QPA135" s="231"/>
      <c r="QPB135" s="231"/>
      <c r="QPC135" s="231"/>
      <c r="QPD135" s="231"/>
      <c r="QPE135" s="231"/>
      <c r="QPF135" s="231"/>
      <c r="QPG135" s="231"/>
      <c r="QPH135" s="231"/>
      <c r="QPI135" s="231"/>
      <c r="QPJ135" s="231"/>
      <c r="QPK135" s="231"/>
      <c r="QPL135" s="231"/>
      <c r="QPM135" s="231"/>
      <c r="QPN135" s="231"/>
      <c r="QPO135" s="231"/>
      <c r="QPP135" s="231"/>
      <c r="QPQ135" s="231"/>
      <c r="QPR135" s="231"/>
      <c r="QPS135" s="231"/>
      <c r="QPT135" s="231"/>
      <c r="QPU135" s="231"/>
      <c r="QPV135" s="231"/>
      <c r="QPW135" s="231"/>
      <c r="QPX135" s="231"/>
      <c r="QPY135" s="231"/>
      <c r="QPZ135" s="231"/>
      <c r="QQA135" s="231"/>
      <c r="QQB135" s="231"/>
      <c r="QQC135" s="231"/>
      <c r="QQD135" s="231"/>
      <c r="QQE135" s="231"/>
      <c r="QQF135" s="231"/>
      <c r="QQG135" s="231"/>
      <c r="QQH135" s="231"/>
      <c r="QQI135" s="231"/>
      <c r="QQJ135" s="231"/>
      <c r="QQK135" s="231"/>
      <c r="QQL135" s="231"/>
      <c r="QQM135" s="231"/>
      <c r="QQN135" s="231"/>
      <c r="QQO135" s="231"/>
      <c r="QQP135" s="231"/>
      <c r="QQQ135" s="231"/>
      <c r="QQR135" s="231"/>
      <c r="QQS135" s="231"/>
      <c r="QQT135" s="231"/>
      <c r="QQU135" s="231"/>
      <c r="QQV135" s="231"/>
      <c r="QQW135" s="231"/>
      <c r="QQX135" s="231"/>
      <c r="QQY135" s="231"/>
      <c r="QQZ135" s="231"/>
      <c r="QRA135" s="231"/>
      <c r="QRB135" s="231"/>
      <c r="QRC135" s="231"/>
      <c r="QRD135" s="231"/>
      <c r="QRE135" s="231"/>
      <c r="QRF135" s="231"/>
      <c r="QRG135" s="231"/>
      <c r="QRH135" s="231"/>
      <c r="QRI135" s="231"/>
      <c r="QRJ135" s="231"/>
      <c r="QRK135" s="231"/>
      <c r="QRL135" s="231"/>
      <c r="QRM135" s="231"/>
      <c r="QRN135" s="231"/>
      <c r="QRO135" s="231"/>
      <c r="QRP135" s="231"/>
      <c r="QRQ135" s="231"/>
      <c r="QRR135" s="231"/>
      <c r="QRS135" s="231"/>
      <c r="QRT135" s="231"/>
      <c r="QRU135" s="231"/>
      <c r="QRV135" s="231"/>
      <c r="QRW135" s="231"/>
      <c r="QRX135" s="231"/>
      <c r="QRY135" s="231"/>
      <c r="QRZ135" s="231"/>
      <c r="QSA135" s="231"/>
      <c r="QSB135" s="231"/>
      <c r="QSC135" s="231"/>
      <c r="QSD135" s="231"/>
      <c r="QSE135" s="231"/>
      <c r="QSF135" s="231"/>
      <c r="QSG135" s="231"/>
      <c r="QSH135" s="231"/>
      <c r="QSI135" s="231"/>
      <c r="QSJ135" s="231"/>
      <c r="QSK135" s="231"/>
      <c r="QSL135" s="231"/>
      <c r="QSM135" s="231"/>
      <c r="QSN135" s="231"/>
      <c r="QSO135" s="231"/>
      <c r="QSP135" s="231"/>
      <c r="QSQ135" s="231"/>
      <c r="QSR135" s="231"/>
      <c r="QSS135" s="231"/>
      <c r="QST135" s="231"/>
      <c r="QSU135" s="231"/>
      <c r="QSV135" s="231"/>
      <c r="QSW135" s="231"/>
      <c r="QSX135" s="231"/>
      <c r="QSY135" s="231"/>
      <c r="QSZ135" s="231"/>
      <c r="QTA135" s="231"/>
      <c r="QTB135" s="231"/>
      <c r="QTC135" s="231"/>
      <c r="QTD135" s="231"/>
      <c r="QTE135" s="231"/>
      <c r="QTF135" s="231"/>
      <c r="QTG135" s="231"/>
      <c r="QTH135" s="231"/>
      <c r="QTI135" s="231"/>
      <c r="QTJ135" s="231"/>
      <c r="QTK135" s="231"/>
      <c r="QTL135" s="231"/>
      <c r="QTM135" s="231"/>
      <c r="QTN135" s="231"/>
      <c r="QTO135" s="231"/>
      <c r="QTP135" s="231"/>
      <c r="QTQ135" s="231"/>
      <c r="QTR135" s="231"/>
      <c r="QTS135" s="231"/>
      <c r="QTT135" s="231"/>
      <c r="QTU135" s="231"/>
      <c r="QTV135" s="231"/>
      <c r="QTW135" s="231"/>
      <c r="QTX135" s="231"/>
      <c r="QTY135" s="231"/>
      <c r="QTZ135" s="231"/>
      <c r="QUA135" s="231"/>
      <c r="QUB135" s="231"/>
      <c r="QUC135" s="231"/>
      <c r="QUD135" s="231"/>
      <c r="QUE135" s="231"/>
      <c r="QUF135" s="231"/>
      <c r="QUG135" s="231"/>
      <c r="QUH135" s="231"/>
      <c r="QUI135" s="231"/>
      <c r="QUJ135" s="231"/>
      <c r="QUK135" s="231"/>
      <c r="QUL135" s="231"/>
      <c r="QUM135" s="231"/>
      <c r="QUN135" s="231"/>
      <c r="QUO135" s="231"/>
      <c r="QUP135" s="231"/>
      <c r="QUQ135" s="231"/>
      <c r="QUR135" s="231"/>
      <c r="QUS135" s="231"/>
      <c r="QUT135" s="231"/>
      <c r="QUU135" s="231"/>
      <c r="QUV135" s="231"/>
      <c r="QUW135" s="231"/>
      <c r="QUX135" s="231"/>
      <c r="QUY135" s="231"/>
      <c r="QUZ135" s="231"/>
      <c r="QVA135" s="231"/>
      <c r="QVB135" s="231"/>
      <c r="QVC135" s="231"/>
      <c r="QVD135" s="231"/>
      <c r="QVE135" s="231"/>
      <c r="QVF135" s="231"/>
      <c r="QVG135" s="231"/>
      <c r="QVH135" s="231"/>
      <c r="QVI135" s="231"/>
      <c r="QVJ135" s="231"/>
      <c r="QVK135" s="231"/>
      <c r="QVL135" s="231"/>
      <c r="QVM135" s="231"/>
      <c r="QVN135" s="231"/>
      <c r="QVO135" s="231"/>
      <c r="QVP135" s="231"/>
      <c r="QVQ135" s="231"/>
      <c r="QVR135" s="231"/>
      <c r="QVS135" s="231"/>
      <c r="QVT135" s="231"/>
      <c r="QVU135" s="231"/>
      <c r="QVV135" s="231"/>
      <c r="QVW135" s="231"/>
      <c r="QVX135" s="231"/>
      <c r="QVY135" s="231"/>
      <c r="QVZ135" s="231"/>
      <c r="QWA135" s="231"/>
      <c r="QWB135" s="231"/>
      <c r="QWC135" s="231"/>
      <c r="QWD135" s="231"/>
      <c r="QWE135" s="231"/>
      <c r="QWF135" s="231"/>
      <c r="QWG135" s="231"/>
      <c r="QWH135" s="231"/>
      <c r="QWI135" s="231"/>
      <c r="QWJ135" s="231"/>
      <c r="QWK135" s="231"/>
      <c r="QWL135" s="231"/>
      <c r="QWM135" s="231"/>
      <c r="QWN135" s="231"/>
      <c r="QWO135" s="231"/>
      <c r="QWP135" s="231"/>
      <c r="QWQ135" s="231"/>
      <c r="QWR135" s="231"/>
      <c r="QWS135" s="231"/>
      <c r="QWT135" s="231"/>
      <c r="QWU135" s="231"/>
      <c r="QWV135" s="231"/>
      <c r="QWW135" s="231"/>
      <c r="QWX135" s="231"/>
      <c r="QWY135" s="231"/>
      <c r="QWZ135" s="231"/>
      <c r="QXA135" s="231"/>
      <c r="QXB135" s="231"/>
      <c r="QXC135" s="231"/>
      <c r="QXD135" s="231"/>
      <c r="QXE135" s="231"/>
      <c r="QXF135" s="231"/>
      <c r="QXG135" s="231"/>
      <c r="QXH135" s="231"/>
      <c r="QXI135" s="231"/>
      <c r="QXJ135" s="231"/>
      <c r="QXK135" s="231"/>
      <c r="QXL135" s="231"/>
      <c r="QXM135" s="231"/>
      <c r="QXN135" s="231"/>
      <c r="QXO135" s="231"/>
      <c r="QXP135" s="231"/>
      <c r="QXQ135" s="231"/>
      <c r="QXR135" s="231"/>
      <c r="QXS135" s="231"/>
      <c r="QXT135" s="231"/>
      <c r="QXU135" s="231"/>
      <c r="QXV135" s="231"/>
      <c r="QXW135" s="231"/>
      <c r="QXX135" s="231"/>
      <c r="QXY135" s="231"/>
      <c r="QXZ135" s="231"/>
      <c r="QYA135" s="231"/>
      <c r="QYB135" s="231"/>
      <c r="QYC135" s="231"/>
      <c r="QYD135" s="231"/>
      <c r="QYE135" s="231"/>
      <c r="QYF135" s="231"/>
      <c r="QYG135" s="231"/>
      <c r="QYH135" s="231"/>
      <c r="QYI135" s="231"/>
      <c r="QYJ135" s="231"/>
      <c r="QYK135" s="231"/>
      <c r="QYL135" s="231"/>
      <c r="QYM135" s="231"/>
      <c r="QYN135" s="231"/>
      <c r="QYO135" s="231"/>
      <c r="QYP135" s="231"/>
      <c r="QYQ135" s="231"/>
      <c r="QYR135" s="231"/>
      <c r="QYS135" s="231"/>
      <c r="QYT135" s="231"/>
      <c r="QYU135" s="231"/>
      <c r="QYV135" s="231"/>
      <c r="QYW135" s="231"/>
      <c r="QYX135" s="231"/>
      <c r="QYY135" s="231"/>
      <c r="QYZ135" s="231"/>
      <c r="QZA135" s="231"/>
      <c r="QZB135" s="231"/>
      <c r="QZC135" s="231"/>
      <c r="QZD135" s="231"/>
      <c r="QZE135" s="231"/>
      <c r="QZF135" s="231"/>
      <c r="QZG135" s="231"/>
      <c r="QZH135" s="231"/>
      <c r="QZI135" s="231"/>
      <c r="QZJ135" s="231"/>
      <c r="QZK135" s="231"/>
      <c r="QZL135" s="231"/>
      <c r="QZM135" s="231"/>
      <c r="QZN135" s="231"/>
      <c r="QZO135" s="231"/>
      <c r="QZP135" s="231"/>
      <c r="QZQ135" s="231"/>
      <c r="QZR135" s="231"/>
      <c r="QZS135" s="231"/>
      <c r="QZT135" s="231"/>
      <c r="QZU135" s="231"/>
      <c r="QZV135" s="231"/>
      <c r="QZW135" s="231"/>
      <c r="QZX135" s="231"/>
      <c r="QZY135" s="231"/>
      <c r="QZZ135" s="231"/>
      <c r="RAA135" s="231"/>
      <c r="RAB135" s="231"/>
      <c r="RAC135" s="231"/>
      <c r="RAD135" s="231"/>
      <c r="RAE135" s="231"/>
      <c r="RAF135" s="231"/>
      <c r="RAG135" s="231"/>
      <c r="RAH135" s="231"/>
      <c r="RAI135" s="231"/>
      <c r="RAJ135" s="231"/>
      <c r="RAK135" s="231"/>
      <c r="RAL135" s="231"/>
      <c r="RAM135" s="231"/>
      <c r="RAN135" s="231"/>
      <c r="RAO135" s="231"/>
      <c r="RAP135" s="231"/>
      <c r="RAQ135" s="231"/>
      <c r="RAR135" s="231"/>
      <c r="RAS135" s="231"/>
      <c r="RAT135" s="231"/>
      <c r="RAU135" s="231"/>
      <c r="RAV135" s="231"/>
      <c r="RAW135" s="231"/>
      <c r="RAX135" s="231"/>
      <c r="RAY135" s="231"/>
      <c r="RAZ135" s="231"/>
      <c r="RBA135" s="231"/>
      <c r="RBB135" s="231"/>
      <c r="RBC135" s="231"/>
      <c r="RBD135" s="231"/>
      <c r="RBE135" s="231"/>
      <c r="RBF135" s="231"/>
      <c r="RBG135" s="231"/>
      <c r="RBH135" s="231"/>
      <c r="RBI135" s="231"/>
      <c r="RBJ135" s="231"/>
      <c r="RBK135" s="231"/>
      <c r="RBL135" s="231"/>
      <c r="RBM135" s="231"/>
      <c r="RBN135" s="231"/>
      <c r="RBO135" s="231"/>
      <c r="RBP135" s="231"/>
      <c r="RBQ135" s="231"/>
      <c r="RBR135" s="231"/>
      <c r="RBS135" s="231"/>
      <c r="RBT135" s="231"/>
      <c r="RBU135" s="231"/>
      <c r="RBV135" s="231"/>
      <c r="RBW135" s="231"/>
      <c r="RBX135" s="231"/>
      <c r="RBY135" s="231"/>
      <c r="RBZ135" s="231"/>
      <c r="RCA135" s="231"/>
      <c r="RCB135" s="231"/>
      <c r="RCC135" s="231"/>
      <c r="RCD135" s="231"/>
      <c r="RCE135" s="231"/>
      <c r="RCF135" s="231"/>
      <c r="RCG135" s="231"/>
      <c r="RCH135" s="231"/>
      <c r="RCI135" s="231"/>
      <c r="RCJ135" s="231"/>
      <c r="RCK135" s="231"/>
      <c r="RCL135" s="231"/>
      <c r="RCM135" s="231"/>
      <c r="RCN135" s="231"/>
      <c r="RCO135" s="231"/>
      <c r="RCP135" s="231"/>
      <c r="RCQ135" s="231"/>
      <c r="RCR135" s="231"/>
      <c r="RCS135" s="231"/>
      <c r="RCT135" s="231"/>
      <c r="RCU135" s="231"/>
      <c r="RCV135" s="231"/>
      <c r="RCW135" s="231"/>
      <c r="RCX135" s="231"/>
      <c r="RCY135" s="231"/>
      <c r="RCZ135" s="231"/>
      <c r="RDA135" s="231"/>
      <c r="RDB135" s="231"/>
      <c r="RDC135" s="231"/>
      <c r="RDD135" s="231"/>
      <c r="RDE135" s="231"/>
      <c r="RDF135" s="231"/>
      <c r="RDG135" s="231"/>
      <c r="RDH135" s="231"/>
      <c r="RDI135" s="231"/>
      <c r="RDJ135" s="231"/>
      <c r="RDK135" s="231"/>
      <c r="RDL135" s="231"/>
      <c r="RDM135" s="231"/>
      <c r="RDN135" s="231"/>
      <c r="RDO135" s="231"/>
      <c r="RDP135" s="231"/>
      <c r="RDQ135" s="231"/>
      <c r="RDR135" s="231"/>
      <c r="RDS135" s="231"/>
      <c r="RDT135" s="231"/>
      <c r="RDU135" s="231"/>
      <c r="RDV135" s="231"/>
      <c r="RDW135" s="231"/>
      <c r="RDX135" s="231"/>
      <c r="RDY135" s="231"/>
      <c r="RDZ135" s="231"/>
      <c r="REA135" s="231"/>
      <c r="REB135" s="231"/>
      <c r="REC135" s="231"/>
      <c r="RED135" s="231"/>
      <c r="REE135" s="231"/>
      <c r="REF135" s="231"/>
      <c r="REG135" s="231"/>
      <c r="REH135" s="231"/>
      <c r="REI135" s="231"/>
      <c r="REJ135" s="231"/>
      <c r="REK135" s="231"/>
      <c r="REL135" s="231"/>
      <c r="REM135" s="231"/>
      <c r="REN135" s="231"/>
      <c r="REO135" s="231"/>
      <c r="REP135" s="231"/>
      <c r="REQ135" s="231"/>
      <c r="RER135" s="231"/>
      <c r="RES135" s="231"/>
      <c r="RET135" s="231"/>
      <c r="REU135" s="231"/>
      <c r="REV135" s="231"/>
      <c r="REW135" s="231"/>
      <c r="REX135" s="231"/>
      <c r="REY135" s="231"/>
      <c r="REZ135" s="231"/>
      <c r="RFA135" s="231"/>
      <c r="RFB135" s="231"/>
      <c r="RFC135" s="231"/>
      <c r="RFD135" s="231"/>
      <c r="RFE135" s="231"/>
      <c r="RFF135" s="231"/>
      <c r="RFG135" s="231"/>
      <c r="RFH135" s="231"/>
      <c r="RFI135" s="231"/>
      <c r="RFJ135" s="231"/>
      <c r="RFK135" s="231"/>
      <c r="RFL135" s="231"/>
      <c r="RFM135" s="231"/>
      <c r="RFN135" s="231"/>
      <c r="RFO135" s="231"/>
      <c r="RFP135" s="231"/>
      <c r="RFQ135" s="231"/>
      <c r="RFR135" s="231"/>
      <c r="RFS135" s="231"/>
      <c r="RFT135" s="231"/>
      <c r="RFU135" s="231"/>
      <c r="RFV135" s="231"/>
      <c r="RFW135" s="231"/>
      <c r="RFX135" s="231"/>
      <c r="RFY135" s="231"/>
      <c r="RFZ135" s="231"/>
      <c r="RGA135" s="231"/>
      <c r="RGB135" s="231"/>
      <c r="RGC135" s="231"/>
      <c r="RGD135" s="231"/>
      <c r="RGE135" s="231"/>
      <c r="RGF135" s="231"/>
      <c r="RGG135" s="231"/>
      <c r="RGH135" s="231"/>
      <c r="RGI135" s="231"/>
      <c r="RGJ135" s="231"/>
      <c r="RGK135" s="231"/>
      <c r="RGL135" s="231"/>
      <c r="RGM135" s="231"/>
      <c r="RGN135" s="231"/>
      <c r="RGO135" s="231"/>
      <c r="RGP135" s="231"/>
      <c r="RGQ135" s="231"/>
      <c r="RGR135" s="231"/>
      <c r="RGS135" s="231"/>
      <c r="RGT135" s="231"/>
      <c r="RGU135" s="231"/>
      <c r="RGV135" s="231"/>
      <c r="RGW135" s="231"/>
      <c r="RGX135" s="231"/>
      <c r="RGY135" s="231"/>
      <c r="RGZ135" s="231"/>
      <c r="RHA135" s="231"/>
      <c r="RHB135" s="231"/>
      <c r="RHC135" s="231"/>
      <c r="RHD135" s="231"/>
      <c r="RHE135" s="231"/>
      <c r="RHF135" s="231"/>
      <c r="RHG135" s="231"/>
      <c r="RHH135" s="231"/>
      <c r="RHI135" s="231"/>
      <c r="RHJ135" s="231"/>
      <c r="RHK135" s="231"/>
      <c r="RHL135" s="231"/>
      <c r="RHM135" s="231"/>
      <c r="RHN135" s="231"/>
      <c r="RHO135" s="231"/>
      <c r="RHP135" s="231"/>
      <c r="RHQ135" s="231"/>
      <c r="RHR135" s="231"/>
      <c r="RHS135" s="231"/>
      <c r="RHT135" s="231"/>
      <c r="RHU135" s="231"/>
      <c r="RHV135" s="231"/>
      <c r="RHW135" s="231"/>
      <c r="RHX135" s="231"/>
      <c r="RHY135" s="231"/>
      <c r="RHZ135" s="231"/>
      <c r="RIA135" s="231"/>
      <c r="RIB135" s="231"/>
      <c r="RIC135" s="231"/>
      <c r="RID135" s="231"/>
      <c r="RIE135" s="231"/>
      <c r="RIF135" s="231"/>
      <c r="RIG135" s="231"/>
      <c r="RIH135" s="231"/>
      <c r="RII135" s="231"/>
      <c r="RIJ135" s="231"/>
      <c r="RIK135" s="231"/>
      <c r="RIL135" s="231"/>
      <c r="RIM135" s="231"/>
      <c r="RIN135" s="231"/>
      <c r="RIO135" s="231"/>
      <c r="RIP135" s="231"/>
      <c r="RIQ135" s="231"/>
      <c r="RIR135" s="231"/>
      <c r="RIS135" s="231"/>
      <c r="RIT135" s="231"/>
      <c r="RIU135" s="231"/>
      <c r="RIV135" s="231"/>
      <c r="RIW135" s="231"/>
      <c r="RIX135" s="231"/>
      <c r="RIY135" s="231"/>
      <c r="RIZ135" s="231"/>
      <c r="RJA135" s="231"/>
      <c r="RJB135" s="231"/>
      <c r="RJC135" s="231"/>
      <c r="RJD135" s="231"/>
      <c r="RJE135" s="231"/>
      <c r="RJF135" s="231"/>
      <c r="RJG135" s="231"/>
      <c r="RJH135" s="231"/>
      <c r="RJI135" s="231"/>
      <c r="RJJ135" s="231"/>
      <c r="RJK135" s="231"/>
      <c r="RJL135" s="231"/>
      <c r="RJM135" s="231"/>
      <c r="RJN135" s="231"/>
      <c r="RJO135" s="231"/>
      <c r="RJP135" s="231"/>
      <c r="RJQ135" s="231"/>
      <c r="RJR135" s="231"/>
      <c r="RJS135" s="231"/>
      <c r="RJT135" s="231"/>
      <c r="RJU135" s="231"/>
      <c r="RJV135" s="231"/>
      <c r="RJW135" s="231"/>
      <c r="RJX135" s="231"/>
      <c r="RJY135" s="231"/>
      <c r="RJZ135" s="231"/>
      <c r="RKA135" s="231"/>
      <c r="RKB135" s="231"/>
      <c r="RKC135" s="231"/>
      <c r="RKD135" s="231"/>
      <c r="RKE135" s="231"/>
      <c r="RKF135" s="231"/>
      <c r="RKG135" s="231"/>
      <c r="RKH135" s="231"/>
      <c r="RKI135" s="231"/>
      <c r="RKJ135" s="231"/>
      <c r="RKK135" s="231"/>
      <c r="RKL135" s="231"/>
      <c r="RKM135" s="231"/>
      <c r="RKN135" s="231"/>
      <c r="RKO135" s="231"/>
      <c r="RKP135" s="231"/>
      <c r="RKQ135" s="231"/>
      <c r="RKR135" s="231"/>
      <c r="RKS135" s="231"/>
      <c r="RKT135" s="231"/>
      <c r="RKU135" s="231"/>
      <c r="RKV135" s="231"/>
      <c r="RKW135" s="231"/>
      <c r="RKX135" s="231"/>
      <c r="RKY135" s="231"/>
      <c r="RKZ135" s="231"/>
      <c r="RLA135" s="231"/>
      <c r="RLB135" s="231"/>
      <c r="RLC135" s="231"/>
      <c r="RLD135" s="231"/>
      <c r="RLE135" s="231"/>
      <c r="RLF135" s="231"/>
      <c r="RLG135" s="231"/>
      <c r="RLH135" s="231"/>
      <c r="RLI135" s="231"/>
      <c r="RLJ135" s="231"/>
      <c r="RLK135" s="231"/>
      <c r="RLL135" s="231"/>
      <c r="RLM135" s="231"/>
      <c r="RLN135" s="231"/>
      <c r="RLO135" s="231"/>
      <c r="RLP135" s="231"/>
      <c r="RLQ135" s="231"/>
      <c r="RLR135" s="231"/>
      <c r="RLS135" s="231"/>
      <c r="RLT135" s="231"/>
      <c r="RLU135" s="231"/>
      <c r="RLV135" s="231"/>
      <c r="RLW135" s="231"/>
      <c r="RLX135" s="231"/>
      <c r="RLY135" s="231"/>
      <c r="RLZ135" s="231"/>
      <c r="RMA135" s="231"/>
      <c r="RMB135" s="231"/>
      <c r="RMC135" s="231"/>
      <c r="RMD135" s="231"/>
      <c r="RME135" s="231"/>
      <c r="RMF135" s="231"/>
      <c r="RMG135" s="231"/>
      <c r="RMH135" s="231"/>
      <c r="RMI135" s="231"/>
      <c r="RMJ135" s="231"/>
      <c r="RMK135" s="231"/>
      <c r="RML135" s="231"/>
      <c r="RMM135" s="231"/>
      <c r="RMN135" s="231"/>
      <c r="RMO135" s="231"/>
      <c r="RMP135" s="231"/>
      <c r="RMQ135" s="231"/>
      <c r="RMR135" s="231"/>
      <c r="RMS135" s="231"/>
      <c r="RMT135" s="231"/>
      <c r="RMU135" s="231"/>
      <c r="RMV135" s="231"/>
      <c r="RMW135" s="231"/>
      <c r="RMX135" s="231"/>
      <c r="RMY135" s="231"/>
      <c r="RMZ135" s="231"/>
      <c r="RNA135" s="231"/>
      <c r="RNB135" s="231"/>
      <c r="RNC135" s="231"/>
      <c r="RND135" s="231"/>
      <c r="RNE135" s="231"/>
      <c r="RNF135" s="231"/>
      <c r="RNG135" s="231"/>
      <c r="RNH135" s="231"/>
      <c r="RNI135" s="231"/>
      <c r="RNJ135" s="231"/>
      <c r="RNK135" s="231"/>
      <c r="RNL135" s="231"/>
      <c r="RNM135" s="231"/>
      <c r="RNN135" s="231"/>
      <c r="RNO135" s="231"/>
      <c r="RNP135" s="231"/>
      <c r="RNQ135" s="231"/>
      <c r="RNR135" s="231"/>
      <c r="RNS135" s="231"/>
      <c r="RNT135" s="231"/>
      <c r="RNU135" s="231"/>
      <c r="RNV135" s="231"/>
      <c r="RNW135" s="231"/>
      <c r="RNX135" s="231"/>
      <c r="RNY135" s="231"/>
      <c r="RNZ135" s="231"/>
      <c r="ROA135" s="231"/>
      <c r="ROB135" s="231"/>
      <c r="ROC135" s="231"/>
      <c r="ROD135" s="231"/>
      <c r="ROE135" s="231"/>
      <c r="ROF135" s="231"/>
      <c r="ROG135" s="231"/>
      <c r="ROH135" s="231"/>
      <c r="ROI135" s="231"/>
      <c r="ROJ135" s="231"/>
      <c r="ROK135" s="231"/>
      <c r="ROL135" s="231"/>
      <c r="ROM135" s="231"/>
      <c r="RON135" s="231"/>
      <c r="ROO135" s="231"/>
      <c r="ROP135" s="231"/>
      <c r="ROQ135" s="231"/>
      <c r="ROR135" s="231"/>
      <c r="ROS135" s="231"/>
      <c r="ROT135" s="231"/>
      <c r="ROU135" s="231"/>
      <c r="ROV135" s="231"/>
      <c r="ROW135" s="231"/>
      <c r="ROX135" s="231"/>
      <c r="ROY135" s="231"/>
      <c r="ROZ135" s="231"/>
      <c r="RPA135" s="231"/>
      <c r="RPB135" s="231"/>
      <c r="RPC135" s="231"/>
      <c r="RPD135" s="231"/>
      <c r="RPE135" s="231"/>
      <c r="RPF135" s="231"/>
      <c r="RPG135" s="231"/>
      <c r="RPH135" s="231"/>
      <c r="RPI135" s="231"/>
      <c r="RPJ135" s="231"/>
      <c r="RPK135" s="231"/>
      <c r="RPL135" s="231"/>
      <c r="RPM135" s="231"/>
      <c r="RPN135" s="231"/>
      <c r="RPO135" s="231"/>
      <c r="RPP135" s="231"/>
      <c r="RPQ135" s="231"/>
      <c r="RPR135" s="231"/>
      <c r="RPS135" s="231"/>
      <c r="RPT135" s="231"/>
      <c r="RPU135" s="231"/>
      <c r="RPV135" s="231"/>
      <c r="RPW135" s="231"/>
      <c r="RPX135" s="231"/>
      <c r="RPY135" s="231"/>
      <c r="RPZ135" s="231"/>
      <c r="RQA135" s="231"/>
      <c r="RQB135" s="231"/>
      <c r="RQC135" s="231"/>
      <c r="RQD135" s="231"/>
      <c r="RQE135" s="231"/>
      <c r="RQF135" s="231"/>
      <c r="RQG135" s="231"/>
      <c r="RQH135" s="231"/>
      <c r="RQI135" s="231"/>
      <c r="RQJ135" s="231"/>
      <c r="RQK135" s="231"/>
      <c r="RQL135" s="231"/>
      <c r="RQM135" s="231"/>
      <c r="RQN135" s="231"/>
      <c r="RQO135" s="231"/>
      <c r="RQP135" s="231"/>
      <c r="RQQ135" s="231"/>
      <c r="RQR135" s="231"/>
      <c r="RQS135" s="231"/>
      <c r="RQT135" s="231"/>
      <c r="RQU135" s="231"/>
      <c r="RQV135" s="231"/>
      <c r="RQW135" s="231"/>
      <c r="RQX135" s="231"/>
      <c r="RQY135" s="231"/>
      <c r="RQZ135" s="231"/>
      <c r="RRA135" s="231"/>
      <c r="RRB135" s="231"/>
      <c r="RRC135" s="231"/>
      <c r="RRD135" s="231"/>
      <c r="RRE135" s="231"/>
      <c r="RRF135" s="231"/>
      <c r="RRG135" s="231"/>
      <c r="RRH135" s="231"/>
      <c r="RRI135" s="231"/>
      <c r="RRJ135" s="231"/>
      <c r="RRK135" s="231"/>
      <c r="RRL135" s="231"/>
      <c r="RRM135" s="231"/>
      <c r="RRN135" s="231"/>
      <c r="RRO135" s="231"/>
      <c r="RRP135" s="231"/>
      <c r="RRQ135" s="231"/>
      <c r="RRR135" s="231"/>
      <c r="RRS135" s="231"/>
      <c r="RRT135" s="231"/>
      <c r="RRU135" s="231"/>
      <c r="RRV135" s="231"/>
      <c r="RRW135" s="231"/>
      <c r="RRX135" s="231"/>
      <c r="RRY135" s="231"/>
      <c r="RRZ135" s="231"/>
      <c r="RSA135" s="231"/>
      <c r="RSB135" s="231"/>
      <c r="RSC135" s="231"/>
      <c r="RSD135" s="231"/>
      <c r="RSE135" s="231"/>
      <c r="RSF135" s="231"/>
      <c r="RSG135" s="231"/>
      <c r="RSH135" s="231"/>
      <c r="RSI135" s="231"/>
      <c r="RSJ135" s="231"/>
      <c r="RSK135" s="231"/>
      <c r="RSL135" s="231"/>
      <c r="RSM135" s="231"/>
      <c r="RSN135" s="231"/>
      <c r="RSO135" s="231"/>
      <c r="RSP135" s="231"/>
      <c r="RSQ135" s="231"/>
      <c r="RSR135" s="231"/>
      <c r="RSS135" s="231"/>
      <c r="RST135" s="231"/>
      <c r="RSU135" s="231"/>
      <c r="RSV135" s="231"/>
      <c r="RSW135" s="231"/>
      <c r="RSX135" s="231"/>
      <c r="RSY135" s="231"/>
      <c r="RSZ135" s="231"/>
      <c r="RTA135" s="231"/>
      <c r="RTB135" s="231"/>
      <c r="RTC135" s="231"/>
      <c r="RTD135" s="231"/>
      <c r="RTE135" s="231"/>
      <c r="RTF135" s="231"/>
      <c r="RTG135" s="231"/>
      <c r="RTH135" s="231"/>
      <c r="RTI135" s="231"/>
      <c r="RTJ135" s="231"/>
      <c r="RTK135" s="231"/>
      <c r="RTL135" s="231"/>
      <c r="RTM135" s="231"/>
      <c r="RTN135" s="231"/>
      <c r="RTO135" s="231"/>
      <c r="RTP135" s="231"/>
      <c r="RTQ135" s="231"/>
      <c r="RTR135" s="231"/>
      <c r="RTS135" s="231"/>
      <c r="RTT135" s="231"/>
      <c r="RTU135" s="231"/>
      <c r="RTV135" s="231"/>
      <c r="RTW135" s="231"/>
      <c r="RTX135" s="231"/>
      <c r="RTY135" s="231"/>
      <c r="RTZ135" s="231"/>
      <c r="RUA135" s="231"/>
      <c r="RUB135" s="231"/>
      <c r="RUC135" s="231"/>
      <c r="RUD135" s="231"/>
      <c r="RUE135" s="231"/>
      <c r="RUF135" s="231"/>
      <c r="RUG135" s="231"/>
      <c r="RUH135" s="231"/>
      <c r="RUI135" s="231"/>
      <c r="RUJ135" s="231"/>
      <c r="RUK135" s="231"/>
      <c r="RUL135" s="231"/>
      <c r="RUM135" s="231"/>
      <c r="RUN135" s="231"/>
      <c r="RUO135" s="231"/>
      <c r="RUP135" s="231"/>
      <c r="RUQ135" s="231"/>
      <c r="RUR135" s="231"/>
      <c r="RUS135" s="231"/>
      <c r="RUT135" s="231"/>
      <c r="RUU135" s="231"/>
      <c r="RUV135" s="231"/>
      <c r="RUW135" s="231"/>
      <c r="RUX135" s="231"/>
      <c r="RUY135" s="231"/>
      <c r="RUZ135" s="231"/>
      <c r="RVA135" s="231"/>
      <c r="RVB135" s="231"/>
      <c r="RVC135" s="231"/>
      <c r="RVD135" s="231"/>
      <c r="RVE135" s="231"/>
      <c r="RVF135" s="231"/>
      <c r="RVG135" s="231"/>
      <c r="RVH135" s="231"/>
      <c r="RVI135" s="231"/>
      <c r="RVJ135" s="231"/>
      <c r="RVK135" s="231"/>
      <c r="RVL135" s="231"/>
      <c r="RVM135" s="231"/>
      <c r="RVN135" s="231"/>
      <c r="RVO135" s="231"/>
      <c r="RVP135" s="231"/>
      <c r="RVQ135" s="231"/>
      <c r="RVR135" s="231"/>
      <c r="RVS135" s="231"/>
      <c r="RVT135" s="231"/>
      <c r="RVU135" s="231"/>
      <c r="RVV135" s="231"/>
      <c r="RVW135" s="231"/>
      <c r="RVX135" s="231"/>
      <c r="RVY135" s="231"/>
      <c r="RVZ135" s="231"/>
      <c r="RWA135" s="231"/>
      <c r="RWB135" s="231"/>
      <c r="RWC135" s="231"/>
      <c r="RWD135" s="231"/>
      <c r="RWE135" s="231"/>
      <c r="RWF135" s="231"/>
      <c r="RWG135" s="231"/>
      <c r="RWH135" s="231"/>
      <c r="RWI135" s="231"/>
      <c r="RWJ135" s="231"/>
      <c r="RWK135" s="231"/>
      <c r="RWL135" s="231"/>
      <c r="RWM135" s="231"/>
      <c r="RWN135" s="231"/>
      <c r="RWO135" s="231"/>
      <c r="RWP135" s="231"/>
      <c r="RWQ135" s="231"/>
      <c r="RWR135" s="231"/>
      <c r="RWS135" s="231"/>
      <c r="RWT135" s="231"/>
      <c r="RWU135" s="231"/>
      <c r="RWV135" s="231"/>
      <c r="RWW135" s="231"/>
      <c r="RWX135" s="231"/>
      <c r="RWY135" s="231"/>
      <c r="RWZ135" s="231"/>
      <c r="RXA135" s="231"/>
      <c r="RXB135" s="231"/>
      <c r="RXC135" s="231"/>
      <c r="RXD135" s="231"/>
      <c r="RXE135" s="231"/>
      <c r="RXF135" s="231"/>
      <c r="RXG135" s="231"/>
      <c r="RXH135" s="231"/>
      <c r="RXI135" s="231"/>
      <c r="RXJ135" s="231"/>
      <c r="RXK135" s="231"/>
      <c r="RXL135" s="231"/>
      <c r="RXM135" s="231"/>
      <c r="RXN135" s="231"/>
      <c r="RXO135" s="231"/>
      <c r="RXP135" s="231"/>
      <c r="RXQ135" s="231"/>
      <c r="RXR135" s="231"/>
      <c r="RXS135" s="231"/>
      <c r="RXT135" s="231"/>
      <c r="RXU135" s="231"/>
      <c r="RXV135" s="231"/>
      <c r="RXW135" s="231"/>
      <c r="RXX135" s="231"/>
      <c r="RXY135" s="231"/>
      <c r="RXZ135" s="231"/>
      <c r="RYA135" s="231"/>
      <c r="RYB135" s="231"/>
      <c r="RYC135" s="231"/>
      <c r="RYD135" s="231"/>
      <c r="RYE135" s="231"/>
      <c r="RYF135" s="231"/>
      <c r="RYG135" s="231"/>
      <c r="RYH135" s="231"/>
      <c r="RYI135" s="231"/>
      <c r="RYJ135" s="231"/>
      <c r="RYK135" s="231"/>
      <c r="RYL135" s="231"/>
      <c r="RYM135" s="231"/>
      <c r="RYN135" s="231"/>
      <c r="RYO135" s="231"/>
      <c r="RYP135" s="231"/>
      <c r="RYQ135" s="231"/>
      <c r="RYR135" s="231"/>
      <c r="RYS135" s="231"/>
      <c r="RYT135" s="231"/>
      <c r="RYU135" s="231"/>
      <c r="RYV135" s="231"/>
      <c r="RYW135" s="231"/>
      <c r="RYX135" s="231"/>
      <c r="RYY135" s="231"/>
      <c r="RYZ135" s="231"/>
      <c r="RZA135" s="231"/>
      <c r="RZB135" s="231"/>
      <c r="RZC135" s="231"/>
      <c r="RZD135" s="231"/>
      <c r="RZE135" s="231"/>
      <c r="RZF135" s="231"/>
      <c r="RZG135" s="231"/>
      <c r="RZH135" s="231"/>
      <c r="RZI135" s="231"/>
      <c r="RZJ135" s="231"/>
      <c r="RZK135" s="231"/>
      <c r="RZL135" s="231"/>
      <c r="RZM135" s="231"/>
      <c r="RZN135" s="231"/>
      <c r="RZO135" s="231"/>
      <c r="RZP135" s="231"/>
      <c r="RZQ135" s="231"/>
      <c r="RZR135" s="231"/>
      <c r="RZS135" s="231"/>
      <c r="RZT135" s="231"/>
      <c r="RZU135" s="231"/>
      <c r="RZV135" s="231"/>
      <c r="RZW135" s="231"/>
      <c r="RZX135" s="231"/>
      <c r="RZY135" s="231"/>
      <c r="RZZ135" s="231"/>
      <c r="SAA135" s="231"/>
      <c r="SAB135" s="231"/>
      <c r="SAC135" s="231"/>
      <c r="SAD135" s="231"/>
      <c r="SAE135" s="231"/>
      <c r="SAF135" s="231"/>
      <c r="SAG135" s="231"/>
      <c r="SAH135" s="231"/>
      <c r="SAI135" s="231"/>
      <c r="SAJ135" s="231"/>
      <c r="SAK135" s="231"/>
      <c r="SAL135" s="231"/>
      <c r="SAM135" s="231"/>
      <c r="SAN135" s="231"/>
      <c r="SAO135" s="231"/>
      <c r="SAP135" s="231"/>
      <c r="SAQ135" s="231"/>
      <c r="SAR135" s="231"/>
      <c r="SAS135" s="231"/>
      <c r="SAT135" s="231"/>
      <c r="SAU135" s="231"/>
      <c r="SAV135" s="231"/>
      <c r="SAW135" s="231"/>
      <c r="SAX135" s="231"/>
      <c r="SAY135" s="231"/>
      <c r="SAZ135" s="231"/>
      <c r="SBA135" s="231"/>
      <c r="SBB135" s="231"/>
      <c r="SBC135" s="231"/>
      <c r="SBD135" s="231"/>
      <c r="SBE135" s="231"/>
      <c r="SBF135" s="231"/>
      <c r="SBG135" s="231"/>
      <c r="SBH135" s="231"/>
      <c r="SBI135" s="231"/>
      <c r="SBJ135" s="231"/>
      <c r="SBK135" s="231"/>
      <c r="SBL135" s="231"/>
      <c r="SBM135" s="231"/>
      <c r="SBN135" s="231"/>
      <c r="SBO135" s="231"/>
      <c r="SBP135" s="231"/>
      <c r="SBQ135" s="231"/>
      <c r="SBR135" s="231"/>
      <c r="SBS135" s="231"/>
      <c r="SBT135" s="231"/>
      <c r="SBU135" s="231"/>
      <c r="SBV135" s="231"/>
      <c r="SBW135" s="231"/>
      <c r="SBX135" s="231"/>
      <c r="SBY135" s="231"/>
      <c r="SBZ135" s="231"/>
      <c r="SCA135" s="231"/>
      <c r="SCB135" s="231"/>
      <c r="SCC135" s="231"/>
      <c r="SCD135" s="231"/>
      <c r="SCE135" s="231"/>
      <c r="SCF135" s="231"/>
      <c r="SCG135" s="231"/>
      <c r="SCH135" s="231"/>
      <c r="SCI135" s="231"/>
      <c r="SCJ135" s="231"/>
      <c r="SCK135" s="231"/>
      <c r="SCL135" s="231"/>
      <c r="SCM135" s="231"/>
      <c r="SCN135" s="231"/>
      <c r="SCO135" s="231"/>
      <c r="SCP135" s="231"/>
      <c r="SCQ135" s="231"/>
      <c r="SCR135" s="231"/>
      <c r="SCS135" s="231"/>
      <c r="SCT135" s="231"/>
      <c r="SCU135" s="231"/>
      <c r="SCV135" s="231"/>
      <c r="SCW135" s="231"/>
      <c r="SCX135" s="231"/>
      <c r="SCY135" s="231"/>
      <c r="SCZ135" s="231"/>
      <c r="SDA135" s="231"/>
      <c r="SDB135" s="231"/>
      <c r="SDC135" s="231"/>
      <c r="SDD135" s="231"/>
      <c r="SDE135" s="231"/>
      <c r="SDF135" s="231"/>
      <c r="SDG135" s="231"/>
      <c r="SDH135" s="231"/>
      <c r="SDI135" s="231"/>
      <c r="SDJ135" s="231"/>
      <c r="SDK135" s="231"/>
      <c r="SDL135" s="231"/>
      <c r="SDM135" s="231"/>
      <c r="SDN135" s="231"/>
      <c r="SDO135" s="231"/>
      <c r="SDP135" s="231"/>
      <c r="SDQ135" s="231"/>
      <c r="SDR135" s="231"/>
      <c r="SDS135" s="231"/>
      <c r="SDT135" s="231"/>
      <c r="SDU135" s="231"/>
      <c r="SDV135" s="231"/>
      <c r="SDW135" s="231"/>
      <c r="SDX135" s="231"/>
      <c r="SDY135" s="231"/>
      <c r="SDZ135" s="231"/>
      <c r="SEA135" s="231"/>
      <c r="SEB135" s="231"/>
      <c r="SEC135" s="231"/>
      <c r="SED135" s="231"/>
      <c r="SEE135" s="231"/>
      <c r="SEF135" s="231"/>
      <c r="SEG135" s="231"/>
      <c r="SEH135" s="231"/>
      <c r="SEI135" s="231"/>
      <c r="SEJ135" s="231"/>
      <c r="SEK135" s="231"/>
      <c r="SEL135" s="231"/>
      <c r="SEM135" s="231"/>
      <c r="SEN135" s="231"/>
      <c r="SEO135" s="231"/>
      <c r="SEP135" s="231"/>
      <c r="SEQ135" s="231"/>
      <c r="SER135" s="231"/>
      <c r="SES135" s="231"/>
      <c r="SET135" s="231"/>
      <c r="SEU135" s="231"/>
      <c r="SEV135" s="231"/>
      <c r="SEW135" s="231"/>
      <c r="SEX135" s="231"/>
      <c r="SEY135" s="231"/>
      <c r="SEZ135" s="231"/>
      <c r="SFA135" s="231"/>
      <c r="SFB135" s="231"/>
      <c r="SFC135" s="231"/>
      <c r="SFD135" s="231"/>
      <c r="SFE135" s="231"/>
      <c r="SFF135" s="231"/>
      <c r="SFG135" s="231"/>
      <c r="SFH135" s="231"/>
      <c r="SFI135" s="231"/>
      <c r="SFJ135" s="231"/>
      <c r="SFK135" s="231"/>
      <c r="SFL135" s="231"/>
      <c r="SFM135" s="231"/>
      <c r="SFN135" s="231"/>
      <c r="SFO135" s="231"/>
      <c r="SFP135" s="231"/>
      <c r="SFQ135" s="231"/>
      <c r="SFR135" s="231"/>
      <c r="SFS135" s="231"/>
      <c r="SFT135" s="231"/>
      <c r="SFU135" s="231"/>
      <c r="SFV135" s="231"/>
      <c r="SFW135" s="231"/>
      <c r="SFX135" s="231"/>
      <c r="SFY135" s="231"/>
      <c r="SFZ135" s="231"/>
      <c r="SGA135" s="231"/>
      <c r="SGB135" s="231"/>
      <c r="SGC135" s="231"/>
      <c r="SGD135" s="231"/>
      <c r="SGE135" s="231"/>
      <c r="SGF135" s="231"/>
      <c r="SGG135" s="231"/>
      <c r="SGH135" s="231"/>
      <c r="SGI135" s="231"/>
      <c r="SGJ135" s="231"/>
      <c r="SGK135" s="231"/>
      <c r="SGL135" s="231"/>
      <c r="SGM135" s="231"/>
      <c r="SGN135" s="231"/>
      <c r="SGO135" s="231"/>
      <c r="SGP135" s="231"/>
      <c r="SGQ135" s="231"/>
      <c r="SGR135" s="231"/>
      <c r="SGS135" s="231"/>
      <c r="SGT135" s="231"/>
      <c r="SGU135" s="231"/>
      <c r="SGV135" s="231"/>
      <c r="SGW135" s="231"/>
      <c r="SGX135" s="231"/>
      <c r="SGY135" s="231"/>
      <c r="SGZ135" s="231"/>
      <c r="SHA135" s="231"/>
      <c r="SHB135" s="231"/>
      <c r="SHC135" s="231"/>
      <c r="SHD135" s="231"/>
      <c r="SHE135" s="231"/>
      <c r="SHF135" s="231"/>
      <c r="SHG135" s="231"/>
      <c r="SHH135" s="231"/>
      <c r="SHI135" s="231"/>
      <c r="SHJ135" s="231"/>
      <c r="SHK135" s="231"/>
      <c r="SHL135" s="231"/>
      <c r="SHM135" s="231"/>
      <c r="SHN135" s="231"/>
      <c r="SHO135" s="231"/>
      <c r="SHP135" s="231"/>
      <c r="SHQ135" s="231"/>
      <c r="SHR135" s="231"/>
      <c r="SHS135" s="231"/>
      <c r="SHT135" s="231"/>
      <c r="SHU135" s="231"/>
      <c r="SHV135" s="231"/>
      <c r="SHW135" s="231"/>
      <c r="SHX135" s="231"/>
      <c r="SHY135" s="231"/>
      <c r="SHZ135" s="231"/>
      <c r="SIA135" s="231"/>
      <c r="SIB135" s="231"/>
      <c r="SIC135" s="231"/>
      <c r="SID135" s="231"/>
      <c r="SIE135" s="231"/>
      <c r="SIF135" s="231"/>
      <c r="SIG135" s="231"/>
      <c r="SIH135" s="231"/>
      <c r="SII135" s="231"/>
      <c r="SIJ135" s="231"/>
      <c r="SIK135" s="231"/>
      <c r="SIL135" s="231"/>
      <c r="SIM135" s="231"/>
      <c r="SIN135" s="231"/>
      <c r="SIO135" s="231"/>
      <c r="SIP135" s="231"/>
      <c r="SIQ135" s="231"/>
      <c r="SIR135" s="231"/>
      <c r="SIS135" s="231"/>
      <c r="SIT135" s="231"/>
      <c r="SIU135" s="231"/>
      <c r="SIV135" s="231"/>
      <c r="SIW135" s="231"/>
      <c r="SIX135" s="231"/>
      <c r="SIY135" s="231"/>
      <c r="SIZ135" s="231"/>
      <c r="SJA135" s="231"/>
      <c r="SJB135" s="231"/>
      <c r="SJC135" s="231"/>
      <c r="SJD135" s="231"/>
      <c r="SJE135" s="231"/>
      <c r="SJF135" s="231"/>
      <c r="SJG135" s="231"/>
      <c r="SJH135" s="231"/>
      <c r="SJI135" s="231"/>
      <c r="SJJ135" s="231"/>
      <c r="SJK135" s="231"/>
      <c r="SJL135" s="231"/>
      <c r="SJM135" s="231"/>
      <c r="SJN135" s="231"/>
      <c r="SJO135" s="231"/>
      <c r="SJP135" s="231"/>
      <c r="SJQ135" s="231"/>
      <c r="SJR135" s="231"/>
      <c r="SJS135" s="231"/>
      <c r="SJT135" s="231"/>
      <c r="SJU135" s="231"/>
      <c r="SJV135" s="231"/>
      <c r="SJW135" s="231"/>
      <c r="SJX135" s="231"/>
      <c r="SJY135" s="231"/>
      <c r="SJZ135" s="231"/>
      <c r="SKA135" s="231"/>
      <c r="SKB135" s="231"/>
      <c r="SKC135" s="231"/>
      <c r="SKD135" s="231"/>
      <c r="SKE135" s="231"/>
      <c r="SKF135" s="231"/>
      <c r="SKG135" s="231"/>
      <c r="SKH135" s="231"/>
      <c r="SKI135" s="231"/>
      <c r="SKJ135" s="231"/>
      <c r="SKK135" s="231"/>
      <c r="SKL135" s="231"/>
      <c r="SKM135" s="231"/>
      <c r="SKN135" s="231"/>
      <c r="SKO135" s="231"/>
      <c r="SKP135" s="231"/>
      <c r="SKQ135" s="231"/>
      <c r="SKR135" s="231"/>
      <c r="SKS135" s="231"/>
      <c r="SKT135" s="231"/>
      <c r="SKU135" s="231"/>
      <c r="SKV135" s="231"/>
      <c r="SKW135" s="231"/>
      <c r="SKX135" s="231"/>
      <c r="SKY135" s="231"/>
      <c r="SKZ135" s="231"/>
      <c r="SLA135" s="231"/>
      <c r="SLB135" s="231"/>
      <c r="SLC135" s="231"/>
      <c r="SLD135" s="231"/>
      <c r="SLE135" s="231"/>
      <c r="SLF135" s="231"/>
      <c r="SLG135" s="231"/>
      <c r="SLH135" s="231"/>
      <c r="SLI135" s="231"/>
      <c r="SLJ135" s="231"/>
      <c r="SLK135" s="231"/>
      <c r="SLL135" s="231"/>
      <c r="SLM135" s="231"/>
      <c r="SLN135" s="231"/>
      <c r="SLO135" s="231"/>
      <c r="SLP135" s="231"/>
      <c r="SLQ135" s="231"/>
      <c r="SLR135" s="231"/>
      <c r="SLS135" s="231"/>
      <c r="SLT135" s="231"/>
      <c r="SLU135" s="231"/>
      <c r="SLV135" s="231"/>
      <c r="SLW135" s="231"/>
      <c r="SLX135" s="231"/>
      <c r="SLY135" s="231"/>
      <c r="SLZ135" s="231"/>
      <c r="SMA135" s="231"/>
      <c r="SMB135" s="231"/>
      <c r="SMC135" s="231"/>
      <c r="SMD135" s="231"/>
      <c r="SME135" s="231"/>
      <c r="SMF135" s="231"/>
      <c r="SMG135" s="231"/>
      <c r="SMH135" s="231"/>
      <c r="SMI135" s="231"/>
      <c r="SMJ135" s="231"/>
      <c r="SMK135" s="231"/>
      <c r="SML135" s="231"/>
      <c r="SMM135" s="231"/>
      <c r="SMN135" s="231"/>
      <c r="SMO135" s="231"/>
      <c r="SMP135" s="231"/>
      <c r="SMQ135" s="231"/>
      <c r="SMR135" s="231"/>
      <c r="SMS135" s="231"/>
      <c r="SMT135" s="231"/>
      <c r="SMU135" s="231"/>
      <c r="SMV135" s="231"/>
      <c r="SMW135" s="231"/>
      <c r="SMX135" s="231"/>
      <c r="SMY135" s="231"/>
      <c r="SMZ135" s="231"/>
      <c r="SNA135" s="231"/>
      <c r="SNB135" s="231"/>
      <c r="SNC135" s="231"/>
      <c r="SND135" s="231"/>
      <c r="SNE135" s="231"/>
      <c r="SNF135" s="231"/>
      <c r="SNG135" s="231"/>
      <c r="SNH135" s="231"/>
      <c r="SNI135" s="231"/>
      <c r="SNJ135" s="231"/>
      <c r="SNK135" s="231"/>
      <c r="SNL135" s="231"/>
      <c r="SNM135" s="231"/>
      <c r="SNN135" s="231"/>
      <c r="SNO135" s="231"/>
      <c r="SNP135" s="231"/>
      <c r="SNQ135" s="231"/>
      <c r="SNR135" s="231"/>
      <c r="SNS135" s="231"/>
      <c r="SNT135" s="231"/>
      <c r="SNU135" s="231"/>
      <c r="SNV135" s="231"/>
      <c r="SNW135" s="231"/>
      <c r="SNX135" s="231"/>
      <c r="SNY135" s="231"/>
      <c r="SNZ135" s="231"/>
      <c r="SOA135" s="231"/>
      <c r="SOB135" s="231"/>
      <c r="SOC135" s="231"/>
      <c r="SOD135" s="231"/>
      <c r="SOE135" s="231"/>
      <c r="SOF135" s="231"/>
      <c r="SOG135" s="231"/>
      <c r="SOH135" s="231"/>
      <c r="SOI135" s="231"/>
      <c r="SOJ135" s="231"/>
      <c r="SOK135" s="231"/>
      <c r="SOL135" s="231"/>
      <c r="SOM135" s="231"/>
      <c r="SON135" s="231"/>
      <c r="SOO135" s="231"/>
      <c r="SOP135" s="231"/>
      <c r="SOQ135" s="231"/>
      <c r="SOR135" s="231"/>
      <c r="SOS135" s="231"/>
      <c r="SOT135" s="231"/>
      <c r="SOU135" s="231"/>
      <c r="SOV135" s="231"/>
      <c r="SOW135" s="231"/>
      <c r="SOX135" s="231"/>
      <c r="SOY135" s="231"/>
      <c r="SOZ135" s="231"/>
      <c r="SPA135" s="231"/>
      <c r="SPB135" s="231"/>
      <c r="SPC135" s="231"/>
      <c r="SPD135" s="231"/>
      <c r="SPE135" s="231"/>
      <c r="SPF135" s="231"/>
      <c r="SPG135" s="231"/>
      <c r="SPH135" s="231"/>
      <c r="SPI135" s="231"/>
      <c r="SPJ135" s="231"/>
      <c r="SPK135" s="231"/>
      <c r="SPL135" s="231"/>
      <c r="SPM135" s="231"/>
      <c r="SPN135" s="231"/>
      <c r="SPO135" s="231"/>
      <c r="SPP135" s="231"/>
      <c r="SPQ135" s="231"/>
      <c r="SPR135" s="231"/>
      <c r="SPS135" s="231"/>
      <c r="SPT135" s="231"/>
      <c r="SPU135" s="231"/>
      <c r="SPV135" s="231"/>
      <c r="SPW135" s="231"/>
      <c r="SPX135" s="231"/>
      <c r="SPY135" s="231"/>
      <c r="SPZ135" s="231"/>
      <c r="SQA135" s="231"/>
      <c r="SQB135" s="231"/>
      <c r="SQC135" s="231"/>
      <c r="SQD135" s="231"/>
      <c r="SQE135" s="231"/>
      <c r="SQF135" s="231"/>
      <c r="SQG135" s="231"/>
      <c r="SQH135" s="231"/>
      <c r="SQI135" s="231"/>
      <c r="SQJ135" s="231"/>
      <c r="SQK135" s="231"/>
      <c r="SQL135" s="231"/>
      <c r="SQM135" s="231"/>
      <c r="SQN135" s="231"/>
      <c r="SQO135" s="231"/>
      <c r="SQP135" s="231"/>
      <c r="SQQ135" s="231"/>
      <c r="SQR135" s="231"/>
      <c r="SQS135" s="231"/>
      <c r="SQT135" s="231"/>
      <c r="SQU135" s="231"/>
      <c r="SQV135" s="231"/>
      <c r="SQW135" s="231"/>
      <c r="SQX135" s="231"/>
      <c r="SQY135" s="231"/>
      <c r="SQZ135" s="231"/>
      <c r="SRA135" s="231"/>
      <c r="SRB135" s="231"/>
      <c r="SRC135" s="231"/>
      <c r="SRD135" s="231"/>
      <c r="SRE135" s="231"/>
      <c r="SRF135" s="231"/>
      <c r="SRG135" s="231"/>
      <c r="SRH135" s="231"/>
      <c r="SRI135" s="231"/>
      <c r="SRJ135" s="231"/>
      <c r="SRK135" s="231"/>
      <c r="SRL135" s="231"/>
      <c r="SRM135" s="231"/>
      <c r="SRN135" s="231"/>
      <c r="SRO135" s="231"/>
      <c r="SRP135" s="231"/>
      <c r="SRQ135" s="231"/>
      <c r="SRR135" s="231"/>
      <c r="SRS135" s="231"/>
      <c r="SRT135" s="231"/>
      <c r="SRU135" s="231"/>
      <c r="SRV135" s="231"/>
      <c r="SRW135" s="231"/>
      <c r="SRX135" s="231"/>
      <c r="SRY135" s="231"/>
      <c r="SRZ135" s="231"/>
      <c r="SSA135" s="231"/>
      <c r="SSB135" s="231"/>
      <c r="SSC135" s="231"/>
      <c r="SSD135" s="231"/>
      <c r="SSE135" s="231"/>
      <c r="SSF135" s="231"/>
      <c r="SSG135" s="231"/>
      <c r="SSH135" s="231"/>
      <c r="SSI135" s="231"/>
      <c r="SSJ135" s="231"/>
      <c r="SSK135" s="231"/>
      <c r="SSL135" s="231"/>
      <c r="SSM135" s="231"/>
      <c r="SSN135" s="231"/>
      <c r="SSO135" s="231"/>
      <c r="SSP135" s="231"/>
      <c r="SSQ135" s="231"/>
      <c r="SSR135" s="231"/>
      <c r="SSS135" s="231"/>
      <c r="SST135" s="231"/>
      <c r="SSU135" s="231"/>
      <c r="SSV135" s="231"/>
      <c r="SSW135" s="231"/>
      <c r="SSX135" s="231"/>
      <c r="SSY135" s="231"/>
      <c r="SSZ135" s="231"/>
      <c r="STA135" s="231"/>
      <c r="STB135" s="231"/>
      <c r="STC135" s="231"/>
      <c r="STD135" s="231"/>
      <c r="STE135" s="231"/>
      <c r="STF135" s="231"/>
      <c r="STG135" s="231"/>
      <c r="STH135" s="231"/>
      <c r="STI135" s="231"/>
      <c r="STJ135" s="231"/>
      <c r="STK135" s="231"/>
      <c r="STL135" s="231"/>
      <c r="STM135" s="231"/>
      <c r="STN135" s="231"/>
      <c r="STO135" s="231"/>
      <c r="STP135" s="231"/>
      <c r="STQ135" s="231"/>
      <c r="STR135" s="231"/>
      <c r="STS135" s="231"/>
      <c r="STT135" s="231"/>
      <c r="STU135" s="231"/>
      <c r="STV135" s="231"/>
      <c r="STW135" s="231"/>
      <c r="STX135" s="231"/>
      <c r="STY135" s="231"/>
      <c r="STZ135" s="231"/>
      <c r="SUA135" s="231"/>
      <c r="SUB135" s="231"/>
      <c r="SUC135" s="231"/>
      <c r="SUD135" s="231"/>
      <c r="SUE135" s="231"/>
      <c r="SUF135" s="231"/>
      <c r="SUG135" s="231"/>
      <c r="SUH135" s="231"/>
      <c r="SUI135" s="231"/>
      <c r="SUJ135" s="231"/>
      <c r="SUK135" s="231"/>
      <c r="SUL135" s="231"/>
      <c r="SUM135" s="231"/>
      <c r="SUN135" s="231"/>
      <c r="SUO135" s="231"/>
      <c r="SUP135" s="231"/>
      <c r="SUQ135" s="231"/>
      <c r="SUR135" s="231"/>
      <c r="SUS135" s="231"/>
      <c r="SUT135" s="231"/>
      <c r="SUU135" s="231"/>
      <c r="SUV135" s="231"/>
      <c r="SUW135" s="231"/>
      <c r="SUX135" s="231"/>
      <c r="SUY135" s="231"/>
      <c r="SUZ135" s="231"/>
      <c r="SVA135" s="231"/>
      <c r="SVB135" s="231"/>
      <c r="SVC135" s="231"/>
      <c r="SVD135" s="231"/>
      <c r="SVE135" s="231"/>
      <c r="SVF135" s="231"/>
      <c r="SVG135" s="231"/>
      <c r="SVH135" s="231"/>
      <c r="SVI135" s="231"/>
      <c r="SVJ135" s="231"/>
      <c r="SVK135" s="231"/>
      <c r="SVL135" s="231"/>
      <c r="SVM135" s="231"/>
      <c r="SVN135" s="231"/>
      <c r="SVO135" s="231"/>
      <c r="SVP135" s="231"/>
      <c r="SVQ135" s="231"/>
      <c r="SVR135" s="231"/>
      <c r="SVS135" s="231"/>
      <c r="SVT135" s="231"/>
      <c r="SVU135" s="231"/>
      <c r="SVV135" s="231"/>
      <c r="SVW135" s="231"/>
      <c r="SVX135" s="231"/>
      <c r="SVY135" s="231"/>
      <c r="SVZ135" s="231"/>
      <c r="SWA135" s="231"/>
      <c r="SWB135" s="231"/>
      <c r="SWC135" s="231"/>
      <c r="SWD135" s="231"/>
      <c r="SWE135" s="231"/>
      <c r="SWF135" s="231"/>
      <c r="SWG135" s="231"/>
      <c r="SWH135" s="231"/>
      <c r="SWI135" s="231"/>
      <c r="SWJ135" s="231"/>
      <c r="SWK135" s="231"/>
      <c r="SWL135" s="231"/>
      <c r="SWM135" s="231"/>
      <c r="SWN135" s="231"/>
      <c r="SWO135" s="231"/>
      <c r="SWP135" s="231"/>
      <c r="SWQ135" s="231"/>
      <c r="SWR135" s="231"/>
      <c r="SWS135" s="231"/>
      <c r="SWT135" s="231"/>
      <c r="SWU135" s="231"/>
      <c r="SWV135" s="231"/>
      <c r="SWW135" s="231"/>
      <c r="SWX135" s="231"/>
      <c r="SWY135" s="231"/>
      <c r="SWZ135" s="231"/>
      <c r="SXA135" s="231"/>
      <c r="SXB135" s="231"/>
      <c r="SXC135" s="231"/>
      <c r="SXD135" s="231"/>
      <c r="SXE135" s="231"/>
      <c r="SXF135" s="231"/>
      <c r="SXG135" s="231"/>
      <c r="SXH135" s="231"/>
      <c r="SXI135" s="231"/>
      <c r="SXJ135" s="231"/>
      <c r="SXK135" s="231"/>
      <c r="SXL135" s="231"/>
      <c r="SXM135" s="231"/>
      <c r="SXN135" s="231"/>
      <c r="SXO135" s="231"/>
      <c r="SXP135" s="231"/>
      <c r="SXQ135" s="231"/>
      <c r="SXR135" s="231"/>
      <c r="SXS135" s="231"/>
      <c r="SXT135" s="231"/>
      <c r="SXU135" s="231"/>
      <c r="SXV135" s="231"/>
      <c r="SXW135" s="231"/>
      <c r="SXX135" s="231"/>
      <c r="SXY135" s="231"/>
      <c r="SXZ135" s="231"/>
      <c r="SYA135" s="231"/>
      <c r="SYB135" s="231"/>
      <c r="SYC135" s="231"/>
      <c r="SYD135" s="231"/>
      <c r="SYE135" s="231"/>
      <c r="SYF135" s="231"/>
      <c r="SYG135" s="231"/>
      <c r="SYH135" s="231"/>
      <c r="SYI135" s="231"/>
      <c r="SYJ135" s="231"/>
      <c r="SYK135" s="231"/>
      <c r="SYL135" s="231"/>
      <c r="SYM135" s="231"/>
      <c r="SYN135" s="231"/>
      <c r="SYO135" s="231"/>
      <c r="SYP135" s="231"/>
      <c r="SYQ135" s="231"/>
      <c r="SYR135" s="231"/>
      <c r="SYS135" s="231"/>
      <c r="SYT135" s="231"/>
      <c r="SYU135" s="231"/>
      <c r="SYV135" s="231"/>
      <c r="SYW135" s="231"/>
      <c r="SYX135" s="231"/>
      <c r="SYY135" s="231"/>
      <c r="SYZ135" s="231"/>
      <c r="SZA135" s="231"/>
      <c r="SZB135" s="231"/>
      <c r="SZC135" s="231"/>
      <c r="SZD135" s="231"/>
      <c r="SZE135" s="231"/>
      <c r="SZF135" s="231"/>
      <c r="SZG135" s="231"/>
      <c r="SZH135" s="231"/>
      <c r="SZI135" s="231"/>
      <c r="SZJ135" s="231"/>
      <c r="SZK135" s="231"/>
      <c r="SZL135" s="231"/>
      <c r="SZM135" s="231"/>
      <c r="SZN135" s="231"/>
      <c r="SZO135" s="231"/>
      <c r="SZP135" s="231"/>
      <c r="SZQ135" s="231"/>
      <c r="SZR135" s="231"/>
      <c r="SZS135" s="231"/>
      <c r="SZT135" s="231"/>
      <c r="SZU135" s="231"/>
      <c r="SZV135" s="231"/>
      <c r="SZW135" s="231"/>
      <c r="SZX135" s="231"/>
      <c r="SZY135" s="231"/>
      <c r="SZZ135" s="231"/>
      <c r="TAA135" s="231"/>
      <c r="TAB135" s="231"/>
      <c r="TAC135" s="231"/>
      <c r="TAD135" s="231"/>
      <c r="TAE135" s="231"/>
      <c r="TAF135" s="231"/>
      <c r="TAG135" s="231"/>
      <c r="TAH135" s="231"/>
      <c r="TAI135" s="231"/>
      <c r="TAJ135" s="231"/>
      <c r="TAK135" s="231"/>
      <c r="TAL135" s="231"/>
      <c r="TAM135" s="231"/>
      <c r="TAN135" s="231"/>
      <c r="TAO135" s="231"/>
      <c r="TAP135" s="231"/>
      <c r="TAQ135" s="231"/>
      <c r="TAR135" s="231"/>
      <c r="TAS135" s="231"/>
      <c r="TAT135" s="231"/>
      <c r="TAU135" s="231"/>
      <c r="TAV135" s="231"/>
      <c r="TAW135" s="231"/>
      <c r="TAX135" s="231"/>
      <c r="TAY135" s="231"/>
      <c r="TAZ135" s="231"/>
      <c r="TBA135" s="231"/>
      <c r="TBB135" s="231"/>
      <c r="TBC135" s="231"/>
      <c r="TBD135" s="231"/>
      <c r="TBE135" s="231"/>
      <c r="TBF135" s="231"/>
      <c r="TBG135" s="231"/>
      <c r="TBH135" s="231"/>
      <c r="TBI135" s="231"/>
      <c r="TBJ135" s="231"/>
      <c r="TBK135" s="231"/>
      <c r="TBL135" s="231"/>
      <c r="TBM135" s="231"/>
      <c r="TBN135" s="231"/>
      <c r="TBO135" s="231"/>
      <c r="TBP135" s="231"/>
      <c r="TBQ135" s="231"/>
      <c r="TBR135" s="231"/>
      <c r="TBS135" s="231"/>
      <c r="TBT135" s="231"/>
      <c r="TBU135" s="231"/>
      <c r="TBV135" s="231"/>
      <c r="TBW135" s="231"/>
      <c r="TBX135" s="231"/>
      <c r="TBY135" s="231"/>
      <c r="TBZ135" s="231"/>
      <c r="TCA135" s="231"/>
      <c r="TCB135" s="231"/>
      <c r="TCC135" s="231"/>
      <c r="TCD135" s="231"/>
      <c r="TCE135" s="231"/>
      <c r="TCF135" s="231"/>
      <c r="TCG135" s="231"/>
      <c r="TCH135" s="231"/>
      <c r="TCI135" s="231"/>
      <c r="TCJ135" s="231"/>
      <c r="TCK135" s="231"/>
      <c r="TCL135" s="231"/>
      <c r="TCM135" s="231"/>
      <c r="TCN135" s="231"/>
      <c r="TCO135" s="231"/>
      <c r="TCP135" s="231"/>
      <c r="TCQ135" s="231"/>
      <c r="TCR135" s="231"/>
      <c r="TCS135" s="231"/>
      <c r="TCT135" s="231"/>
      <c r="TCU135" s="231"/>
      <c r="TCV135" s="231"/>
      <c r="TCW135" s="231"/>
      <c r="TCX135" s="231"/>
      <c r="TCY135" s="231"/>
      <c r="TCZ135" s="231"/>
      <c r="TDA135" s="231"/>
      <c r="TDB135" s="231"/>
      <c r="TDC135" s="231"/>
      <c r="TDD135" s="231"/>
      <c r="TDE135" s="231"/>
      <c r="TDF135" s="231"/>
      <c r="TDG135" s="231"/>
      <c r="TDH135" s="231"/>
      <c r="TDI135" s="231"/>
      <c r="TDJ135" s="231"/>
      <c r="TDK135" s="231"/>
      <c r="TDL135" s="231"/>
      <c r="TDM135" s="231"/>
      <c r="TDN135" s="231"/>
      <c r="TDO135" s="231"/>
      <c r="TDP135" s="231"/>
      <c r="TDQ135" s="231"/>
      <c r="TDR135" s="231"/>
      <c r="TDS135" s="231"/>
      <c r="TDT135" s="231"/>
      <c r="TDU135" s="231"/>
      <c r="TDV135" s="231"/>
      <c r="TDW135" s="231"/>
      <c r="TDX135" s="231"/>
      <c r="TDY135" s="231"/>
      <c r="TDZ135" s="231"/>
      <c r="TEA135" s="231"/>
      <c r="TEB135" s="231"/>
      <c r="TEC135" s="231"/>
      <c r="TED135" s="231"/>
      <c r="TEE135" s="231"/>
      <c r="TEF135" s="231"/>
      <c r="TEG135" s="231"/>
      <c r="TEH135" s="231"/>
      <c r="TEI135" s="231"/>
      <c r="TEJ135" s="231"/>
      <c r="TEK135" s="231"/>
      <c r="TEL135" s="231"/>
      <c r="TEM135" s="231"/>
      <c r="TEN135" s="231"/>
      <c r="TEO135" s="231"/>
      <c r="TEP135" s="231"/>
      <c r="TEQ135" s="231"/>
      <c r="TER135" s="231"/>
      <c r="TES135" s="231"/>
      <c r="TET135" s="231"/>
      <c r="TEU135" s="231"/>
      <c r="TEV135" s="231"/>
      <c r="TEW135" s="231"/>
      <c r="TEX135" s="231"/>
      <c r="TEY135" s="231"/>
      <c r="TEZ135" s="231"/>
      <c r="TFA135" s="231"/>
      <c r="TFB135" s="231"/>
      <c r="TFC135" s="231"/>
      <c r="TFD135" s="231"/>
      <c r="TFE135" s="231"/>
      <c r="TFF135" s="231"/>
      <c r="TFG135" s="231"/>
      <c r="TFH135" s="231"/>
      <c r="TFI135" s="231"/>
      <c r="TFJ135" s="231"/>
      <c r="TFK135" s="231"/>
      <c r="TFL135" s="231"/>
      <c r="TFM135" s="231"/>
      <c r="TFN135" s="231"/>
      <c r="TFO135" s="231"/>
      <c r="TFP135" s="231"/>
      <c r="TFQ135" s="231"/>
      <c r="TFR135" s="231"/>
      <c r="TFS135" s="231"/>
      <c r="TFT135" s="231"/>
      <c r="TFU135" s="231"/>
      <c r="TFV135" s="231"/>
      <c r="TFW135" s="231"/>
      <c r="TFX135" s="231"/>
      <c r="TFY135" s="231"/>
      <c r="TFZ135" s="231"/>
      <c r="TGA135" s="231"/>
      <c r="TGB135" s="231"/>
      <c r="TGC135" s="231"/>
      <c r="TGD135" s="231"/>
      <c r="TGE135" s="231"/>
      <c r="TGF135" s="231"/>
      <c r="TGG135" s="231"/>
      <c r="TGH135" s="231"/>
      <c r="TGI135" s="231"/>
      <c r="TGJ135" s="231"/>
      <c r="TGK135" s="231"/>
      <c r="TGL135" s="231"/>
      <c r="TGM135" s="231"/>
      <c r="TGN135" s="231"/>
      <c r="TGO135" s="231"/>
      <c r="TGP135" s="231"/>
      <c r="TGQ135" s="231"/>
      <c r="TGR135" s="231"/>
      <c r="TGS135" s="231"/>
      <c r="TGT135" s="231"/>
      <c r="TGU135" s="231"/>
      <c r="TGV135" s="231"/>
      <c r="TGW135" s="231"/>
      <c r="TGX135" s="231"/>
      <c r="TGY135" s="231"/>
      <c r="TGZ135" s="231"/>
      <c r="THA135" s="231"/>
      <c r="THB135" s="231"/>
      <c r="THC135" s="231"/>
      <c r="THD135" s="231"/>
      <c r="THE135" s="231"/>
      <c r="THF135" s="231"/>
      <c r="THG135" s="231"/>
      <c r="THH135" s="231"/>
      <c r="THI135" s="231"/>
      <c r="THJ135" s="231"/>
      <c r="THK135" s="231"/>
      <c r="THL135" s="231"/>
      <c r="THM135" s="231"/>
      <c r="THN135" s="231"/>
      <c r="THO135" s="231"/>
      <c r="THP135" s="231"/>
      <c r="THQ135" s="231"/>
      <c r="THR135" s="231"/>
      <c r="THS135" s="231"/>
      <c r="THT135" s="231"/>
      <c r="THU135" s="231"/>
      <c r="THV135" s="231"/>
      <c r="THW135" s="231"/>
      <c r="THX135" s="231"/>
      <c r="THY135" s="231"/>
      <c r="THZ135" s="231"/>
      <c r="TIA135" s="231"/>
      <c r="TIB135" s="231"/>
      <c r="TIC135" s="231"/>
      <c r="TID135" s="231"/>
      <c r="TIE135" s="231"/>
      <c r="TIF135" s="231"/>
      <c r="TIG135" s="231"/>
      <c r="TIH135" s="231"/>
      <c r="TII135" s="231"/>
      <c r="TIJ135" s="231"/>
      <c r="TIK135" s="231"/>
      <c r="TIL135" s="231"/>
      <c r="TIM135" s="231"/>
      <c r="TIN135" s="231"/>
      <c r="TIO135" s="231"/>
      <c r="TIP135" s="231"/>
      <c r="TIQ135" s="231"/>
      <c r="TIR135" s="231"/>
      <c r="TIS135" s="231"/>
      <c r="TIT135" s="231"/>
      <c r="TIU135" s="231"/>
      <c r="TIV135" s="231"/>
      <c r="TIW135" s="231"/>
      <c r="TIX135" s="231"/>
      <c r="TIY135" s="231"/>
      <c r="TIZ135" s="231"/>
      <c r="TJA135" s="231"/>
      <c r="TJB135" s="231"/>
      <c r="TJC135" s="231"/>
      <c r="TJD135" s="231"/>
      <c r="TJE135" s="231"/>
      <c r="TJF135" s="231"/>
      <c r="TJG135" s="231"/>
      <c r="TJH135" s="231"/>
      <c r="TJI135" s="231"/>
      <c r="TJJ135" s="231"/>
      <c r="TJK135" s="231"/>
      <c r="TJL135" s="231"/>
      <c r="TJM135" s="231"/>
      <c r="TJN135" s="231"/>
      <c r="TJO135" s="231"/>
      <c r="TJP135" s="231"/>
      <c r="TJQ135" s="231"/>
      <c r="TJR135" s="231"/>
      <c r="TJS135" s="231"/>
      <c r="TJT135" s="231"/>
      <c r="TJU135" s="231"/>
      <c r="TJV135" s="231"/>
      <c r="TJW135" s="231"/>
      <c r="TJX135" s="231"/>
      <c r="TJY135" s="231"/>
      <c r="TJZ135" s="231"/>
      <c r="TKA135" s="231"/>
      <c r="TKB135" s="231"/>
      <c r="TKC135" s="231"/>
      <c r="TKD135" s="231"/>
      <c r="TKE135" s="231"/>
      <c r="TKF135" s="231"/>
      <c r="TKG135" s="231"/>
      <c r="TKH135" s="231"/>
      <c r="TKI135" s="231"/>
      <c r="TKJ135" s="231"/>
      <c r="TKK135" s="231"/>
      <c r="TKL135" s="231"/>
      <c r="TKM135" s="231"/>
      <c r="TKN135" s="231"/>
      <c r="TKO135" s="231"/>
      <c r="TKP135" s="231"/>
      <c r="TKQ135" s="231"/>
      <c r="TKR135" s="231"/>
      <c r="TKS135" s="231"/>
      <c r="TKT135" s="231"/>
      <c r="TKU135" s="231"/>
      <c r="TKV135" s="231"/>
      <c r="TKW135" s="231"/>
      <c r="TKX135" s="231"/>
      <c r="TKY135" s="231"/>
      <c r="TKZ135" s="231"/>
      <c r="TLA135" s="231"/>
      <c r="TLB135" s="231"/>
      <c r="TLC135" s="231"/>
      <c r="TLD135" s="231"/>
      <c r="TLE135" s="231"/>
      <c r="TLF135" s="231"/>
      <c r="TLG135" s="231"/>
      <c r="TLH135" s="231"/>
      <c r="TLI135" s="231"/>
      <c r="TLJ135" s="231"/>
      <c r="TLK135" s="231"/>
      <c r="TLL135" s="231"/>
      <c r="TLM135" s="231"/>
      <c r="TLN135" s="231"/>
      <c r="TLO135" s="231"/>
      <c r="TLP135" s="231"/>
      <c r="TLQ135" s="231"/>
      <c r="TLR135" s="231"/>
      <c r="TLS135" s="231"/>
      <c r="TLT135" s="231"/>
      <c r="TLU135" s="231"/>
      <c r="TLV135" s="231"/>
      <c r="TLW135" s="231"/>
      <c r="TLX135" s="231"/>
      <c r="TLY135" s="231"/>
      <c r="TLZ135" s="231"/>
      <c r="TMA135" s="231"/>
      <c r="TMB135" s="231"/>
      <c r="TMC135" s="231"/>
      <c r="TMD135" s="231"/>
      <c r="TME135" s="231"/>
      <c r="TMF135" s="231"/>
      <c r="TMG135" s="231"/>
      <c r="TMH135" s="231"/>
      <c r="TMI135" s="231"/>
      <c r="TMJ135" s="231"/>
      <c r="TMK135" s="231"/>
      <c r="TML135" s="231"/>
      <c r="TMM135" s="231"/>
      <c r="TMN135" s="231"/>
      <c r="TMO135" s="231"/>
      <c r="TMP135" s="231"/>
      <c r="TMQ135" s="231"/>
      <c r="TMR135" s="231"/>
      <c r="TMS135" s="231"/>
      <c r="TMT135" s="231"/>
      <c r="TMU135" s="231"/>
      <c r="TMV135" s="231"/>
      <c r="TMW135" s="231"/>
      <c r="TMX135" s="231"/>
      <c r="TMY135" s="231"/>
      <c r="TMZ135" s="231"/>
      <c r="TNA135" s="231"/>
      <c r="TNB135" s="231"/>
      <c r="TNC135" s="231"/>
      <c r="TND135" s="231"/>
      <c r="TNE135" s="231"/>
      <c r="TNF135" s="231"/>
      <c r="TNG135" s="231"/>
      <c r="TNH135" s="231"/>
      <c r="TNI135" s="231"/>
      <c r="TNJ135" s="231"/>
      <c r="TNK135" s="231"/>
      <c r="TNL135" s="231"/>
      <c r="TNM135" s="231"/>
      <c r="TNN135" s="231"/>
      <c r="TNO135" s="231"/>
      <c r="TNP135" s="231"/>
      <c r="TNQ135" s="231"/>
      <c r="TNR135" s="231"/>
      <c r="TNS135" s="231"/>
      <c r="TNT135" s="231"/>
      <c r="TNU135" s="231"/>
      <c r="TNV135" s="231"/>
      <c r="TNW135" s="231"/>
      <c r="TNX135" s="231"/>
      <c r="TNY135" s="231"/>
      <c r="TNZ135" s="231"/>
      <c r="TOA135" s="231"/>
      <c r="TOB135" s="231"/>
      <c r="TOC135" s="231"/>
      <c r="TOD135" s="231"/>
      <c r="TOE135" s="231"/>
      <c r="TOF135" s="231"/>
      <c r="TOG135" s="231"/>
      <c r="TOH135" s="231"/>
      <c r="TOI135" s="231"/>
      <c r="TOJ135" s="231"/>
      <c r="TOK135" s="231"/>
      <c r="TOL135" s="231"/>
      <c r="TOM135" s="231"/>
      <c r="TON135" s="231"/>
      <c r="TOO135" s="231"/>
      <c r="TOP135" s="231"/>
      <c r="TOQ135" s="231"/>
      <c r="TOR135" s="231"/>
      <c r="TOS135" s="231"/>
      <c r="TOT135" s="231"/>
      <c r="TOU135" s="231"/>
      <c r="TOV135" s="231"/>
      <c r="TOW135" s="231"/>
      <c r="TOX135" s="231"/>
      <c r="TOY135" s="231"/>
      <c r="TOZ135" s="231"/>
      <c r="TPA135" s="231"/>
      <c r="TPB135" s="231"/>
      <c r="TPC135" s="231"/>
      <c r="TPD135" s="231"/>
      <c r="TPE135" s="231"/>
      <c r="TPF135" s="231"/>
      <c r="TPG135" s="231"/>
      <c r="TPH135" s="231"/>
      <c r="TPI135" s="231"/>
      <c r="TPJ135" s="231"/>
      <c r="TPK135" s="231"/>
      <c r="TPL135" s="231"/>
      <c r="TPM135" s="231"/>
      <c r="TPN135" s="231"/>
      <c r="TPO135" s="231"/>
      <c r="TPP135" s="231"/>
      <c r="TPQ135" s="231"/>
      <c r="TPR135" s="231"/>
      <c r="TPS135" s="231"/>
      <c r="TPT135" s="231"/>
      <c r="TPU135" s="231"/>
      <c r="TPV135" s="231"/>
      <c r="TPW135" s="231"/>
      <c r="TPX135" s="231"/>
      <c r="TPY135" s="231"/>
      <c r="TPZ135" s="231"/>
      <c r="TQA135" s="231"/>
      <c r="TQB135" s="231"/>
      <c r="TQC135" s="231"/>
      <c r="TQD135" s="231"/>
      <c r="TQE135" s="231"/>
      <c r="TQF135" s="231"/>
      <c r="TQG135" s="231"/>
      <c r="TQH135" s="231"/>
      <c r="TQI135" s="231"/>
      <c r="TQJ135" s="231"/>
      <c r="TQK135" s="231"/>
      <c r="TQL135" s="231"/>
      <c r="TQM135" s="231"/>
      <c r="TQN135" s="231"/>
      <c r="TQO135" s="231"/>
      <c r="TQP135" s="231"/>
      <c r="TQQ135" s="231"/>
      <c r="TQR135" s="231"/>
      <c r="TQS135" s="231"/>
      <c r="TQT135" s="231"/>
      <c r="TQU135" s="231"/>
      <c r="TQV135" s="231"/>
      <c r="TQW135" s="231"/>
      <c r="TQX135" s="231"/>
      <c r="TQY135" s="231"/>
      <c r="TQZ135" s="231"/>
      <c r="TRA135" s="231"/>
      <c r="TRB135" s="231"/>
      <c r="TRC135" s="231"/>
      <c r="TRD135" s="231"/>
      <c r="TRE135" s="231"/>
      <c r="TRF135" s="231"/>
      <c r="TRG135" s="231"/>
      <c r="TRH135" s="231"/>
      <c r="TRI135" s="231"/>
      <c r="TRJ135" s="231"/>
      <c r="TRK135" s="231"/>
      <c r="TRL135" s="231"/>
      <c r="TRM135" s="231"/>
      <c r="TRN135" s="231"/>
      <c r="TRO135" s="231"/>
      <c r="TRP135" s="231"/>
      <c r="TRQ135" s="231"/>
      <c r="TRR135" s="231"/>
      <c r="TRS135" s="231"/>
      <c r="TRT135" s="231"/>
      <c r="TRU135" s="231"/>
      <c r="TRV135" s="231"/>
      <c r="TRW135" s="231"/>
      <c r="TRX135" s="231"/>
      <c r="TRY135" s="231"/>
      <c r="TRZ135" s="231"/>
      <c r="TSA135" s="231"/>
      <c r="TSB135" s="231"/>
      <c r="TSC135" s="231"/>
      <c r="TSD135" s="231"/>
      <c r="TSE135" s="231"/>
      <c r="TSF135" s="231"/>
      <c r="TSG135" s="231"/>
      <c r="TSH135" s="231"/>
      <c r="TSI135" s="231"/>
      <c r="TSJ135" s="231"/>
      <c r="TSK135" s="231"/>
      <c r="TSL135" s="231"/>
      <c r="TSM135" s="231"/>
      <c r="TSN135" s="231"/>
      <c r="TSO135" s="231"/>
      <c r="TSP135" s="231"/>
      <c r="TSQ135" s="231"/>
      <c r="TSR135" s="231"/>
      <c r="TSS135" s="231"/>
      <c r="TST135" s="231"/>
      <c r="TSU135" s="231"/>
      <c r="TSV135" s="231"/>
      <c r="TSW135" s="231"/>
      <c r="TSX135" s="231"/>
      <c r="TSY135" s="231"/>
      <c r="TSZ135" s="231"/>
      <c r="TTA135" s="231"/>
      <c r="TTB135" s="231"/>
      <c r="TTC135" s="231"/>
      <c r="TTD135" s="231"/>
      <c r="TTE135" s="231"/>
      <c r="TTF135" s="231"/>
      <c r="TTG135" s="231"/>
      <c r="TTH135" s="231"/>
      <c r="TTI135" s="231"/>
      <c r="TTJ135" s="231"/>
      <c r="TTK135" s="231"/>
      <c r="TTL135" s="231"/>
      <c r="TTM135" s="231"/>
      <c r="TTN135" s="231"/>
      <c r="TTO135" s="231"/>
      <c r="TTP135" s="231"/>
      <c r="TTQ135" s="231"/>
      <c r="TTR135" s="231"/>
      <c r="TTS135" s="231"/>
      <c r="TTT135" s="231"/>
      <c r="TTU135" s="231"/>
      <c r="TTV135" s="231"/>
      <c r="TTW135" s="231"/>
      <c r="TTX135" s="231"/>
      <c r="TTY135" s="231"/>
      <c r="TTZ135" s="231"/>
      <c r="TUA135" s="231"/>
      <c r="TUB135" s="231"/>
      <c r="TUC135" s="231"/>
      <c r="TUD135" s="231"/>
      <c r="TUE135" s="231"/>
      <c r="TUF135" s="231"/>
      <c r="TUG135" s="231"/>
      <c r="TUH135" s="231"/>
      <c r="TUI135" s="231"/>
      <c r="TUJ135" s="231"/>
      <c r="TUK135" s="231"/>
      <c r="TUL135" s="231"/>
      <c r="TUM135" s="231"/>
      <c r="TUN135" s="231"/>
      <c r="TUO135" s="231"/>
      <c r="TUP135" s="231"/>
      <c r="TUQ135" s="231"/>
      <c r="TUR135" s="231"/>
      <c r="TUS135" s="231"/>
      <c r="TUT135" s="231"/>
      <c r="TUU135" s="231"/>
      <c r="TUV135" s="231"/>
      <c r="TUW135" s="231"/>
      <c r="TUX135" s="231"/>
      <c r="TUY135" s="231"/>
      <c r="TUZ135" s="231"/>
      <c r="TVA135" s="231"/>
      <c r="TVB135" s="231"/>
      <c r="TVC135" s="231"/>
      <c r="TVD135" s="231"/>
      <c r="TVE135" s="231"/>
      <c r="TVF135" s="231"/>
      <c r="TVG135" s="231"/>
      <c r="TVH135" s="231"/>
      <c r="TVI135" s="231"/>
      <c r="TVJ135" s="231"/>
      <c r="TVK135" s="231"/>
      <c r="TVL135" s="231"/>
      <c r="TVM135" s="231"/>
      <c r="TVN135" s="231"/>
      <c r="TVO135" s="231"/>
      <c r="TVP135" s="231"/>
      <c r="TVQ135" s="231"/>
      <c r="TVR135" s="231"/>
      <c r="TVS135" s="231"/>
      <c r="TVT135" s="231"/>
      <c r="TVU135" s="231"/>
      <c r="TVV135" s="231"/>
      <c r="TVW135" s="231"/>
      <c r="TVX135" s="231"/>
      <c r="TVY135" s="231"/>
      <c r="TVZ135" s="231"/>
      <c r="TWA135" s="231"/>
      <c r="TWB135" s="231"/>
      <c r="TWC135" s="231"/>
      <c r="TWD135" s="231"/>
      <c r="TWE135" s="231"/>
      <c r="TWF135" s="231"/>
      <c r="TWG135" s="231"/>
      <c r="TWH135" s="231"/>
      <c r="TWI135" s="231"/>
      <c r="TWJ135" s="231"/>
      <c r="TWK135" s="231"/>
      <c r="TWL135" s="231"/>
      <c r="TWM135" s="231"/>
      <c r="TWN135" s="231"/>
      <c r="TWO135" s="231"/>
      <c r="TWP135" s="231"/>
      <c r="TWQ135" s="231"/>
      <c r="TWR135" s="231"/>
      <c r="TWS135" s="231"/>
      <c r="TWT135" s="231"/>
      <c r="TWU135" s="231"/>
      <c r="TWV135" s="231"/>
      <c r="TWW135" s="231"/>
      <c r="TWX135" s="231"/>
      <c r="TWY135" s="231"/>
      <c r="TWZ135" s="231"/>
      <c r="TXA135" s="231"/>
      <c r="TXB135" s="231"/>
      <c r="TXC135" s="231"/>
      <c r="TXD135" s="231"/>
      <c r="TXE135" s="231"/>
      <c r="TXF135" s="231"/>
      <c r="TXG135" s="231"/>
      <c r="TXH135" s="231"/>
      <c r="TXI135" s="231"/>
      <c r="TXJ135" s="231"/>
      <c r="TXK135" s="231"/>
      <c r="TXL135" s="231"/>
      <c r="TXM135" s="231"/>
      <c r="TXN135" s="231"/>
      <c r="TXO135" s="231"/>
      <c r="TXP135" s="231"/>
      <c r="TXQ135" s="231"/>
      <c r="TXR135" s="231"/>
      <c r="TXS135" s="231"/>
      <c r="TXT135" s="231"/>
      <c r="TXU135" s="231"/>
      <c r="TXV135" s="231"/>
      <c r="TXW135" s="231"/>
      <c r="TXX135" s="231"/>
      <c r="TXY135" s="231"/>
      <c r="TXZ135" s="231"/>
      <c r="TYA135" s="231"/>
      <c r="TYB135" s="231"/>
      <c r="TYC135" s="231"/>
      <c r="TYD135" s="231"/>
      <c r="TYE135" s="231"/>
      <c r="TYF135" s="231"/>
      <c r="TYG135" s="231"/>
      <c r="TYH135" s="231"/>
      <c r="TYI135" s="231"/>
      <c r="TYJ135" s="231"/>
      <c r="TYK135" s="231"/>
      <c r="TYL135" s="231"/>
      <c r="TYM135" s="231"/>
      <c r="TYN135" s="231"/>
      <c r="TYO135" s="231"/>
      <c r="TYP135" s="231"/>
      <c r="TYQ135" s="231"/>
      <c r="TYR135" s="231"/>
      <c r="TYS135" s="231"/>
      <c r="TYT135" s="231"/>
      <c r="TYU135" s="231"/>
      <c r="TYV135" s="231"/>
      <c r="TYW135" s="231"/>
      <c r="TYX135" s="231"/>
      <c r="TYY135" s="231"/>
      <c r="TYZ135" s="231"/>
      <c r="TZA135" s="231"/>
      <c r="TZB135" s="231"/>
      <c r="TZC135" s="231"/>
      <c r="TZD135" s="231"/>
      <c r="TZE135" s="231"/>
      <c r="TZF135" s="231"/>
      <c r="TZG135" s="231"/>
      <c r="TZH135" s="231"/>
      <c r="TZI135" s="231"/>
      <c r="TZJ135" s="231"/>
      <c r="TZK135" s="231"/>
      <c r="TZL135" s="231"/>
      <c r="TZM135" s="231"/>
      <c r="TZN135" s="231"/>
      <c r="TZO135" s="231"/>
      <c r="TZP135" s="231"/>
      <c r="TZQ135" s="231"/>
      <c r="TZR135" s="231"/>
      <c r="TZS135" s="231"/>
      <c r="TZT135" s="231"/>
      <c r="TZU135" s="231"/>
      <c r="TZV135" s="231"/>
      <c r="TZW135" s="231"/>
      <c r="TZX135" s="231"/>
      <c r="TZY135" s="231"/>
      <c r="TZZ135" s="231"/>
      <c r="UAA135" s="231"/>
      <c r="UAB135" s="231"/>
      <c r="UAC135" s="231"/>
      <c r="UAD135" s="231"/>
      <c r="UAE135" s="231"/>
      <c r="UAF135" s="231"/>
      <c r="UAG135" s="231"/>
      <c r="UAH135" s="231"/>
      <c r="UAI135" s="231"/>
      <c r="UAJ135" s="231"/>
      <c r="UAK135" s="231"/>
      <c r="UAL135" s="231"/>
      <c r="UAM135" s="231"/>
      <c r="UAN135" s="231"/>
      <c r="UAO135" s="231"/>
      <c r="UAP135" s="231"/>
      <c r="UAQ135" s="231"/>
      <c r="UAR135" s="231"/>
      <c r="UAS135" s="231"/>
      <c r="UAT135" s="231"/>
      <c r="UAU135" s="231"/>
      <c r="UAV135" s="231"/>
      <c r="UAW135" s="231"/>
      <c r="UAX135" s="231"/>
      <c r="UAY135" s="231"/>
      <c r="UAZ135" s="231"/>
      <c r="UBA135" s="231"/>
      <c r="UBB135" s="231"/>
      <c r="UBC135" s="231"/>
      <c r="UBD135" s="231"/>
      <c r="UBE135" s="231"/>
      <c r="UBF135" s="231"/>
      <c r="UBG135" s="231"/>
      <c r="UBH135" s="231"/>
      <c r="UBI135" s="231"/>
      <c r="UBJ135" s="231"/>
      <c r="UBK135" s="231"/>
      <c r="UBL135" s="231"/>
      <c r="UBM135" s="231"/>
      <c r="UBN135" s="231"/>
      <c r="UBO135" s="231"/>
      <c r="UBP135" s="231"/>
      <c r="UBQ135" s="231"/>
      <c r="UBR135" s="231"/>
      <c r="UBS135" s="231"/>
      <c r="UBT135" s="231"/>
      <c r="UBU135" s="231"/>
      <c r="UBV135" s="231"/>
      <c r="UBW135" s="231"/>
      <c r="UBX135" s="231"/>
      <c r="UBY135" s="231"/>
      <c r="UBZ135" s="231"/>
      <c r="UCA135" s="231"/>
      <c r="UCB135" s="231"/>
      <c r="UCC135" s="231"/>
      <c r="UCD135" s="231"/>
      <c r="UCE135" s="231"/>
      <c r="UCF135" s="231"/>
      <c r="UCG135" s="231"/>
      <c r="UCH135" s="231"/>
      <c r="UCI135" s="231"/>
      <c r="UCJ135" s="231"/>
      <c r="UCK135" s="231"/>
      <c r="UCL135" s="231"/>
      <c r="UCM135" s="231"/>
      <c r="UCN135" s="231"/>
      <c r="UCO135" s="231"/>
      <c r="UCP135" s="231"/>
      <c r="UCQ135" s="231"/>
      <c r="UCR135" s="231"/>
      <c r="UCS135" s="231"/>
      <c r="UCT135" s="231"/>
      <c r="UCU135" s="231"/>
      <c r="UCV135" s="231"/>
      <c r="UCW135" s="231"/>
      <c r="UCX135" s="231"/>
      <c r="UCY135" s="231"/>
      <c r="UCZ135" s="231"/>
      <c r="UDA135" s="231"/>
      <c r="UDB135" s="231"/>
      <c r="UDC135" s="231"/>
      <c r="UDD135" s="231"/>
      <c r="UDE135" s="231"/>
      <c r="UDF135" s="231"/>
      <c r="UDG135" s="231"/>
      <c r="UDH135" s="231"/>
      <c r="UDI135" s="231"/>
      <c r="UDJ135" s="231"/>
      <c r="UDK135" s="231"/>
      <c r="UDL135" s="231"/>
      <c r="UDM135" s="231"/>
      <c r="UDN135" s="231"/>
      <c r="UDO135" s="231"/>
      <c r="UDP135" s="231"/>
      <c r="UDQ135" s="231"/>
      <c r="UDR135" s="231"/>
      <c r="UDS135" s="231"/>
      <c r="UDT135" s="231"/>
      <c r="UDU135" s="231"/>
      <c r="UDV135" s="231"/>
      <c r="UDW135" s="231"/>
      <c r="UDX135" s="231"/>
      <c r="UDY135" s="231"/>
      <c r="UDZ135" s="231"/>
      <c r="UEA135" s="231"/>
      <c r="UEB135" s="231"/>
      <c r="UEC135" s="231"/>
      <c r="UED135" s="231"/>
      <c r="UEE135" s="231"/>
      <c r="UEF135" s="231"/>
      <c r="UEG135" s="231"/>
      <c r="UEH135" s="231"/>
      <c r="UEI135" s="231"/>
      <c r="UEJ135" s="231"/>
      <c r="UEK135" s="231"/>
      <c r="UEL135" s="231"/>
      <c r="UEM135" s="231"/>
      <c r="UEN135" s="231"/>
      <c r="UEO135" s="231"/>
      <c r="UEP135" s="231"/>
      <c r="UEQ135" s="231"/>
      <c r="UER135" s="231"/>
      <c r="UES135" s="231"/>
      <c r="UET135" s="231"/>
      <c r="UEU135" s="231"/>
      <c r="UEV135" s="231"/>
      <c r="UEW135" s="231"/>
      <c r="UEX135" s="231"/>
      <c r="UEY135" s="231"/>
      <c r="UEZ135" s="231"/>
      <c r="UFA135" s="231"/>
      <c r="UFB135" s="231"/>
      <c r="UFC135" s="231"/>
      <c r="UFD135" s="231"/>
      <c r="UFE135" s="231"/>
      <c r="UFF135" s="231"/>
      <c r="UFG135" s="231"/>
      <c r="UFH135" s="231"/>
      <c r="UFI135" s="231"/>
      <c r="UFJ135" s="231"/>
      <c r="UFK135" s="231"/>
      <c r="UFL135" s="231"/>
      <c r="UFM135" s="231"/>
      <c r="UFN135" s="231"/>
      <c r="UFO135" s="231"/>
      <c r="UFP135" s="231"/>
      <c r="UFQ135" s="231"/>
      <c r="UFR135" s="231"/>
      <c r="UFS135" s="231"/>
      <c r="UFT135" s="231"/>
      <c r="UFU135" s="231"/>
      <c r="UFV135" s="231"/>
      <c r="UFW135" s="231"/>
      <c r="UFX135" s="231"/>
      <c r="UFY135" s="231"/>
      <c r="UFZ135" s="231"/>
      <c r="UGA135" s="231"/>
      <c r="UGB135" s="231"/>
      <c r="UGC135" s="231"/>
      <c r="UGD135" s="231"/>
      <c r="UGE135" s="231"/>
      <c r="UGF135" s="231"/>
      <c r="UGG135" s="231"/>
      <c r="UGH135" s="231"/>
      <c r="UGI135" s="231"/>
      <c r="UGJ135" s="231"/>
      <c r="UGK135" s="231"/>
      <c r="UGL135" s="231"/>
      <c r="UGM135" s="231"/>
      <c r="UGN135" s="231"/>
      <c r="UGO135" s="231"/>
      <c r="UGP135" s="231"/>
      <c r="UGQ135" s="231"/>
      <c r="UGR135" s="231"/>
      <c r="UGS135" s="231"/>
      <c r="UGT135" s="231"/>
      <c r="UGU135" s="231"/>
      <c r="UGV135" s="231"/>
      <c r="UGW135" s="231"/>
      <c r="UGX135" s="231"/>
      <c r="UGY135" s="231"/>
      <c r="UGZ135" s="231"/>
      <c r="UHA135" s="231"/>
      <c r="UHB135" s="231"/>
      <c r="UHC135" s="231"/>
      <c r="UHD135" s="231"/>
      <c r="UHE135" s="231"/>
      <c r="UHF135" s="231"/>
      <c r="UHG135" s="231"/>
      <c r="UHH135" s="231"/>
      <c r="UHI135" s="231"/>
      <c r="UHJ135" s="231"/>
      <c r="UHK135" s="231"/>
      <c r="UHL135" s="231"/>
      <c r="UHM135" s="231"/>
      <c r="UHN135" s="231"/>
      <c r="UHO135" s="231"/>
      <c r="UHP135" s="231"/>
      <c r="UHQ135" s="231"/>
      <c r="UHR135" s="231"/>
      <c r="UHS135" s="231"/>
      <c r="UHT135" s="231"/>
      <c r="UHU135" s="231"/>
      <c r="UHV135" s="231"/>
      <c r="UHW135" s="231"/>
      <c r="UHX135" s="231"/>
      <c r="UHY135" s="231"/>
      <c r="UHZ135" s="231"/>
      <c r="UIA135" s="231"/>
      <c r="UIB135" s="231"/>
      <c r="UIC135" s="231"/>
      <c r="UID135" s="231"/>
      <c r="UIE135" s="231"/>
      <c r="UIF135" s="231"/>
      <c r="UIG135" s="231"/>
      <c r="UIH135" s="231"/>
      <c r="UII135" s="231"/>
      <c r="UIJ135" s="231"/>
      <c r="UIK135" s="231"/>
      <c r="UIL135" s="231"/>
      <c r="UIM135" s="231"/>
      <c r="UIN135" s="231"/>
      <c r="UIO135" s="231"/>
      <c r="UIP135" s="231"/>
      <c r="UIQ135" s="231"/>
      <c r="UIR135" s="231"/>
      <c r="UIS135" s="231"/>
      <c r="UIT135" s="231"/>
      <c r="UIU135" s="231"/>
      <c r="UIV135" s="231"/>
      <c r="UIW135" s="231"/>
      <c r="UIX135" s="231"/>
      <c r="UIY135" s="231"/>
      <c r="UIZ135" s="231"/>
      <c r="UJA135" s="231"/>
      <c r="UJB135" s="231"/>
      <c r="UJC135" s="231"/>
      <c r="UJD135" s="231"/>
      <c r="UJE135" s="231"/>
      <c r="UJF135" s="231"/>
      <c r="UJG135" s="231"/>
      <c r="UJH135" s="231"/>
      <c r="UJI135" s="231"/>
      <c r="UJJ135" s="231"/>
      <c r="UJK135" s="231"/>
      <c r="UJL135" s="231"/>
      <c r="UJM135" s="231"/>
      <c r="UJN135" s="231"/>
      <c r="UJO135" s="231"/>
      <c r="UJP135" s="231"/>
      <c r="UJQ135" s="231"/>
      <c r="UJR135" s="231"/>
      <c r="UJS135" s="231"/>
      <c r="UJT135" s="231"/>
      <c r="UJU135" s="231"/>
      <c r="UJV135" s="231"/>
      <c r="UJW135" s="231"/>
      <c r="UJX135" s="231"/>
      <c r="UJY135" s="231"/>
      <c r="UJZ135" s="231"/>
      <c r="UKA135" s="231"/>
      <c r="UKB135" s="231"/>
      <c r="UKC135" s="231"/>
      <c r="UKD135" s="231"/>
      <c r="UKE135" s="231"/>
      <c r="UKF135" s="231"/>
      <c r="UKG135" s="231"/>
      <c r="UKH135" s="231"/>
      <c r="UKI135" s="231"/>
      <c r="UKJ135" s="231"/>
      <c r="UKK135" s="231"/>
      <c r="UKL135" s="231"/>
      <c r="UKM135" s="231"/>
      <c r="UKN135" s="231"/>
      <c r="UKO135" s="231"/>
      <c r="UKP135" s="231"/>
      <c r="UKQ135" s="231"/>
      <c r="UKR135" s="231"/>
      <c r="UKS135" s="231"/>
      <c r="UKT135" s="231"/>
      <c r="UKU135" s="231"/>
      <c r="UKV135" s="231"/>
      <c r="UKW135" s="231"/>
      <c r="UKX135" s="231"/>
      <c r="UKY135" s="231"/>
      <c r="UKZ135" s="231"/>
      <c r="ULA135" s="231"/>
      <c r="ULB135" s="231"/>
      <c r="ULC135" s="231"/>
      <c r="ULD135" s="231"/>
      <c r="ULE135" s="231"/>
      <c r="ULF135" s="231"/>
      <c r="ULG135" s="231"/>
      <c r="ULH135" s="231"/>
      <c r="ULI135" s="231"/>
      <c r="ULJ135" s="231"/>
      <c r="ULK135" s="231"/>
      <c r="ULL135" s="231"/>
      <c r="ULM135" s="231"/>
      <c r="ULN135" s="231"/>
      <c r="ULO135" s="231"/>
      <c r="ULP135" s="231"/>
      <c r="ULQ135" s="231"/>
      <c r="ULR135" s="231"/>
      <c r="ULS135" s="231"/>
      <c r="ULT135" s="231"/>
      <c r="ULU135" s="231"/>
      <c r="ULV135" s="231"/>
      <c r="ULW135" s="231"/>
      <c r="ULX135" s="231"/>
      <c r="ULY135" s="231"/>
      <c r="ULZ135" s="231"/>
      <c r="UMA135" s="231"/>
      <c r="UMB135" s="231"/>
      <c r="UMC135" s="231"/>
      <c r="UMD135" s="231"/>
      <c r="UME135" s="231"/>
      <c r="UMF135" s="231"/>
      <c r="UMG135" s="231"/>
      <c r="UMH135" s="231"/>
      <c r="UMI135" s="231"/>
      <c r="UMJ135" s="231"/>
      <c r="UMK135" s="231"/>
      <c r="UML135" s="231"/>
      <c r="UMM135" s="231"/>
      <c r="UMN135" s="231"/>
      <c r="UMO135" s="231"/>
      <c r="UMP135" s="231"/>
      <c r="UMQ135" s="231"/>
      <c r="UMR135" s="231"/>
      <c r="UMS135" s="231"/>
      <c r="UMT135" s="231"/>
      <c r="UMU135" s="231"/>
      <c r="UMV135" s="231"/>
      <c r="UMW135" s="231"/>
      <c r="UMX135" s="231"/>
      <c r="UMY135" s="231"/>
      <c r="UMZ135" s="231"/>
      <c r="UNA135" s="231"/>
      <c r="UNB135" s="231"/>
      <c r="UNC135" s="231"/>
      <c r="UND135" s="231"/>
      <c r="UNE135" s="231"/>
      <c r="UNF135" s="231"/>
      <c r="UNG135" s="231"/>
      <c r="UNH135" s="231"/>
      <c r="UNI135" s="231"/>
      <c r="UNJ135" s="231"/>
      <c r="UNK135" s="231"/>
      <c r="UNL135" s="231"/>
      <c r="UNM135" s="231"/>
      <c r="UNN135" s="231"/>
      <c r="UNO135" s="231"/>
      <c r="UNP135" s="231"/>
      <c r="UNQ135" s="231"/>
      <c r="UNR135" s="231"/>
      <c r="UNS135" s="231"/>
      <c r="UNT135" s="231"/>
      <c r="UNU135" s="231"/>
      <c r="UNV135" s="231"/>
      <c r="UNW135" s="231"/>
      <c r="UNX135" s="231"/>
      <c r="UNY135" s="231"/>
      <c r="UNZ135" s="231"/>
      <c r="UOA135" s="231"/>
      <c r="UOB135" s="231"/>
      <c r="UOC135" s="231"/>
      <c r="UOD135" s="231"/>
      <c r="UOE135" s="231"/>
      <c r="UOF135" s="231"/>
      <c r="UOG135" s="231"/>
      <c r="UOH135" s="231"/>
      <c r="UOI135" s="231"/>
      <c r="UOJ135" s="231"/>
      <c r="UOK135" s="231"/>
      <c r="UOL135" s="231"/>
      <c r="UOM135" s="231"/>
      <c r="UON135" s="231"/>
      <c r="UOO135" s="231"/>
      <c r="UOP135" s="231"/>
      <c r="UOQ135" s="231"/>
      <c r="UOR135" s="231"/>
      <c r="UOS135" s="231"/>
      <c r="UOT135" s="231"/>
      <c r="UOU135" s="231"/>
      <c r="UOV135" s="231"/>
      <c r="UOW135" s="231"/>
      <c r="UOX135" s="231"/>
      <c r="UOY135" s="231"/>
      <c r="UOZ135" s="231"/>
      <c r="UPA135" s="231"/>
      <c r="UPB135" s="231"/>
      <c r="UPC135" s="231"/>
      <c r="UPD135" s="231"/>
      <c r="UPE135" s="231"/>
      <c r="UPF135" s="231"/>
      <c r="UPG135" s="231"/>
      <c r="UPH135" s="231"/>
      <c r="UPI135" s="231"/>
      <c r="UPJ135" s="231"/>
      <c r="UPK135" s="231"/>
      <c r="UPL135" s="231"/>
      <c r="UPM135" s="231"/>
      <c r="UPN135" s="231"/>
      <c r="UPO135" s="231"/>
      <c r="UPP135" s="231"/>
      <c r="UPQ135" s="231"/>
      <c r="UPR135" s="231"/>
      <c r="UPS135" s="231"/>
      <c r="UPT135" s="231"/>
      <c r="UPU135" s="231"/>
      <c r="UPV135" s="231"/>
      <c r="UPW135" s="231"/>
      <c r="UPX135" s="231"/>
      <c r="UPY135" s="231"/>
      <c r="UPZ135" s="231"/>
      <c r="UQA135" s="231"/>
      <c r="UQB135" s="231"/>
      <c r="UQC135" s="231"/>
      <c r="UQD135" s="231"/>
      <c r="UQE135" s="231"/>
      <c r="UQF135" s="231"/>
      <c r="UQG135" s="231"/>
      <c r="UQH135" s="231"/>
      <c r="UQI135" s="231"/>
      <c r="UQJ135" s="231"/>
      <c r="UQK135" s="231"/>
      <c r="UQL135" s="231"/>
      <c r="UQM135" s="231"/>
      <c r="UQN135" s="231"/>
      <c r="UQO135" s="231"/>
      <c r="UQP135" s="231"/>
      <c r="UQQ135" s="231"/>
      <c r="UQR135" s="231"/>
      <c r="UQS135" s="231"/>
      <c r="UQT135" s="231"/>
      <c r="UQU135" s="231"/>
      <c r="UQV135" s="231"/>
      <c r="UQW135" s="231"/>
      <c r="UQX135" s="231"/>
      <c r="UQY135" s="231"/>
      <c r="UQZ135" s="231"/>
      <c r="URA135" s="231"/>
      <c r="URB135" s="231"/>
      <c r="URC135" s="231"/>
      <c r="URD135" s="231"/>
      <c r="URE135" s="231"/>
      <c r="URF135" s="231"/>
      <c r="URG135" s="231"/>
      <c r="URH135" s="231"/>
      <c r="URI135" s="231"/>
      <c r="URJ135" s="231"/>
      <c r="URK135" s="231"/>
      <c r="URL135" s="231"/>
      <c r="URM135" s="231"/>
      <c r="URN135" s="231"/>
      <c r="URO135" s="231"/>
      <c r="URP135" s="231"/>
      <c r="URQ135" s="231"/>
      <c r="URR135" s="231"/>
      <c r="URS135" s="231"/>
      <c r="URT135" s="231"/>
      <c r="URU135" s="231"/>
      <c r="URV135" s="231"/>
      <c r="URW135" s="231"/>
      <c r="URX135" s="231"/>
      <c r="URY135" s="231"/>
      <c r="URZ135" s="231"/>
      <c r="USA135" s="231"/>
      <c r="USB135" s="231"/>
      <c r="USC135" s="231"/>
      <c r="USD135" s="231"/>
      <c r="USE135" s="231"/>
      <c r="USF135" s="231"/>
      <c r="USG135" s="231"/>
      <c r="USH135" s="231"/>
      <c r="USI135" s="231"/>
      <c r="USJ135" s="231"/>
      <c r="USK135" s="231"/>
      <c r="USL135" s="231"/>
      <c r="USM135" s="231"/>
      <c r="USN135" s="231"/>
      <c r="USO135" s="231"/>
      <c r="USP135" s="231"/>
      <c r="USQ135" s="231"/>
      <c r="USR135" s="231"/>
      <c r="USS135" s="231"/>
      <c r="UST135" s="231"/>
      <c r="USU135" s="231"/>
      <c r="USV135" s="231"/>
      <c r="USW135" s="231"/>
      <c r="USX135" s="231"/>
      <c r="USY135" s="231"/>
      <c r="USZ135" s="231"/>
      <c r="UTA135" s="231"/>
      <c r="UTB135" s="231"/>
      <c r="UTC135" s="231"/>
      <c r="UTD135" s="231"/>
      <c r="UTE135" s="231"/>
      <c r="UTF135" s="231"/>
      <c r="UTG135" s="231"/>
      <c r="UTH135" s="231"/>
      <c r="UTI135" s="231"/>
      <c r="UTJ135" s="231"/>
      <c r="UTK135" s="231"/>
      <c r="UTL135" s="231"/>
      <c r="UTM135" s="231"/>
      <c r="UTN135" s="231"/>
      <c r="UTO135" s="231"/>
      <c r="UTP135" s="231"/>
      <c r="UTQ135" s="231"/>
      <c r="UTR135" s="231"/>
      <c r="UTS135" s="231"/>
      <c r="UTT135" s="231"/>
      <c r="UTU135" s="231"/>
      <c r="UTV135" s="231"/>
      <c r="UTW135" s="231"/>
      <c r="UTX135" s="231"/>
      <c r="UTY135" s="231"/>
      <c r="UTZ135" s="231"/>
      <c r="UUA135" s="231"/>
      <c r="UUB135" s="231"/>
      <c r="UUC135" s="231"/>
      <c r="UUD135" s="231"/>
      <c r="UUE135" s="231"/>
      <c r="UUF135" s="231"/>
      <c r="UUG135" s="231"/>
      <c r="UUH135" s="231"/>
      <c r="UUI135" s="231"/>
      <c r="UUJ135" s="231"/>
      <c r="UUK135" s="231"/>
      <c r="UUL135" s="231"/>
      <c r="UUM135" s="231"/>
      <c r="UUN135" s="231"/>
      <c r="UUO135" s="231"/>
      <c r="UUP135" s="231"/>
      <c r="UUQ135" s="231"/>
      <c r="UUR135" s="231"/>
      <c r="UUS135" s="231"/>
      <c r="UUT135" s="231"/>
      <c r="UUU135" s="231"/>
      <c r="UUV135" s="231"/>
      <c r="UUW135" s="231"/>
      <c r="UUX135" s="231"/>
      <c r="UUY135" s="231"/>
      <c r="UUZ135" s="231"/>
      <c r="UVA135" s="231"/>
      <c r="UVB135" s="231"/>
      <c r="UVC135" s="231"/>
      <c r="UVD135" s="231"/>
      <c r="UVE135" s="231"/>
      <c r="UVF135" s="231"/>
      <c r="UVG135" s="231"/>
      <c r="UVH135" s="231"/>
      <c r="UVI135" s="231"/>
      <c r="UVJ135" s="231"/>
      <c r="UVK135" s="231"/>
      <c r="UVL135" s="231"/>
      <c r="UVM135" s="231"/>
      <c r="UVN135" s="231"/>
      <c r="UVO135" s="231"/>
      <c r="UVP135" s="231"/>
      <c r="UVQ135" s="231"/>
      <c r="UVR135" s="231"/>
      <c r="UVS135" s="231"/>
      <c r="UVT135" s="231"/>
      <c r="UVU135" s="231"/>
      <c r="UVV135" s="231"/>
      <c r="UVW135" s="231"/>
      <c r="UVX135" s="231"/>
      <c r="UVY135" s="231"/>
      <c r="UVZ135" s="231"/>
      <c r="UWA135" s="231"/>
      <c r="UWB135" s="231"/>
      <c r="UWC135" s="231"/>
      <c r="UWD135" s="231"/>
      <c r="UWE135" s="231"/>
      <c r="UWF135" s="231"/>
      <c r="UWG135" s="231"/>
      <c r="UWH135" s="231"/>
      <c r="UWI135" s="231"/>
      <c r="UWJ135" s="231"/>
      <c r="UWK135" s="231"/>
      <c r="UWL135" s="231"/>
      <c r="UWM135" s="231"/>
      <c r="UWN135" s="231"/>
      <c r="UWO135" s="231"/>
      <c r="UWP135" s="231"/>
      <c r="UWQ135" s="231"/>
      <c r="UWR135" s="231"/>
      <c r="UWS135" s="231"/>
      <c r="UWT135" s="231"/>
      <c r="UWU135" s="231"/>
      <c r="UWV135" s="231"/>
      <c r="UWW135" s="231"/>
      <c r="UWX135" s="231"/>
      <c r="UWY135" s="231"/>
      <c r="UWZ135" s="231"/>
      <c r="UXA135" s="231"/>
      <c r="UXB135" s="231"/>
      <c r="UXC135" s="231"/>
      <c r="UXD135" s="231"/>
      <c r="UXE135" s="231"/>
      <c r="UXF135" s="231"/>
      <c r="UXG135" s="231"/>
      <c r="UXH135" s="231"/>
      <c r="UXI135" s="231"/>
      <c r="UXJ135" s="231"/>
      <c r="UXK135" s="231"/>
      <c r="UXL135" s="231"/>
      <c r="UXM135" s="231"/>
      <c r="UXN135" s="231"/>
      <c r="UXO135" s="231"/>
      <c r="UXP135" s="231"/>
      <c r="UXQ135" s="231"/>
      <c r="UXR135" s="231"/>
      <c r="UXS135" s="231"/>
      <c r="UXT135" s="231"/>
      <c r="UXU135" s="231"/>
      <c r="UXV135" s="231"/>
      <c r="UXW135" s="231"/>
      <c r="UXX135" s="231"/>
      <c r="UXY135" s="231"/>
      <c r="UXZ135" s="231"/>
      <c r="UYA135" s="231"/>
      <c r="UYB135" s="231"/>
      <c r="UYC135" s="231"/>
      <c r="UYD135" s="231"/>
      <c r="UYE135" s="231"/>
      <c r="UYF135" s="231"/>
      <c r="UYG135" s="231"/>
      <c r="UYH135" s="231"/>
      <c r="UYI135" s="231"/>
      <c r="UYJ135" s="231"/>
      <c r="UYK135" s="231"/>
      <c r="UYL135" s="231"/>
      <c r="UYM135" s="231"/>
      <c r="UYN135" s="231"/>
      <c r="UYO135" s="231"/>
      <c r="UYP135" s="231"/>
      <c r="UYQ135" s="231"/>
      <c r="UYR135" s="231"/>
      <c r="UYS135" s="231"/>
      <c r="UYT135" s="231"/>
      <c r="UYU135" s="231"/>
      <c r="UYV135" s="231"/>
      <c r="UYW135" s="231"/>
      <c r="UYX135" s="231"/>
      <c r="UYY135" s="231"/>
      <c r="UYZ135" s="231"/>
      <c r="UZA135" s="231"/>
      <c r="UZB135" s="231"/>
      <c r="UZC135" s="231"/>
      <c r="UZD135" s="231"/>
      <c r="UZE135" s="231"/>
      <c r="UZF135" s="231"/>
      <c r="UZG135" s="231"/>
      <c r="UZH135" s="231"/>
      <c r="UZI135" s="231"/>
      <c r="UZJ135" s="231"/>
      <c r="UZK135" s="231"/>
      <c r="UZL135" s="231"/>
      <c r="UZM135" s="231"/>
      <c r="UZN135" s="231"/>
      <c r="UZO135" s="231"/>
      <c r="UZP135" s="231"/>
      <c r="UZQ135" s="231"/>
      <c r="UZR135" s="231"/>
      <c r="UZS135" s="231"/>
      <c r="UZT135" s="231"/>
      <c r="UZU135" s="231"/>
      <c r="UZV135" s="231"/>
      <c r="UZW135" s="231"/>
      <c r="UZX135" s="231"/>
      <c r="UZY135" s="231"/>
      <c r="UZZ135" s="231"/>
      <c r="VAA135" s="231"/>
      <c r="VAB135" s="231"/>
      <c r="VAC135" s="231"/>
      <c r="VAD135" s="231"/>
      <c r="VAE135" s="231"/>
      <c r="VAF135" s="231"/>
      <c r="VAG135" s="231"/>
      <c r="VAH135" s="231"/>
      <c r="VAI135" s="231"/>
      <c r="VAJ135" s="231"/>
      <c r="VAK135" s="231"/>
      <c r="VAL135" s="231"/>
      <c r="VAM135" s="231"/>
      <c r="VAN135" s="231"/>
      <c r="VAO135" s="231"/>
      <c r="VAP135" s="231"/>
      <c r="VAQ135" s="231"/>
      <c r="VAR135" s="231"/>
      <c r="VAS135" s="231"/>
      <c r="VAT135" s="231"/>
      <c r="VAU135" s="231"/>
      <c r="VAV135" s="231"/>
      <c r="VAW135" s="231"/>
      <c r="VAX135" s="231"/>
      <c r="VAY135" s="231"/>
      <c r="VAZ135" s="231"/>
      <c r="VBA135" s="231"/>
      <c r="VBB135" s="231"/>
      <c r="VBC135" s="231"/>
      <c r="VBD135" s="231"/>
      <c r="VBE135" s="231"/>
      <c r="VBF135" s="231"/>
      <c r="VBG135" s="231"/>
      <c r="VBH135" s="231"/>
      <c r="VBI135" s="231"/>
      <c r="VBJ135" s="231"/>
      <c r="VBK135" s="231"/>
      <c r="VBL135" s="231"/>
      <c r="VBM135" s="231"/>
      <c r="VBN135" s="231"/>
      <c r="VBO135" s="231"/>
      <c r="VBP135" s="231"/>
      <c r="VBQ135" s="231"/>
      <c r="VBR135" s="231"/>
      <c r="VBS135" s="231"/>
      <c r="VBT135" s="231"/>
      <c r="VBU135" s="231"/>
      <c r="VBV135" s="231"/>
      <c r="VBW135" s="231"/>
      <c r="VBX135" s="231"/>
      <c r="VBY135" s="231"/>
      <c r="VBZ135" s="231"/>
      <c r="VCA135" s="231"/>
      <c r="VCB135" s="231"/>
      <c r="VCC135" s="231"/>
      <c r="VCD135" s="231"/>
      <c r="VCE135" s="231"/>
      <c r="VCF135" s="231"/>
      <c r="VCG135" s="231"/>
      <c r="VCH135" s="231"/>
      <c r="VCI135" s="231"/>
      <c r="VCJ135" s="231"/>
      <c r="VCK135" s="231"/>
      <c r="VCL135" s="231"/>
      <c r="VCM135" s="231"/>
      <c r="VCN135" s="231"/>
      <c r="VCO135" s="231"/>
      <c r="VCP135" s="231"/>
      <c r="VCQ135" s="231"/>
      <c r="VCR135" s="231"/>
      <c r="VCS135" s="231"/>
      <c r="VCT135" s="231"/>
      <c r="VCU135" s="231"/>
      <c r="VCV135" s="231"/>
      <c r="VCW135" s="231"/>
      <c r="VCX135" s="231"/>
      <c r="VCY135" s="231"/>
      <c r="VCZ135" s="231"/>
      <c r="VDA135" s="231"/>
      <c r="VDB135" s="231"/>
      <c r="VDC135" s="231"/>
      <c r="VDD135" s="231"/>
      <c r="VDE135" s="231"/>
      <c r="VDF135" s="231"/>
      <c r="VDG135" s="231"/>
      <c r="VDH135" s="231"/>
      <c r="VDI135" s="231"/>
      <c r="VDJ135" s="231"/>
      <c r="VDK135" s="231"/>
      <c r="VDL135" s="231"/>
      <c r="VDM135" s="231"/>
      <c r="VDN135" s="231"/>
      <c r="VDO135" s="231"/>
      <c r="VDP135" s="231"/>
      <c r="VDQ135" s="231"/>
      <c r="VDR135" s="231"/>
      <c r="VDS135" s="231"/>
      <c r="VDT135" s="231"/>
      <c r="VDU135" s="231"/>
      <c r="VDV135" s="231"/>
      <c r="VDW135" s="231"/>
      <c r="VDX135" s="231"/>
      <c r="VDY135" s="231"/>
      <c r="VDZ135" s="231"/>
      <c r="VEA135" s="231"/>
      <c r="VEB135" s="231"/>
      <c r="VEC135" s="231"/>
      <c r="VED135" s="231"/>
      <c r="VEE135" s="231"/>
      <c r="VEF135" s="231"/>
      <c r="VEG135" s="231"/>
      <c r="VEH135" s="231"/>
      <c r="VEI135" s="231"/>
      <c r="VEJ135" s="231"/>
      <c r="VEK135" s="231"/>
      <c r="VEL135" s="231"/>
      <c r="VEM135" s="231"/>
      <c r="VEN135" s="231"/>
      <c r="VEO135" s="231"/>
      <c r="VEP135" s="231"/>
      <c r="VEQ135" s="231"/>
      <c r="VER135" s="231"/>
      <c r="VES135" s="231"/>
      <c r="VET135" s="231"/>
      <c r="VEU135" s="231"/>
      <c r="VEV135" s="231"/>
      <c r="VEW135" s="231"/>
      <c r="VEX135" s="231"/>
      <c r="VEY135" s="231"/>
      <c r="VEZ135" s="231"/>
      <c r="VFA135" s="231"/>
      <c r="VFB135" s="231"/>
      <c r="VFC135" s="231"/>
      <c r="VFD135" s="231"/>
      <c r="VFE135" s="231"/>
      <c r="VFF135" s="231"/>
      <c r="VFG135" s="231"/>
      <c r="VFH135" s="231"/>
      <c r="VFI135" s="231"/>
      <c r="VFJ135" s="231"/>
      <c r="VFK135" s="231"/>
      <c r="VFL135" s="231"/>
      <c r="VFM135" s="231"/>
      <c r="VFN135" s="231"/>
      <c r="VFO135" s="231"/>
      <c r="VFP135" s="231"/>
      <c r="VFQ135" s="231"/>
      <c r="VFR135" s="231"/>
      <c r="VFS135" s="231"/>
      <c r="VFT135" s="231"/>
      <c r="VFU135" s="231"/>
      <c r="VFV135" s="231"/>
      <c r="VFW135" s="231"/>
      <c r="VFX135" s="231"/>
      <c r="VFY135" s="231"/>
      <c r="VFZ135" s="231"/>
      <c r="VGA135" s="231"/>
      <c r="VGB135" s="231"/>
      <c r="VGC135" s="231"/>
      <c r="VGD135" s="231"/>
      <c r="VGE135" s="231"/>
      <c r="VGF135" s="231"/>
      <c r="VGG135" s="231"/>
      <c r="VGH135" s="231"/>
      <c r="VGI135" s="231"/>
      <c r="VGJ135" s="231"/>
      <c r="VGK135" s="231"/>
      <c r="VGL135" s="231"/>
      <c r="VGM135" s="231"/>
      <c r="VGN135" s="231"/>
      <c r="VGO135" s="231"/>
      <c r="VGP135" s="231"/>
      <c r="VGQ135" s="231"/>
      <c r="VGR135" s="231"/>
      <c r="VGS135" s="231"/>
      <c r="VGT135" s="231"/>
      <c r="VGU135" s="231"/>
      <c r="VGV135" s="231"/>
      <c r="VGW135" s="231"/>
      <c r="VGX135" s="231"/>
      <c r="VGY135" s="231"/>
      <c r="VGZ135" s="231"/>
      <c r="VHA135" s="231"/>
      <c r="VHB135" s="231"/>
      <c r="VHC135" s="231"/>
      <c r="VHD135" s="231"/>
      <c r="VHE135" s="231"/>
      <c r="VHF135" s="231"/>
      <c r="VHG135" s="231"/>
      <c r="VHH135" s="231"/>
      <c r="VHI135" s="231"/>
      <c r="VHJ135" s="231"/>
      <c r="VHK135" s="231"/>
      <c r="VHL135" s="231"/>
      <c r="VHM135" s="231"/>
      <c r="VHN135" s="231"/>
      <c r="VHO135" s="231"/>
      <c r="VHP135" s="231"/>
      <c r="VHQ135" s="231"/>
      <c r="VHR135" s="231"/>
      <c r="VHS135" s="231"/>
      <c r="VHT135" s="231"/>
      <c r="VHU135" s="231"/>
      <c r="VHV135" s="231"/>
      <c r="VHW135" s="231"/>
      <c r="VHX135" s="231"/>
      <c r="VHY135" s="231"/>
      <c r="VHZ135" s="231"/>
      <c r="VIA135" s="231"/>
      <c r="VIB135" s="231"/>
      <c r="VIC135" s="231"/>
      <c r="VID135" s="231"/>
      <c r="VIE135" s="231"/>
      <c r="VIF135" s="231"/>
      <c r="VIG135" s="231"/>
      <c r="VIH135" s="231"/>
      <c r="VII135" s="231"/>
      <c r="VIJ135" s="231"/>
      <c r="VIK135" s="231"/>
      <c r="VIL135" s="231"/>
      <c r="VIM135" s="231"/>
      <c r="VIN135" s="231"/>
      <c r="VIO135" s="231"/>
      <c r="VIP135" s="231"/>
      <c r="VIQ135" s="231"/>
      <c r="VIR135" s="231"/>
      <c r="VIS135" s="231"/>
      <c r="VIT135" s="231"/>
      <c r="VIU135" s="231"/>
      <c r="VIV135" s="231"/>
      <c r="VIW135" s="231"/>
      <c r="VIX135" s="231"/>
      <c r="VIY135" s="231"/>
      <c r="VIZ135" s="231"/>
      <c r="VJA135" s="231"/>
      <c r="VJB135" s="231"/>
      <c r="VJC135" s="231"/>
      <c r="VJD135" s="231"/>
      <c r="VJE135" s="231"/>
      <c r="VJF135" s="231"/>
      <c r="VJG135" s="231"/>
      <c r="VJH135" s="231"/>
      <c r="VJI135" s="231"/>
      <c r="VJJ135" s="231"/>
      <c r="VJK135" s="231"/>
      <c r="VJL135" s="231"/>
      <c r="VJM135" s="231"/>
      <c r="VJN135" s="231"/>
      <c r="VJO135" s="231"/>
      <c r="VJP135" s="231"/>
      <c r="VJQ135" s="231"/>
      <c r="VJR135" s="231"/>
      <c r="VJS135" s="231"/>
      <c r="VJT135" s="231"/>
      <c r="VJU135" s="231"/>
      <c r="VJV135" s="231"/>
      <c r="VJW135" s="231"/>
      <c r="VJX135" s="231"/>
      <c r="VJY135" s="231"/>
      <c r="VJZ135" s="231"/>
      <c r="VKA135" s="231"/>
      <c r="VKB135" s="231"/>
      <c r="VKC135" s="231"/>
      <c r="VKD135" s="231"/>
      <c r="VKE135" s="231"/>
      <c r="VKF135" s="231"/>
      <c r="VKG135" s="231"/>
      <c r="VKH135" s="231"/>
      <c r="VKI135" s="231"/>
      <c r="VKJ135" s="231"/>
      <c r="VKK135" s="231"/>
      <c r="VKL135" s="231"/>
      <c r="VKM135" s="231"/>
      <c r="VKN135" s="231"/>
      <c r="VKO135" s="231"/>
      <c r="VKP135" s="231"/>
      <c r="VKQ135" s="231"/>
      <c r="VKR135" s="231"/>
      <c r="VKS135" s="231"/>
      <c r="VKT135" s="231"/>
      <c r="VKU135" s="231"/>
      <c r="VKV135" s="231"/>
      <c r="VKW135" s="231"/>
      <c r="VKX135" s="231"/>
      <c r="VKY135" s="231"/>
      <c r="VKZ135" s="231"/>
      <c r="VLA135" s="231"/>
      <c r="VLB135" s="231"/>
      <c r="VLC135" s="231"/>
      <c r="VLD135" s="231"/>
      <c r="VLE135" s="231"/>
      <c r="VLF135" s="231"/>
      <c r="VLG135" s="231"/>
      <c r="VLH135" s="231"/>
      <c r="VLI135" s="231"/>
      <c r="VLJ135" s="231"/>
      <c r="VLK135" s="231"/>
      <c r="VLL135" s="231"/>
      <c r="VLM135" s="231"/>
      <c r="VLN135" s="231"/>
      <c r="VLO135" s="231"/>
      <c r="VLP135" s="231"/>
      <c r="VLQ135" s="231"/>
      <c r="VLR135" s="231"/>
      <c r="VLS135" s="231"/>
      <c r="VLT135" s="231"/>
      <c r="VLU135" s="231"/>
      <c r="VLV135" s="231"/>
      <c r="VLW135" s="231"/>
      <c r="VLX135" s="231"/>
      <c r="VLY135" s="231"/>
      <c r="VLZ135" s="231"/>
      <c r="VMA135" s="231"/>
      <c r="VMB135" s="231"/>
      <c r="VMC135" s="231"/>
      <c r="VMD135" s="231"/>
      <c r="VME135" s="231"/>
      <c r="VMF135" s="231"/>
      <c r="VMG135" s="231"/>
      <c r="VMH135" s="231"/>
      <c r="VMI135" s="231"/>
      <c r="VMJ135" s="231"/>
      <c r="VMK135" s="231"/>
      <c r="VML135" s="231"/>
      <c r="VMM135" s="231"/>
      <c r="VMN135" s="231"/>
      <c r="VMO135" s="231"/>
      <c r="VMP135" s="231"/>
      <c r="VMQ135" s="231"/>
      <c r="VMR135" s="231"/>
      <c r="VMS135" s="231"/>
      <c r="VMT135" s="231"/>
      <c r="VMU135" s="231"/>
      <c r="VMV135" s="231"/>
      <c r="VMW135" s="231"/>
      <c r="VMX135" s="231"/>
      <c r="VMY135" s="231"/>
      <c r="VMZ135" s="231"/>
      <c r="VNA135" s="231"/>
      <c r="VNB135" s="231"/>
      <c r="VNC135" s="231"/>
      <c r="VND135" s="231"/>
      <c r="VNE135" s="231"/>
      <c r="VNF135" s="231"/>
      <c r="VNG135" s="231"/>
      <c r="VNH135" s="231"/>
      <c r="VNI135" s="231"/>
      <c r="VNJ135" s="231"/>
      <c r="VNK135" s="231"/>
      <c r="VNL135" s="231"/>
      <c r="VNM135" s="231"/>
      <c r="VNN135" s="231"/>
      <c r="VNO135" s="231"/>
      <c r="VNP135" s="231"/>
      <c r="VNQ135" s="231"/>
      <c r="VNR135" s="231"/>
      <c r="VNS135" s="231"/>
      <c r="VNT135" s="231"/>
      <c r="VNU135" s="231"/>
      <c r="VNV135" s="231"/>
      <c r="VNW135" s="231"/>
      <c r="VNX135" s="231"/>
      <c r="VNY135" s="231"/>
      <c r="VNZ135" s="231"/>
      <c r="VOA135" s="231"/>
      <c r="VOB135" s="231"/>
      <c r="VOC135" s="231"/>
      <c r="VOD135" s="231"/>
      <c r="VOE135" s="231"/>
      <c r="VOF135" s="231"/>
      <c r="VOG135" s="231"/>
      <c r="VOH135" s="231"/>
      <c r="VOI135" s="231"/>
      <c r="VOJ135" s="231"/>
      <c r="VOK135" s="231"/>
      <c r="VOL135" s="231"/>
      <c r="VOM135" s="231"/>
      <c r="VON135" s="231"/>
      <c r="VOO135" s="231"/>
      <c r="VOP135" s="231"/>
      <c r="VOQ135" s="231"/>
      <c r="VOR135" s="231"/>
      <c r="VOS135" s="231"/>
      <c r="VOT135" s="231"/>
      <c r="VOU135" s="231"/>
      <c r="VOV135" s="231"/>
      <c r="VOW135" s="231"/>
      <c r="VOX135" s="231"/>
      <c r="VOY135" s="231"/>
      <c r="VOZ135" s="231"/>
      <c r="VPA135" s="231"/>
      <c r="VPB135" s="231"/>
      <c r="VPC135" s="231"/>
      <c r="VPD135" s="231"/>
      <c r="VPE135" s="231"/>
      <c r="VPF135" s="231"/>
      <c r="VPG135" s="231"/>
      <c r="VPH135" s="231"/>
      <c r="VPI135" s="231"/>
      <c r="VPJ135" s="231"/>
      <c r="VPK135" s="231"/>
      <c r="VPL135" s="231"/>
      <c r="VPM135" s="231"/>
      <c r="VPN135" s="231"/>
      <c r="VPO135" s="231"/>
      <c r="VPP135" s="231"/>
      <c r="VPQ135" s="231"/>
      <c r="VPR135" s="231"/>
      <c r="VPS135" s="231"/>
      <c r="VPT135" s="231"/>
      <c r="VPU135" s="231"/>
      <c r="VPV135" s="231"/>
      <c r="VPW135" s="231"/>
      <c r="VPX135" s="231"/>
      <c r="VPY135" s="231"/>
      <c r="VPZ135" s="231"/>
      <c r="VQA135" s="231"/>
      <c r="VQB135" s="231"/>
      <c r="VQC135" s="231"/>
      <c r="VQD135" s="231"/>
      <c r="VQE135" s="231"/>
      <c r="VQF135" s="231"/>
      <c r="VQG135" s="231"/>
      <c r="VQH135" s="231"/>
      <c r="VQI135" s="231"/>
      <c r="VQJ135" s="231"/>
      <c r="VQK135" s="231"/>
      <c r="VQL135" s="231"/>
      <c r="VQM135" s="231"/>
      <c r="VQN135" s="231"/>
      <c r="VQO135" s="231"/>
      <c r="VQP135" s="231"/>
      <c r="VQQ135" s="231"/>
      <c r="VQR135" s="231"/>
      <c r="VQS135" s="231"/>
      <c r="VQT135" s="231"/>
      <c r="VQU135" s="231"/>
      <c r="VQV135" s="231"/>
      <c r="VQW135" s="231"/>
      <c r="VQX135" s="231"/>
      <c r="VQY135" s="231"/>
      <c r="VQZ135" s="231"/>
      <c r="VRA135" s="231"/>
      <c r="VRB135" s="231"/>
      <c r="VRC135" s="231"/>
      <c r="VRD135" s="231"/>
      <c r="VRE135" s="231"/>
      <c r="VRF135" s="231"/>
      <c r="VRG135" s="231"/>
      <c r="VRH135" s="231"/>
      <c r="VRI135" s="231"/>
      <c r="VRJ135" s="231"/>
      <c r="VRK135" s="231"/>
      <c r="VRL135" s="231"/>
      <c r="VRM135" s="231"/>
      <c r="VRN135" s="231"/>
      <c r="VRO135" s="231"/>
      <c r="VRP135" s="231"/>
      <c r="VRQ135" s="231"/>
      <c r="VRR135" s="231"/>
      <c r="VRS135" s="231"/>
      <c r="VRT135" s="231"/>
      <c r="VRU135" s="231"/>
      <c r="VRV135" s="231"/>
      <c r="VRW135" s="231"/>
      <c r="VRX135" s="231"/>
      <c r="VRY135" s="231"/>
      <c r="VRZ135" s="231"/>
      <c r="VSA135" s="231"/>
      <c r="VSB135" s="231"/>
      <c r="VSC135" s="231"/>
      <c r="VSD135" s="231"/>
      <c r="VSE135" s="231"/>
      <c r="VSF135" s="231"/>
      <c r="VSG135" s="231"/>
      <c r="VSH135" s="231"/>
      <c r="VSI135" s="231"/>
      <c r="VSJ135" s="231"/>
      <c r="VSK135" s="231"/>
      <c r="VSL135" s="231"/>
      <c r="VSM135" s="231"/>
      <c r="VSN135" s="231"/>
      <c r="VSO135" s="231"/>
      <c r="VSP135" s="231"/>
      <c r="VSQ135" s="231"/>
      <c r="VSR135" s="231"/>
      <c r="VSS135" s="231"/>
      <c r="VST135" s="231"/>
      <c r="VSU135" s="231"/>
      <c r="VSV135" s="231"/>
      <c r="VSW135" s="231"/>
      <c r="VSX135" s="231"/>
      <c r="VSY135" s="231"/>
      <c r="VSZ135" s="231"/>
      <c r="VTA135" s="231"/>
      <c r="VTB135" s="231"/>
      <c r="VTC135" s="231"/>
      <c r="VTD135" s="231"/>
      <c r="VTE135" s="231"/>
      <c r="VTF135" s="231"/>
      <c r="VTG135" s="231"/>
      <c r="VTH135" s="231"/>
      <c r="VTI135" s="231"/>
      <c r="VTJ135" s="231"/>
      <c r="VTK135" s="231"/>
      <c r="VTL135" s="231"/>
      <c r="VTM135" s="231"/>
      <c r="VTN135" s="231"/>
      <c r="VTO135" s="231"/>
      <c r="VTP135" s="231"/>
      <c r="VTQ135" s="231"/>
      <c r="VTR135" s="231"/>
      <c r="VTS135" s="231"/>
      <c r="VTT135" s="231"/>
      <c r="VTU135" s="231"/>
      <c r="VTV135" s="231"/>
      <c r="VTW135" s="231"/>
      <c r="VTX135" s="231"/>
      <c r="VTY135" s="231"/>
      <c r="VTZ135" s="231"/>
      <c r="VUA135" s="231"/>
      <c r="VUB135" s="231"/>
      <c r="VUC135" s="231"/>
      <c r="VUD135" s="231"/>
      <c r="VUE135" s="231"/>
      <c r="VUF135" s="231"/>
      <c r="VUG135" s="231"/>
      <c r="VUH135" s="231"/>
      <c r="VUI135" s="231"/>
      <c r="VUJ135" s="231"/>
      <c r="VUK135" s="231"/>
      <c r="VUL135" s="231"/>
      <c r="VUM135" s="231"/>
      <c r="VUN135" s="231"/>
      <c r="VUO135" s="231"/>
      <c r="VUP135" s="231"/>
      <c r="VUQ135" s="231"/>
      <c r="VUR135" s="231"/>
      <c r="VUS135" s="231"/>
      <c r="VUT135" s="231"/>
      <c r="VUU135" s="231"/>
      <c r="VUV135" s="231"/>
      <c r="VUW135" s="231"/>
      <c r="VUX135" s="231"/>
      <c r="VUY135" s="231"/>
      <c r="VUZ135" s="231"/>
      <c r="VVA135" s="231"/>
      <c r="VVB135" s="231"/>
      <c r="VVC135" s="231"/>
      <c r="VVD135" s="231"/>
      <c r="VVE135" s="231"/>
      <c r="VVF135" s="231"/>
      <c r="VVG135" s="231"/>
      <c r="VVH135" s="231"/>
      <c r="VVI135" s="231"/>
      <c r="VVJ135" s="231"/>
      <c r="VVK135" s="231"/>
      <c r="VVL135" s="231"/>
      <c r="VVM135" s="231"/>
      <c r="VVN135" s="231"/>
      <c r="VVO135" s="231"/>
      <c r="VVP135" s="231"/>
      <c r="VVQ135" s="231"/>
      <c r="VVR135" s="231"/>
      <c r="VVS135" s="231"/>
      <c r="VVT135" s="231"/>
      <c r="VVU135" s="231"/>
      <c r="VVV135" s="231"/>
      <c r="VVW135" s="231"/>
      <c r="VVX135" s="231"/>
      <c r="VVY135" s="231"/>
      <c r="VVZ135" s="231"/>
      <c r="VWA135" s="231"/>
      <c r="VWB135" s="231"/>
      <c r="VWC135" s="231"/>
      <c r="VWD135" s="231"/>
      <c r="VWE135" s="231"/>
      <c r="VWF135" s="231"/>
      <c r="VWG135" s="231"/>
      <c r="VWH135" s="231"/>
      <c r="VWI135" s="231"/>
      <c r="VWJ135" s="231"/>
      <c r="VWK135" s="231"/>
      <c r="VWL135" s="231"/>
      <c r="VWM135" s="231"/>
      <c r="VWN135" s="231"/>
      <c r="VWO135" s="231"/>
      <c r="VWP135" s="231"/>
      <c r="VWQ135" s="231"/>
      <c r="VWR135" s="231"/>
      <c r="VWS135" s="231"/>
      <c r="VWT135" s="231"/>
      <c r="VWU135" s="231"/>
      <c r="VWV135" s="231"/>
      <c r="VWW135" s="231"/>
      <c r="VWX135" s="231"/>
      <c r="VWY135" s="231"/>
      <c r="VWZ135" s="231"/>
      <c r="VXA135" s="231"/>
      <c r="VXB135" s="231"/>
      <c r="VXC135" s="231"/>
      <c r="VXD135" s="231"/>
      <c r="VXE135" s="231"/>
      <c r="VXF135" s="231"/>
      <c r="VXG135" s="231"/>
      <c r="VXH135" s="231"/>
      <c r="VXI135" s="231"/>
      <c r="VXJ135" s="231"/>
      <c r="VXK135" s="231"/>
      <c r="VXL135" s="231"/>
      <c r="VXM135" s="231"/>
      <c r="VXN135" s="231"/>
      <c r="VXO135" s="231"/>
      <c r="VXP135" s="231"/>
      <c r="VXQ135" s="231"/>
      <c r="VXR135" s="231"/>
      <c r="VXS135" s="231"/>
      <c r="VXT135" s="231"/>
      <c r="VXU135" s="231"/>
      <c r="VXV135" s="231"/>
      <c r="VXW135" s="231"/>
      <c r="VXX135" s="231"/>
      <c r="VXY135" s="231"/>
      <c r="VXZ135" s="231"/>
      <c r="VYA135" s="231"/>
      <c r="VYB135" s="231"/>
      <c r="VYC135" s="231"/>
      <c r="VYD135" s="231"/>
      <c r="VYE135" s="231"/>
      <c r="VYF135" s="231"/>
      <c r="VYG135" s="231"/>
      <c r="VYH135" s="231"/>
      <c r="VYI135" s="231"/>
      <c r="VYJ135" s="231"/>
      <c r="VYK135" s="231"/>
      <c r="VYL135" s="231"/>
      <c r="VYM135" s="231"/>
      <c r="VYN135" s="231"/>
      <c r="VYO135" s="231"/>
      <c r="VYP135" s="231"/>
      <c r="VYQ135" s="231"/>
      <c r="VYR135" s="231"/>
      <c r="VYS135" s="231"/>
      <c r="VYT135" s="231"/>
      <c r="VYU135" s="231"/>
      <c r="VYV135" s="231"/>
      <c r="VYW135" s="231"/>
      <c r="VYX135" s="231"/>
      <c r="VYY135" s="231"/>
      <c r="VYZ135" s="231"/>
      <c r="VZA135" s="231"/>
      <c r="VZB135" s="231"/>
      <c r="VZC135" s="231"/>
      <c r="VZD135" s="231"/>
      <c r="VZE135" s="231"/>
      <c r="VZF135" s="231"/>
      <c r="VZG135" s="231"/>
      <c r="VZH135" s="231"/>
      <c r="VZI135" s="231"/>
      <c r="VZJ135" s="231"/>
      <c r="VZK135" s="231"/>
      <c r="VZL135" s="231"/>
      <c r="VZM135" s="231"/>
      <c r="VZN135" s="231"/>
      <c r="VZO135" s="231"/>
      <c r="VZP135" s="231"/>
      <c r="VZQ135" s="231"/>
      <c r="VZR135" s="231"/>
      <c r="VZS135" s="231"/>
      <c r="VZT135" s="231"/>
      <c r="VZU135" s="231"/>
      <c r="VZV135" s="231"/>
      <c r="VZW135" s="231"/>
      <c r="VZX135" s="231"/>
      <c r="VZY135" s="231"/>
      <c r="VZZ135" s="231"/>
      <c r="WAA135" s="231"/>
      <c r="WAB135" s="231"/>
      <c r="WAC135" s="231"/>
      <c r="WAD135" s="231"/>
      <c r="WAE135" s="231"/>
      <c r="WAF135" s="231"/>
      <c r="WAG135" s="231"/>
      <c r="WAH135" s="231"/>
      <c r="WAI135" s="231"/>
      <c r="WAJ135" s="231"/>
      <c r="WAK135" s="231"/>
      <c r="WAL135" s="231"/>
      <c r="WAM135" s="231"/>
      <c r="WAN135" s="231"/>
      <c r="WAO135" s="231"/>
      <c r="WAP135" s="231"/>
      <c r="WAQ135" s="231"/>
      <c r="WAR135" s="231"/>
      <c r="WAS135" s="231"/>
      <c r="WAT135" s="231"/>
      <c r="WAU135" s="231"/>
      <c r="WAV135" s="231"/>
      <c r="WAW135" s="231"/>
      <c r="WAX135" s="231"/>
      <c r="WAY135" s="231"/>
      <c r="WAZ135" s="231"/>
      <c r="WBA135" s="231"/>
      <c r="WBB135" s="231"/>
      <c r="WBC135" s="231"/>
      <c r="WBD135" s="231"/>
      <c r="WBE135" s="231"/>
      <c r="WBF135" s="231"/>
      <c r="WBG135" s="231"/>
      <c r="WBH135" s="231"/>
      <c r="WBI135" s="231"/>
      <c r="WBJ135" s="231"/>
      <c r="WBK135" s="231"/>
      <c r="WBL135" s="231"/>
      <c r="WBM135" s="231"/>
      <c r="WBN135" s="231"/>
      <c r="WBO135" s="231"/>
      <c r="WBP135" s="231"/>
      <c r="WBQ135" s="231"/>
      <c r="WBR135" s="231"/>
      <c r="WBS135" s="231"/>
      <c r="WBT135" s="231"/>
      <c r="WBU135" s="231"/>
      <c r="WBV135" s="231"/>
      <c r="WBW135" s="231"/>
      <c r="WBX135" s="231"/>
      <c r="WBY135" s="231"/>
      <c r="WBZ135" s="231"/>
      <c r="WCA135" s="231"/>
      <c r="WCB135" s="231"/>
      <c r="WCC135" s="231"/>
      <c r="WCD135" s="231"/>
      <c r="WCE135" s="231"/>
      <c r="WCF135" s="231"/>
      <c r="WCG135" s="231"/>
      <c r="WCH135" s="231"/>
      <c r="WCI135" s="231"/>
      <c r="WCJ135" s="231"/>
      <c r="WCK135" s="231"/>
      <c r="WCL135" s="231"/>
      <c r="WCM135" s="231"/>
      <c r="WCN135" s="231"/>
      <c r="WCO135" s="231"/>
      <c r="WCP135" s="231"/>
      <c r="WCQ135" s="231"/>
      <c r="WCR135" s="231"/>
      <c r="WCS135" s="231"/>
      <c r="WCT135" s="231"/>
      <c r="WCU135" s="231"/>
      <c r="WCV135" s="231"/>
      <c r="WCW135" s="231"/>
      <c r="WCX135" s="231"/>
      <c r="WCY135" s="231"/>
      <c r="WCZ135" s="231"/>
      <c r="WDA135" s="231"/>
      <c r="WDB135" s="231"/>
      <c r="WDC135" s="231"/>
      <c r="WDD135" s="231"/>
      <c r="WDE135" s="231"/>
      <c r="WDF135" s="231"/>
      <c r="WDG135" s="231"/>
      <c r="WDH135" s="231"/>
      <c r="WDI135" s="231"/>
      <c r="WDJ135" s="231"/>
      <c r="WDK135" s="231"/>
      <c r="WDL135" s="231"/>
      <c r="WDM135" s="231"/>
      <c r="WDN135" s="231"/>
      <c r="WDO135" s="231"/>
      <c r="WDP135" s="231"/>
      <c r="WDQ135" s="231"/>
      <c r="WDR135" s="231"/>
      <c r="WDS135" s="231"/>
      <c r="WDT135" s="231"/>
      <c r="WDU135" s="231"/>
      <c r="WDV135" s="231"/>
      <c r="WDW135" s="231"/>
      <c r="WDX135" s="231"/>
      <c r="WDY135" s="231"/>
      <c r="WDZ135" s="231"/>
      <c r="WEA135" s="231"/>
      <c r="WEB135" s="231"/>
      <c r="WEC135" s="231"/>
      <c r="WED135" s="231"/>
      <c r="WEE135" s="231"/>
      <c r="WEF135" s="231"/>
      <c r="WEG135" s="231"/>
      <c r="WEH135" s="231"/>
      <c r="WEI135" s="231"/>
      <c r="WEJ135" s="231"/>
      <c r="WEK135" s="231"/>
      <c r="WEL135" s="231"/>
      <c r="WEM135" s="231"/>
      <c r="WEN135" s="231"/>
      <c r="WEO135" s="231"/>
      <c r="WEP135" s="231"/>
      <c r="WEQ135" s="231"/>
      <c r="WER135" s="231"/>
      <c r="WES135" s="231"/>
      <c r="WET135" s="231"/>
      <c r="WEU135" s="231"/>
      <c r="WEV135" s="231"/>
      <c r="WEW135" s="231"/>
      <c r="WEX135" s="231"/>
      <c r="WEY135" s="231"/>
      <c r="WEZ135" s="231"/>
      <c r="WFA135" s="231"/>
      <c r="WFB135" s="231"/>
      <c r="WFC135" s="231"/>
      <c r="WFD135" s="231"/>
      <c r="WFE135" s="231"/>
      <c r="WFF135" s="231"/>
      <c r="WFG135" s="231"/>
      <c r="WFH135" s="231"/>
      <c r="WFI135" s="231"/>
      <c r="WFJ135" s="231"/>
      <c r="WFK135" s="231"/>
      <c r="WFL135" s="231"/>
      <c r="WFM135" s="231"/>
      <c r="WFN135" s="231"/>
      <c r="WFO135" s="231"/>
      <c r="WFP135" s="231"/>
      <c r="WFQ135" s="231"/>
      <c r="WFR135" s="231"/>
      <c r="WFS135" s="231"/>
      <c r="WFT135" s="231"/>
      <c r="WFU135" s="231"/>
      <c r="WFV135" s="231"/>
      <c r="WFW135" s="231"/>
      <c r="WFX135" s="231"/>
      <c r="WFY135" s="231"/>
      <c r="WFZ135" s="231"/>
      <c r="WGA135" s="231"/>
      <c r="WGB135" s="231"/>
      <c r="WGC135" s="231"/>
      <c r="WGD135" s="231"/>
      <c r="WGE135" s="231"/>
      <c r="WGF135" s="231"/>
      <c r="WGG135" s="231"/>
      <c r="WGH135" s="231"/>
      <c r="WGI135" s="231"/>
      <c r="WGJ135" s="231"/>
      <c r="WGK135" s="231"/>
      <c r="WGL135" s="231"/>
      <c r="WGM135" s="231"/>
      <c r="WGN135" s="231"/>
      <c r="WGO135" s="231"/>
      <c r="WGP135" s="231"/>
      <c r="WGQ135" s="231"/>
      <c r="WGR135" s="231"/>
      <c r="WGS135" s="231"/>
      <c r="WGT135" s="231"/>
      <c r="WGU135" s="231"/>
      <c r="WGV135" s="231"/>
      <c r="WGW135" s="231"/>
      <c r="WGX135" s="231"/>
      <c r="WGY135" s="231"/>
      <c r="WGZ135" s="231"/>
      <c r="WHA135" s="231"/>
      <c r="WHB135" s="231"/>
      <c r="WHC135" s="231"/>
      <c r="WHD135" s="231"/>
      <c r="WHE135" s="231"/>
      <c r="WHF135" s="231"/>
      <c r="WHG135" s="231"/>
      <c r="WHH135" s="231"/>
      <c r="WHI135" s="231"/>
      <c r="WHJ135" s="231"/>
      <c r="WHK135" s="231"/>
      <c r="WHL135" s="231"/>
      <c r="WHM135" s="231"/>
      <c r="WHN135" s="231"/>
      <c r="WHO135" s="231"/>
      <c r="WHP135" s="231"/>
      <c r="WHQ135" s="231"/>
      <c r="WHR135" s="231"/>
      <c r="WHS135" s="231"/>
      <c r="WHT135" s="231"/>
      <c r="WHU135" s="231"/>
      <c r="WHV135" s="231"/>
      <c r="WHW135" s="231"/>
      <c r="WHX135" s="231"/>
      <c r="WHY135" s="231"/>
      <c r="WHZ135" s="231"/>
      <c r="WIA135" s="231"/>
      <c r="WIB135" s="231"/>
      <c r="WIC135" s="231"/>
      <c r="WID135" s="231"/>
      <c r="WIE135" s="231"/>
      <c r="WIF135" s="231"/>
      <c r="WIG135" s="231"/>
      <c r="WIH135" s="231"/>
      <c r="WII135" s="231"/>
      <c r="WIJ135" s="231"/>
      <c r="WIK135" s="231"/>
      <c r="WIL135" s="231"/>
      <c r="WIM135" s="231"/>
      <c r="WIN135" s="231"/>
      <c r="WIO135" s="231"/>
      <c r="WIP135" s="231"/>
      <c r="WIQ135" s="231"/>
      <c r="WIR135" s="231"/>
      <c r="WIS135" s="231"/>
      <c r="WIT135" s="231"/>
      <c r="WIU135" s="231"/>
      <c r="WIV135" s="231"/>
      <c r="WIW135" s="231"/>
      <c r="WIX135" s="231"/>
      <c r="WIY135" s="231"/>
      <c r="WIZ135" s="231"/>
      <c r="WJA135" s="231"/>
      <c r="WJB135" s="231"/>
      <c r="WJC135" s="231"/>
      <c r="WJD135" s="231"/>
      <c r="WJE135" s="231"/>
      <c r="WJF135" s="231"/>
      <c r="WJG135" s="231"/>
      <c r="WJH135" s="231"/>
      <c r="WJI135" s="231"/>
      <c r="WJJ135" s="231"/>
      <c r="WJK135" s="231"/>
      <c r="WJL135" s="231"/>
      <c r="WJM135" s="231"/>
      <c r="WJN135" s="231"/>
      <c r="WJO135" s="231"/>
      <c r="WJP135" s="231"/>
      <c r="WJQ135" s="231"/>
      <c r="WJR135" s="231"/>
      <c r="WJS135" s="231"/>
      <c r="WJT135" s="231"/>
      <c r="WJU135" s="231"/>
      <c r="WJV135" s="231"/>
      <c r="WJW135" s="231"/>
      <c r="WJX135" s="231"/>
      <c r="WJY135" s="231"/>
      <c r="WJZ135" s="231"/>
      <c r="WKA135" s="231"/>
      <c r="WKB135" s="231"/>
      <c r="WKC135" s="231"/>
      <c r="WKD135" s="231"/>
      <c r="WKE135" s="231"/>
      <c r="WKF135" s="231"/>
      <c r="WKG135" s="231"/>
      <c r="WKH135" s="231"/>
      <c r="WKI135" s="231"/>
      <c r="WKJ135" s="231"/>
      <c r="WKK135" s="231"/>
      <c r="WKL135" s="231"/>
      <c r="WKM135" s="231"/>
      <c r="WKN135" s="231"/>
      <c r="WKO135" s="231"/>
      <c r="WKP135" s="231"/>
      <c r="WKQ135" s="231"/>
      <c r="WKR135" s="231"/>
      <c r="WKS135" s="231"/>
      <c r="WKT135" s="231"/>
      <c r="WKU135" s="231"/>
      <c r="WKV135" s="231"/>
      <c r="WKW135" s="231"/>
      <c r="WKX135" s="231"/>
      <c r="WKY135" s="231"/>
      <c r="WKZ135" s="231"/>
      <c r="WLA135" s="231"/>
      <c r="WLB135" s="231"/>
      <c r="WLC135" s="231"/>
      <c r="WLD135" s="231"/>
      <c r="WLE135" s="231"/>
      <c r="WLF135" s="231"/>
      <c r="WLG135" s="231"/>
      <c r="WLH135" s="231"/>
      <c r="WLI135" s="231"/>
      <c r="WLJ135" s="231"/>
      <c r="WLK135" s="231"/>
      <c r="WLL135" s="231"/>
      <c r="WLM135" s="231"/>
      <c r="WLN135" s="231"/>
      <c r="WLO135" s="231"/>
      <c r="WLP135" s="231"/>
      <c r="WLQ135" s="231"/>
      <c r="WLR135" s="231"/>
      <c r="WLS135" s="231"/>
      <c r="WLT135" s="231"/>
      <c r="WLU135" s="231"/>
      <c r="WLV135" s="231"/>
      <c r="WLW135" s="231"/>
      <c r="WLX135" s="231"/>
      <c r="WLY135" s="231"/>
      <c r="WLZ135" s="231"/>
      <c r="WMA135" s="231"/>
      <c r="WMB135" s="231"/>
      <c r="WMC135" s="231"/>
      <c r="WMD135" s="231"/>
      <c r="WME135" s="231"/>
      <c r="WMF135" s="231"/>
      <c r="WMG135" s="231"/>
      <c r="WMH135" s="231"/>
      <c r="WMI135" s="231"/>
      <c r="WMJ135" s="231"/>
      <c r="WMK135" s="231"/>
      <c r="WML135" s="231"/>
      <c r="WMM135" s="231"/>
      <c r="WMN135" s="231"/>
      <c r="WMO135" s="231"/>
      <c r="WMP135" s="231"/>
      <c r="WMQ135" s="231"/>
      <c r="WMR135" s="231"/>
      <c r="WMS135" s="231"/>
      <c r="WMT135" s="231"/>
      <c r="WMU135" s="231"/>
      <c r="WMV135" s="231"/>
      <c r="WMW135" s="231"/>
      <c r="WMX135" s="231"/>
      <c r="WMY135" s="231"/>
      <c r="WMZ135" s="231"/>
      <c r="WNA135" s="231"/>
      <c r="WNB135" s="231"/>
      <c r="WNC135" s="231"/>
      <c r="WND135" s="231"/>
      <c r="WNE135" s="231"/>
      <c r="WNF135" s="231"/>
      <c r="WNG135" s="231"/>
      <c r="WNH135" s="231"/>
      <c r="WNI135" s="231"/>
      <c r="WNJ135" s="231"/>
      <c r="WNK135" s="231"/>
      <c r="WNL135" s="231"/>
      <c r="WNM135" s="231"/>
      <c r="WNN135" s="231"/>
      <c r="WNO135" s="231"/>
      <c r="WNP135" s="231"/>
      <c r="WNQ135" s="231"/>
      <c r="WNR135" s="231"/>
      <c r="WNS135" s="231"/>
      <c r="WNT135" s="231"/>
      <c r="WNU135" s="231"/>
      <c r="WNV135" s="231"/>
      <c r="WNW135" s="231"/>
      <c r="WNX135" s="231"/>
      <c r="WNY135" s="231"/>
      <c r="WNZ135" s="231"/>
      <c r="WOA135" s="231"/>
      <c r="WOB135" s="231"/>
      <c r="WOC135" s="231"/>
      <c r="WOD135" s="231"/>
      <c r="WOE135" s="231"/>
      <c r="WOF135" s="231"/>
      <c r="WOG135" s="231"/>
      <c r="WOH135" s="231"/>
      <c r="WOI135" s="231"/>
      <c r="WOJ135" s="231"/>
      <c r="WOK135" s="231"/>
      <c r="WOL135" s="231"/>
      <c r="WOM135" s="231"/>
      <c r="WON135" s="231"/>
      <c r="WOO135" s="231"/>
      <c r="WOP135" s="231"/>
      <c r="WOQ135" s="231"/>
      <c r="WOR135" s="231"/>
      <c r="WOS135" s="231"/>
      <c r="WOT135" s="231"/>
      <c r="WOU135" s="231"/>
      <c r="WOV135" s="231"/>
      <c r="WOW135" s="231"/>
      <c r="WOX135" s="231"/>
      <c r="WOY135" s="231"/>
      <c r="WOZ135" s="231"/>
      <c r="WPA135" s="231"/>
      <c r="WPB135" s="231"/>
      <c r="WPC135" s="231"/>
      <c r="WPD135" s="231"/>
      <c r="WPE135" s="231"/>
      <c r="WPF135" s="231"/>
      <c r="WPG135" s="231"/>
      <c r="WPH135" s="231"/>
      <c r="WPI135" s="231"/>
      <c r="WPJ135" s="231"/>
      <c r="WPK135" s="231"/>
      <c r="WPL135" s="231"/>
      <c r="WPM135" s="231"/>
      <c r="WPN135" s="231"/>
      <c r="WPO135" s="231"/>
      <c r="WPP135" s="231"/>
      <c r="WPQ135" s="231"/>
      <c r="WPR135" s="231"/>
      <c r="WPS135" s="231"/>
      <c r="WPT135" s="231"/>
      <c r="WPU135" s="231"/>
      <c r="WPV135" s="231"/>
      <c r="WPW135" s="231"/>
      <c r="WPX135" s="231"/>
      <c r="WPY135" s="231"/>
      <c r="WPZ135" s="231"/>
      <c r="WQA135" s="231"/>
      <c r="WQB135" s="231"/>
      <c r="WQC135" s="231"/>
      <c r="WQD135" s="231"/>
      <c r="WQE135" s="231"/>
      <c r="WQF135" s="231"/>
      <c r="WQG135" s="231"/>
      <c r="WQH135" s="231"/>
      <c r="WQI135" s="231"/>
      <c r="WQJ135" s="231"/>
      <c r="WQK135" s="231"/>
      <c r="WQL135" s="231"/>
      <c r="WQM135" s="231"/>
      <c r="WQN135" s="231"/>
      <c r="WQO135" s="231"/>
      <c r="WQP135" s="231"/>
      <c r="WQQ135" s="231"/>
      <c r="WQR135" s="231"/>
      <c r="WQS135" s="231"/>
      <c r="WQT135" s="231"/>
      <c r="WQU135" s="231"/>
      <c r="WQV135" s="231"/>
      <c r="WQW135" s="231"/>
      <c r="WQX135" s="231"/>
      <c r="WQY135" s="231"/>
      <c r="WQZ135" s="231"/>
      <c r="WRA135" s="231"/>
      <c r="WRB135" s="231"/>
      <c r="WRC135" s="231"/>
      <c r="WRD135" s="231"/>
      <c r="WRE135" s="231"/>
      <c r="WRF135" s="231"/>
      <c r="WRG135" s="231"/>
      <c r="WRH135" s="231"/>
      <c r="WRI135" s="231"/>
      <c r="WRJ135" s="231"/>
      <c r="WRK135" s="231"/>
      <c r="WRL135" s="231"/>
      <c r="WRM135" s="231"/>
      <c r="WRN135" s="231"/>
      <c r="WRO135" s="231"/>
      <c r="WRP135" s="231"/>
      <c r="WRQ135" s="231"/>
      <c r="WRR135" s="231"/>
      <c r="WRS135" s="231"/>
      <c r="WRT135" s="231"/>
      <c r="WRU135" s="231"/>
      <c r="WRV135" s="231"/>
      <c r="WRW135" s="231"/>
      <c r="WRX135" s="231"/>
      <c r="WRY135" s="231"/>
      <c r="WRZ135" s="231"/>
      <c r="WSA135" s="231"/>
      <c r="WSB135" s="231"/>
      <c r="WSC135" s="231"/>
      <c r="WSD135" s="231"/>
      <c r="WSE135" s="231"/>
      <c r="WSF135" s="231"/>
      <c r="WSG135" s="231"/>
      <c r="WSH135" s="231"/>
      <c r="WSI135" s="231"/>
      <c r="WSJ135" s="231"/>
      <c r="WSK135" s="231"/>
      <c r="WSL135" s="231"/>
      <c r="WSM135" s="231"/>
      <c r="WSN135" s="231"/>
      <c r="WSO135" s="231"/>
      <c r="WSP135" s="231"/>
      <c r="WSQ135" s="231"/>
      <c r="WSR135" s="231"/>
      <c r="WSS135" s="231"/>
      <c r="WST135" s="231"/>
      <c r="WSU135" s="231"/>
      <c r="WSV135" s="231"/>
      <c r="WSW135" s="231"/>
      <c r="WSX135" s="231"/>
      <c r="WSY135" s="231"/>
      <c r="WSZ135" s="231"/>
      <c r="WTA135" s="231"/>
      <c r="WTB135" s="231"/>
      <c r="WTC135" s="231"/>
      <c r="WTD135" s="231"/>
      <c r="WTE135" s="231"/>
      <c r="WTF135" s="231"/>
      <c r="WTG135" s="231"/>
      <c r="WTH135" s="231"/>
      <c r="WTI135" s="231"/>
      <c r="WTJ135" s="231"/>
      <c r="WTK135" s="231"/>
      <c r="WTL135" s="231"/>
      <c r="WTM135" s="231"/>
      <c r="WTN135" s="231"/>
      <c r="WTO135" s="231"/>
      <c r="WTP135" s="231"/>
      <c r="WTQ135" s="231"/>
      <c r="WTR135" s="231"/>
      <c r="WTS135" s="231"/>
      <c r="WTT135" s="231"/>
      <c r="WTU135" s="231"/>
      <c r="WTV135" s="231"/>
      <c r="WTW135" s="231"/>
      <c r="WTX135" s="231"/>
      <c r="WTY135" s="231"/>
      <c r="WTZ135" s="231"/>
      <c r="WUA135" s="231"/>
      <c r="WUB135" s="231"/>
      <c r="WUC135" s="231"/>
      <c r="WUD135" s="231"/>
      <c r="WUE135" s="231"/>
      <c r="WUF135" s="231"/>
      <c r="WUG135" s="231"/>
      <c r="WUH135" s="231"/>
      <c r="WUI135" s="231"/>
      <c r="WUJ135" s="231"/>
      <c r="WUK135" s="231"/>
      <c r="WUL135" s="231"/>
      <c r="WUM135" s="231"/>
      <c r="WUN135" s="231"/>
      <c r="WUO135" s="231"/>
      <c r="WUP135" s="231"/>
      <c r="WUQ135" s="231"/>
      <c r="WUR135" s="231"/>
      <c r="WUS135" s="231"/>
      <c r="WUT135" s="231"/>
      <c r="WUU135" s="231"/>
      <c r="WUV135" s="231"/>
      <c r="WUW135" s="231"/>
      <c r="WUX135" s="231"/>
      <c r="WUY135" s="231"/>
      <c r="WUZ135" s="231"/>
      <c r="WVA135" s="231"/>
      <c r="WVB135" s="231"/>
      <c r="WVC135" s="231"/>
      <c r="WVD135" s="231"/>
      <c r="WVE135" s="231"/>
      <c r="WVF135" s="231"/>
      <c r="WVG135" s="231"/>
      <c r="WVH135" s="231"/>
      <c r="WVI135" s="231"/>
      <c r="WVJ135" s="231"/>
      <c r="WVK135" s="231"/>
      <c r="WVL135" s="231"/>
      <c r="WVM135" s="231"/>
      <c r="WVN135" s="231"/>
      <c r="WVO135" s="231"/>
      <c r="WVP135" s="231"/>
      <c r="WVQ135" s="231"/>
      <c r="WVR135" s="231"/>
      <c r="WVS135" s="231"/>
      <c r="WVT135" s="231"/>
      <c r="WVU135" s="231"/>
      <c r="WVV135" s="231"/>
      <c r="WVW135" s="231"/>
      <c r="WVX135" s="231"/>
      <c r="WVY135" s="231"/>
      <c r="WVZ135" s="231"/>
      <c r="WWA135" s="231"/>
      <c r="WWB135" s="231"/>
      <c r="WWC135" s="231"/>
      <c r="WWD135" s="231"/>
      <c r="WWE135" s="231"/>
      <c r="WWF135" s="231"/>
      <c r="WWG135" s="231"/>
      <c r="WWH135" s="231"/>
      <c r="WWI135" s="231"/>
      <c r="WWJ135" s="231"/>
      <c r="WWK135" s="231"/>
      <c r="WWL135" s="231"/>
      <c r="WWM135" s="231"/>
      <c r="WWN135" s="231"/>
      <c r="WWO135" s="231"/>
      <c r="WWP135" s="231"/>
      <c r="WWQ135" s="231"/>
      <c r="WWR135" s="231"/>
      <c r="WWS135" s="231"/>
      <c r="WWT135" s="231"/>
      <c r="WWU135" s="231"/>
      <c r="WWV135" s="231"/>
      <c r="WWW135" s="231"/>
      <c r="WWX135" s="231"/>
      <c r="WWY135" s="231"/>
      <c r="WWZ135" s="231"/>
      <c r="WXA135" s="231"/>
      <c r="WXB135" s="231"/>
      <c r="WXC135" s="231"/>
      <c r="WXD135" s="231"/>
      <c r="WXE135" s="231"/>
      <c r="WXF135" s="231"/>
      <c r="WXG135" s="231"/>
      <c r="WXH135" s="231"/>
      <c r="WXI135" s="231"/>
      <c r="WXJ135" s="231"/>
      <c r="WXK135" s="231"/>
      <c r="WXL135" s="231"/>
      <c r="WXM135" s="231"/>
      <c r="WXN135" s="231"/>
      <c r="WXO135" s="231"/>
      <c r="WXP135" s="231"/>
      <c r="WXQ135" s="231"/>
      <c r="WXR135" s="231"/>
      <c r="WXS135" s="231"/>
      <c r="WXT135" s="231"/>
      <c r="WXU135" s="231"/>
      <c r="WXV135" s="231"/>
      <c r="WXW135" s="231"/>
      <c r="WXX135" s="231"/>
      <c r="WXY135" s="231"/>
      <c r="WXZ135" s="231"/>
      <c r="WYA135" s="231"/>
      <c r="WYB135" s="231"/>
      <c r="WYC135" s="231"/>
      <c r="WYD135" s="231"/>
      <c r="WYE135" s="231"/>
      <c r="WYF135" s="231"/>
      <c r="WYG135" s="231"/>
      <c r="WYH135" s="231"/>
      <c r="WYI135" s="231"/>
      <c r="WYJ135" s="231"/>
      <c r="WYK135" s="231"/>
      <c r="WYL135" s="231"/>
      <c r="WYM135" s="231"/>
      <c r="WYN135" s="231"/>
      <c r="WYO135" s="231"/>
      <c r="WYP135" s="231"/>
      <c r="WYQ135" s="231"/>
      <c r="WYR135" s="231"/>
      <c r="WYS135" s="231"/>
      <c r="WYT135" s="231"/>
      <c r="WYU135" s="231"/>
      <c r="WYV135" s="231"/>
      <c r="WYW135" s="231"/>
      <c r="WYX135" s="231"/>
      <c r="WYY135" s="231"/>
      <c r="WYZ135" s="231"/>
      <c r="WZA135" s="231"/>
      <c r="WZB135" s="231"/>
      <c r="WZC135" s="231"/>
      <c r="WZD135" s="231"/>
      <c r="WZE135" s="231"/>
      <c r="WZF135" s="231"/>
      <c r="WZG135" s="231"/>
      <c r="WZH135" s="231"/>
      <c r="WZI135" s="231"/>
      <c r="WZJ135" s="231"/>
      <c r="WZK135" s="231"/>
      <c r="WZL135" s="231"/>
      <c r="WZM135" s="231"/>
      <c r="WZN135" s="231"/>
      <c r="WZO135" s="231"/>
      <c r="WZP135" s="231"/>
      <c r="WZQ135" s="231"/>
      <c r="WZR135" s="231"/>
      <c r="WZS135" s="231"/>
      <c r="WZT135" s="231"/>
      <c r="WZU135" s="231"/>
      <c r="WZV135" s="231"/>
      <c r="WZW135" s="231"/>
      <c r="WZX135" s="231"/>
      <c r="WZY135" s="231"/>
      <c r="WZZ135" s="231"/>
      <c r="XAA135" s="231"/>
      <c r="XAB135" s="231"/>
      <c r="XAC135" s="231"/>
      <c r="XAD135" s="231"/>
      <c r="XAE135" s="231"/>
      <c r="XAF135" s="231"/>
      <c r="XAG135" s="231"/>
      <c r="XAH135" s="231"/>
      <c r="XAI135" s="231"/>
      <c r="XAJ135" s="231"/>
      <c r="XAK135" s="231"/>
      <c r="XAL135" s="231"/>
      <c r="XAM135" s="231"/>
      <c r="XAN135" s="231"/>
      <c r="XAO135" s="231"/>
      <c r="XAP135" s="231"/>
      <c r="XAQ135" s="231"/>
      <c r="XAR135" s="231"/>
      <c r="XAS135" s="231"/>
      <c r="XAT135" s="231"/>
      <c r="XAU135" s="231"/>
      <c r="XAV135" s="231"/>
      <c r="XAW135" s="231"/>
      <c r="XAX135" s="231"/>
      <c r="XAY135" s="231"/>
      <c r="XAZ135" s="231"/>
      <c r="XBA135" s="231"/>
      <c r="XBB135" s="231"/>
      <c r="XBC135" s="231"/>
      <c r="XBD135" s="231"/>
      <c r="XBE135" s="231"/>
      <c r="XBF135" s="231"/>
      <c r="XBG135" s="231"/>
      <c r="XBH135" s="231"/>
      <c r="XBI135" s="231"/>
      <c r="XBJ135" s="231"/>
      <c r="XBK135" s="231"/>
      <c r="XBL135" s="231"/>
      <c r="XBM135" s="231"/>
      <c r="XBN135" s="231"/>
      <c r="XBO135" s="231"/>
      <c r="XBP135" s="231"/>
      <c r="XBQ135" s="231"/>
      <c r="XBR135" s="231"/>
      <c r="XBS135" s="231"/>
      <c r="XBT135" s="231"/>
      <c r="XBU135" s="231"/>
      <c r="XBV135" s="231"/>
      <c r="XBW135" s="231"/>
      <c r="XBX135" s="231"/>
      <c r="XBY135" s="231"/>
      <c r="XBZ135" s="231"/>
      <c r="XCA135" s="231"/>
      <c r="XCB135" s="231"/>
      <c r="XCC135" s="231"/>
      <c r="XCD135" s="231"/>
      <c r="XCE135" s="231"/>
      <c r="XCF135" s="231"/>
      <c r="XCG135" s="231"/>
      <c r="XCH135" s="231"/>
      <c r="XCI135" s="231"/>
      <c r="XCJ135" s="231"/>
      <c r="XCK135" s="231"/>
      <c r="XCL135" s="231"/>
      <c r="XCM135" s="231"/>
      <c r="XCN135" s="231"/>
      <c r="XCO135" s="231"/>
      <c r="XCP135" s="231"/>
      <c r="XCQ135" s="231"/>
      <c r="XCR135" s="231"/>
      <c r="XCS135" s="231"/>
      <c r="XCT135" s="231"/>
      <c r="XCU135" s="231"/>
      <c r="XCV135" s="231"/>
      <c r="XCW135" s="231"/>
      <c r="XCX135" s="231"/>
      <c r="XCY135" s="231"/>
      <c r="XCZ135" s="231"/>
      <c r="XDA135" s="231"/>
      <c r="XDB135" s="231"/>
      <c r="XDC135" s="231"/>
      <c r="XDD135" s="231"/>
      <c r="XDE135" s="231"/>
      <c r="XDF135" s="231"/>
      <c r="XDG135" s="231"/>
      <c r="XDH135" s="231"/>
      <c r="XDI135" s="231"/>
      <c r="XDJ135" s="231"/>
      <c r="XDK135" s="231"/>
      <c r="XDL135" s="231"/>
      <c r="XDM135" s="231"/>
      <c r="XDN135" s="231"/>
      <c r="XDO135" s="231"/>
      <c r="XDP135" s="231"/>
      <c r="XDQ135" s="231"/>
      <c r="XDR135" s="231"/>
      <c r="XDS135" s="231"/>
      <c r="XDT135" s="231"/>
      <c r="XDU135" s="231"/>
      <c r="XDV135" s="231"/>
      <c r="XDW135" s="231"/>
      <c r="XDX135" s="231"/>
      <c r="XDY135" s="231"/>
      <c r="XDZ135" s="231"/>
      <c r="XEA135" s="231"/>
      <c r="XEB135" s="231"/>
      <c r="XEC135" s="231"/>
      <c r="XED135" s="231"/>
      <c r="XEE135" s="231"/>
      <c r="XEF135" s="231"/>
      <c r="XEG135" s="231"/>
      <c r="XEH135" s="231"/>
      <c r="XEI135" s="231"/>
      <c r="XEJ135" s="231"/>
      <c r="XEK135" s="231"/>
      <c r="XEL135" s="231"/>
      <c r="XEM135" s="231"/>
      <c r="XEN135" s="231"/>
      <c r="XEO135" s="231"/>
      <c r="XEP135" s="231"/>
      <c r="XEQ135" s="231"/>
      <c r="XER135" s="231"/>
      <c r="XES135" s="231"/>
      <c r="XET135" s="231"/>
      <c r="XEU135" s="231"/>
      <c r="XEV135" s="231"/>
      <c r="XEW135" s="231"/>
      <c r="XEX135" s="231"/>
      <c r="XEY135" s="231"/>
      <c r="XEZ135" s="231"/>
      <c r="XFA135" s="231"/>
      <c r="XFB135" s="231"/>
      <c r="XFC135" s="231"/>
      <c r="XFD135" s="231"/>
    </row>
    <row r="136" spans="1:16384" ht="22.5" customHeight="1" x14ac:dyDescent="0.3">
      <c r="A136" s="129"/>
      <c r="B136" s="231"/>
      <c r="C136" s="231"/>
      <c r="D136" s="231"/>
      <c r="E136" s="231"/>
      <c r="F136" s="231"/>
      <c r="G136" s="231"/>
      <c r="H136" s="231"/>
      <c r="I136" s="231"/>
      <c r="J136" s="231"/>
      <c r="K136" s="231"/>
      <c r="L136" s="231"/>
      <c r="M136" s="231"/>
      <c r="N136" s="231"/>
      <c r="O136" s="231"/>
      <c r="P136" s="231"/>
      <c r="Q136" s="231"/>
      <c r="R136" s="231"/>
      <c r="S136" s="231"/>
      <c r="T136" s="231"/>
      <c r="U136" s="231"/>
      <c r="V136" s="231"/>
      <c r="W136" s="231"/>
      <c r="X136" s="231"/>
      <c r="Y136" s="231"/>
      <c r="Z136" s="231"/>
      <c r="AA136" s="231"/>
      <c r="AB136" s="231"/>
      <c r="AC136" s="231"/>
      <c r="AD136" s="231"/>
      <c r="AE136" s="231"/>
      <c r="AF136" s="231"/>
      <c r="AG136" s="231"/>
      <c r="AH136" s="231"/>
      <c r="AI136" s="231"/>
      <c r="AJ136" s="231"/>
      <c r="AK136" s="231"/>
      <c r="AL136" s="231"/>
      <c r="AM136" s="231"/>
      <c r="AN136" s="231"/>
      <c r="AO136" s="231"/>
      <c r="AP136" s="231"/>
      <c r="AQ136" s="231"/>
      <c r="AR136" s="231"/>
      <c r="AS136" s="231"/>
      <c r="AT136" s="231"/>
      <c r="AU136" s="231"/>
      <c r="AV136" s="231"/>
      <c r="AW136" s="231"/>
      <c r="AX136" s="231"/>
      <c r="AY136" s="231"/>
      <c r="AZ136" s="231"/>
      <c r="BA136" s="231"/>
      <c r="BB136" s="231"/>
      <c r="BC136" s="231"/>
      <c r="BD136" s="231"/>
      <c r="BE136" s="231"/>
      <c r="BF136" s="231"/>
      <c r="BG136" s="231"/>
      <c r="BH136" s="231"/>
      <c r="BI136" s="231"/>
      <c r="BJ136" s="231"/>
      <c r="BK136" s="231"/>
      <c r="BL136" s="231"/>
      <c r="BM136" s="231"/>
      <c r="BN136" s="231"/>
      <c r="BO136" s="231"/>
      <c r="BP136" s="231"/>
      <c r="BQ136" s="231"/>
      <c r="BR136" s="231"/>
      <c r="BS136" s="231"/>
      <c r="BT136" s="231"/>
      <c r="BU136" s="231"/>
      <c r="BV136" s="231"/>
      <c r="BW136" s="231"/>
      <c r="BX136" s="231"/>
      <c r="BY136" s="231"/>
      <c r="BZ136" s="231"/>
      <c r="CA136" s="231"/>
      <c r="CB136" s="231"/>
      <c r="CC136" s="231"/>
      <c r="CD136" s="231"/>
      <c r="CE136" s="231"/>
      <c r="CF136" s="231"/>
      <c r="CG136" s="231"/>
      <c r="CH136" s="231"/>
      <c r="CI136" s="231"/>
      <c r="CJ136" s="231"/>
      <c r="CK136" s="231"/>
      <c r="CL136" s="231"/>
      <c r="CM136" s="231"/>
      <c r="CN136" s="231"/>
      <c r="CO136" s="231"/>
      <c r="CP136" s="231"/>
      <c r="CQ136" s="231"/>
      <c r="CR136" s="231"/>
      <c r="CS136" s="231"/>
      <c r="CT136" s="231"/>
      <c r="CU136" s="231"/>
      <c r="CV136" s="231"/>
      <c r="CW136" s="231"/>
      <c r="CX136" s="231"/>
      <c r="CY136" s="231"/>
      <c r="CZ136" s="231"/>
      <c r="DA136" s="231"/>
      <c r="DB136" s="231"/>
      <c r="DC136" s="231"/>
      <c r="DD136" s="231"/>
      <c r="DE136" s="231"/>
      <c r="DF136" s="231"/>
      <c r="DG136" s="231"/>
      <c r="DH136" s="231"/>
      <c r="DI136" s="231"/>
      <c r="DJ136" s="231"/>
      <c r="DK136" s="231"/>
      <c r="DL136" s="231"/>
      <c r="DM136" s="231"/>
      <c r="DN136" s="231"/>
      <c r="DO136" s="231"/>
      <c r="DP136" s="231"/>
      <c r="DQ136" s="231"/>
      <c r="DR136" s="231"/>
      <c r="DS136" s="231"/>
      <c r="DT136" s="231"/>
      <c r="DU136" s="231"/>
      <c r="DV136" s="231"/>
      <c r="DW136" s="231"/>
      <c r="DX136" s="231"/>
      <c r="DY136" s="231"/>
      <c r="DZ136" s="231"/>
      <c r="EA136" s="231"/>
      <c r="EB136" s="231"/>
      <c r="EC136" s="231"/>
      <c r="ED136" s="231"/>
      <c r="EE136" s="231"/>
      <c r="EF136" s="231"/>
      <c r="EG136" s="231"/>
      <c r="EH136" s="231"/>
      <c r="EI136" s="231"/>
      <c r="EJ136" s="231"/>
      <c r="EK136" s="231"/>
      <c r="EL136" s="231"/>
      <c r="EM136" s="231"/>
      <c r="EN136" s="231"/>
      <c r="EO136" s="231"/>
      <c r="EP136" s="231"/>
      <c r="EQ136" s="231"/>
      <c r="ER136" s="231"/>
      <c r="ES136" s="231"/>
      <c r="ET136" s="231"/>
      <c r="EU136" s="231"/>
      <c r="EV136" s="231"/>
      <c r="EW136" s="231"/>
      <c r="EX136" s="231"/>
      <c r="EY136" s="231"/>
      <c r="EZ136" s="231"/>
      <c r="FA136" s="231"/>
      <c r="FB136" s="231"/>
      <c r="FC136" s="231"/>
      <c r="FD136" s="231"/>
      <c r="FE136" s="231"/>
      <c r="FF136" s="231"/>
      <c r="FG136" s="231"/>
      <c r="FH136" s="231"/>
      <c r="FI136" s="231"/>
      <c r="FJ136" s="231"/>
      <c r="FK136" s="231"/>
      <c r="FL136" s="231"/>
      <c r="FM136" s="231"/>
      <c r="FN136" s="231"/>
      <c r="FO136" s="231"/>
      <c r="FP136" s="231"/>
      <c r="FQ136" s="231"/>
      <c r="FR136" s="231"/>
      <c r="FS136" s="231"/>
      <c r="FT136" s="231"/>
      <c r="FU136" s="231"/>
      <c r="FV136" s="231"/>
      <c r="FW136" s="231"/>
      <c r="FX136" s="231"/>
      <c r="FY136" s="231"/>
      <c r="FZ136" s="231"/>
      <c r="GA136" s="231"/>
      <c r="GB136" s="231"/>
      <c r="GC136" s="231"/>
      <c r="GD136" s="231"/>
      <c r="GE136" s="231"/>
      <c r="GF136" s="231"/>
      <c r="GG136" s="231"/>
      <c r="GH136" s="231"/>
      <c r="GI136" s="231"/>
      <c r="GJ136" s="231"/>
      <c r="GK136" s="231"/>
      <c r="GL136" s="231"/>
      <c r="GM136" s="231"/>
      <c r="GN136" s="231"/>
      <c r="GO136" s="231"/>
      <c r="GP136" s="231"/>
      <c r="GQ136" s="231"/>
      <c r="GR136" s="231"/>
      <c r="GS136" s="231"/>
      <c r="GT136" s="231"/>
      <c r="GU136" s="231"/>
      <c r="GV136" s="231"/>
      <c r="GW136" s="231"/>
      <c r="GX136" s="231"/>
      <c r="GY136" s="231"/>
      <c r="GZ136" s="231"/>
      <c r="HA136" s="231"/>
      <c r="HB136" s="231"/>
      <c r="HC136" s="231"/>
      <c r="HD136" s="231"/>
      <c r="HE136" s="231"/>
      <c r="HF136" s="231"/>
      <c r="HG136" s="231"/>
      <c r="HH136" s="231"/>
      <c r="HI136" s="231"/>
      <c r="HJ136" s="231"/>
      <c r="HK136" s="231"/>
      <c r="HL136" s="231"/>
      <c r="HM136" s="231"/>
      <c r="HN136" s="231"/>
      <c r="HO136" s="231"/>
      <c r="HP136" s="231"/>
      <c r="HQ136" s="231"/>
      <c r="HR136" s="231"/>
      <c r="HS136" s="231"/>
      <c r="HT136" s="231"/>
      <c r="HU136" s="231"/>
      <c r="HV136" s="231"/>
      <c r="HW136" s="231"/>
      <c r="HX136" s="231"/>
      <c r="HY136" s="231"/>
      <c r="HZ136" s="231"/>
      <c r="IA136" s="231"/>
      <c r="IB136" s="231"/>
      <c r="IC136" s="231"/>
      <c r="ID136" s="231"/>
      <c r="IE136" s="231"/>
      <c r="IF136" s="231"/>
      <c r="IG136" s="231"/>
      <c r="IH136" s="231"/>
      <c r="II136" s="231"/>
      <c r="IJ136" s="231"/>
      <c r="IK136" s="231"/>
      <c r="IL136" s="231"/>
      <c r="IM136" s="231"/>
      <c r="IN136" s="231"/>
      <c r="IO136" s="231"/>
      <c r="IP136" s="231"/>
      <c r="IQ136" s="231"/>
      <c r="IR136" s="231"/>
      <c r="IS136" s="231"/>
      <c r="IT136" s="231"/>
      <c r="IU136" s="231"/>
      <c r="IV136" s="231"/>
      <c r="IW136" s="231"/>
      <c r="IX136" s="231"/>
      <c r="IY136" s="231"/>
      <c r="IZ136" s="231"/>
      <c r="JA136" s="231"/>
      <c r="JB136" s="231"/>
      <c r="JC136" s="231"/>
      <c r="JD136" s="231"/>
      <c r="JE136" s="231"/>
      <c r="JF136" s="231"/>
      <c r="JG136" s="231"/>
      <c r="JH136" s="231"/>
      <c r="JI136" s="231"/>
      <c r="JJ136" s="231"/>
      <c r="JK136" s="231"/>
      <c r="JL136" s="231"/>
      <c r="JM136" s="231"/>
      <c r="JN136" s="231"/>
      <c r="JO136" s="231"/>
      <c r="JP136" s="231"/>
      <c r="JQ136" s="231"/>
      <c r="JR136" s="231"/>
      <c r="JS136" s="231"/>
      <c r="JT136" s="231"/>
      <c r="JU136" s="231"/>
      <c r="JV136" s="231"/>
      <c r="JW136" s="231"/>
      <c r="JX136" s="231"/>
      <c r="JY136" s="231"/>
      <c r="JZ136" s="231"/>
      <c r="KA136" s="231"/>
      <c r="KB136" s="231"/>
      <c r="KC136" s="231"/>
      <c r="KD136" s="231"/>
      <c r="KE136" s="231"/>
      <c r="KF136" s="231"/>
      <c r="KG136" s="231"/>
      <c r="KH136" s="231"/>
      <c r="KI136" s="231"/>
      <c r="KJ136" s="231"/>
      <c r="KK136" s="231"/>
      <c r="KL136" s="231"/>
      <c r="KM136" s="231"/>
      <c r="KN136" s="231"/>
      <c r="KO136" s="231"/>
      <c r="KP136" s="231"/>
      <c r="KQ136" s="231"/>
      <c r="KR136" s="231"/>
      <c r="KS136" s="231"/>
      <c r="KT136" s="231"/>
      <c r="KU136" s="231"/>
      <c r="KV136" s="231"/>
      <c r="KW136" s="231"/>
      <c r="KX136" s="231"/>
      <c r="KY136" s="231"/>
      <c r="KZ136" s="231"/>
      <c r="LA136" s="231"/>
      <c r="LB136" s="231"/>
      <c r="LC136" s="231"/>
      <c r="LD136" s="231"/>
      <c r="LE136" s="231"/>
      <c r="LF136" s="231"/>
      <c r="LG136" s="231"/>
      <c r="LH136" s="231"/>
      <c r="LI136" s="231"/>
      <c r="LJ136" s="231"/>
      <c r="LK136" s="231"/>
      <c r="LL136" s="231"/>
      <c r="LM136" s="231"/>
      <c r="LN136" s="231"/>
      <c r="LO136" s="231"/>
      <c r="LP136" s="231"/>
      <c r="LQ136" s="231"/>
      <c r="LR136" s="231"/>
      <c r="LS136" s="231"/>
      <c r="LT136" s="231"/>
      <c r="LU136" s="231"/>
      <c r="LV136" s="231"/>
      <c r="LW136" s="231"/>
      <c r="LX136" s="231"/>
      <c r="LY136" s="231"/>
      <c r="LZ136" s="231"/>
      <c r="MA136" s="231"/>
      <c r="MB136" s="231"/>
      <c r="MC136" s="231"/>
      <c r="MD136" s="231"/>
      <c r="ME136" s="231"/>
      <c r="MF136" s="231"/>
      <c r="MG136" s="231"/>
      <c r="MH136" s="231"/>
      <c r="MI136" s="231"/>
      <c r="MJ136" s="231"/>
      <c r="MK136" s="231"/>
      <c r="ML136" s="231"/>
      <c r="MM136" s="231"/>
      <c r="MN136" s="231"/>
      <c r="MO136" s="231"/>
      <c r="MP136" s="231"/>
      <c r="MQ136" s="231"/>
      <c r="MR136" s="231"/>
      <c r="MS136" s="231"/>
      <c r="MT136" s="231"/>
      <c r="MU136" s="231"/>
      <c r="MV136" s="231"/>
      <c r="MW136" s="231"/>
      <c r="MX136" s="231"/>
      <c r="MY136" s="231"/>
      <c r="MZ136" s="231"/>
      <c r="NA136" s="231"/>
      <c r="NB136" s="231"/>
      <c r="NC136" s="231"/>
      <c r="ND136" s="231"/>
      <c r="NE136" s="231"/>
      <c r="NF136" s="231"/>
      <c r="NG136" s="231"/>
      <c r="NH136" s="231"/>
      <c r="NI136" s="231"/>
      <c r="NJ136" s="231"/>
      <c r="NK136" s="231"/>
      <c r="NL136" s="231"/>
      <c r="NM136" s="231"/>
      <c r="NN136" s="231"/>
      <c r="NO136" s="231"/>
      <c r="NP136" s="231"/>
      <c r="NQ136" s="231"/>
      <c r="NR136" s="231"/>
      <c r="NS136" s="231"/>
      <c r="NT136" s="231"/>
      <c r="NU136" s="231"/>
      <c r="NV136" s="231"/>
      <c r="NW136" s="231"/>
      <c r="NX136" s="231"/>
      <c r="NY136" s="231"/>
      <c r="NZ136" s="231"/>
      <c r="OA136" s="231"/>
      <c r="OB136" s="231"/>
      <c r="OC136" s="231"/>
      <c r="OD136" s="231"/>
      <c r="OE136" s="231"/>
      <c r="OF136" s="231"/>
      <c r="OG136" s="231"/>
      <c r="OH136" s="231"/>
      <c r="OI136" s="231"/>
      <c r="OJ136" s="231"/>
      <c r="OK136" s="231"/>
      <c r="OL136" s="231"/>
      <c r="OM136" s="231"/>
      <c r="ON136" s="231"/>
      <c r="OO136" s="231"/>
      <c r="OP136" s="231"/>
      <c r="OQ136" s="231"/>
      <c r="OR136" s="231"/>
      <c r="OS136" s="231"/>
      <c r="OT136" s="231"/>
      <c r="OU136" s="231"/>
      <c r="OV136" s="231"/>
      <c r="OW136" s="231"/>
      <c r="OX136" s="231"/>
      <c r="OY136" s="231"/>
      <c r="OZ136" s="231"/>
      <c r="PA136" s="231"/>
      <c r="PB136" s="231"/>
      <c r="PC136" s="231"/>
      <c r="PD136" s="231"/>
      <c r="PE136" s="231"/>
      <c r="PF136" s="231"/>
      <c r="PG136" s="231"/>
      <c r="PH136" s="231"/>
      <c r="PI136" s="231"/>
      <c r="PJ136" s="231"/>
      <c r="PK136" s="231"/>
      <c r="PL136" s="231"/>
      <c r="PM136" s="231"/>
      <c r="PN136" s="231"/>
      <c r="PO136" s="231"/>
      <c r="PP136" s="231"/>
      <c r="PQ136" s="231"/>
      <c r="PR136" s="231"/>
      <c r="PS136" s="231"/>
      <c r="PT136" s="231"/>
      <c r="PU136" s="231"/>
      <c r="PV136" s="231"/>
      <c r="PW136" s="231"/>
      <c r="PX136" s="231"/>
      <c r="PY136" s="231"/>
      <c r="PZ136" s="231"/>
      <c r="QA136" s="231"/>
      <c r="QB136" s="231"/>
      <c r="QC136" s="231"/>
      <c r="QD136" s="231"/>
      <c r="QE136" s="231"/>
      <c r="QF136" s="231"/>
      <c r="QG136" s="231"/>
      <c r="QH136" s="231"/>
      <c r="QI136" s="231"/>
      <c r="QJ136" s="231"/>
      <c r="QK136" s="231"/>
      <c r="QL136" s="231"/>
      <c r="QM136" s="231"/>
      <c r="QN136" s="231"/>
      <c r="QO136" s="231"/>
      <c r="QP136" s="231"/>
      <c r="QQ136" s="231"/>
      <c r="QR136" s="231"/>
      <c r="QS136" s="231"/>
      <c r="QT136" s="231"/>
      <c r="QU136" s="231"/>
      <c r="QV136" s="231"/>
      <c r="QW136" s="231"/>
      <c r="QX136" s="231"/>
      <c r="QY136" s="231"/>
      <c r="QZ136" s="231"/>
      <c r="RA136" s="231"/>
      <c r="RB136" s="231"/>
      <c r="RC136" s="231"/>
      <c r="RD136" s="231"/>
      <c r="RE136" s="231"/>
      <c r="RF136" s="231"/>
      <c r="RG136" s="231"/>
      <c r="RH136" s="231"/>
      <c r="RI136" s="231"/>
      <c r="RJ136" s="231"/>
      <c r="RK136" s="231"/>
      <c r="RL136" s="231"/>
      <c r="RM136" s="231"/>
      <c r="RN136" s="231"/>
      <c r="RO136" s="231"/>
      <c r="RP136" s="231"/>
      <c r="RQ136" s="231"/>
      <c r="RR136" s="231"/>
      <c r="RS136" s="231"/>
      <c r="RT136" s="231"/>
      <c r="RU136" s="231"/>
      <c r="RV136" s="231"/>
      <c r="RW136" s="231"/>
      <c r="RX136" s="231"/>
      <c r="RY136" s="231"/>
      <c r="RZ136" s="231"/>
      <c r="SA136" s="231"/>
      <c r="SB136" s="231"/>
      <c r="SC136" s="231"/>
      <c r="SD136" s="231"/>
      <c r="SE136" s="231"/>
      <c r="SF136" s="231"/>
      <c r="SG136" s="231"/>
      <c r="SH136" s="231"/>
      <c r="SI136" s="231"/>
      <c r="SJ136" s="231"/>
      <c r="SK136" s="231"/>
      <c r="SL136" s="231"/>
      <c r="SM136" s="231"/>
      <c r="SN136" s="231"/>
      <c r="SO136" s="231"/>
      <c r="SP136" s="231"/>
      <c r="SQ136" s="231"/>
      <c r="SR136" s="231"/>
      <c r="SS136" s="231"/>
      <c r="ST136" s="231"/>
      <c r="SU136" s="231"/>
      <c r="SV136" s="231"/>
      <c r="SW136" s="231"/>
      <c r="SX136" s="231"/>
      <c r="SY136" s="231"/>
      <c r="SZ136" s="231"/>
      <c r="TA136" s="231"/>
      <c r="TB136" s="231"/>
      <c r="TC136" s="231"/>
      <c r="TD136" s="231"/>
      <c r="TE136" s="231"/>
      <c r="TF136" s="231"/>
      <c r="TG136" s="231"/>
      <c r="TH136" s="231"/>
      <c r="TI136" s="231"/>
      <c r="TJ136" s="231"/>
      <c r="TK136" s="231"/>
      <c r="TL136" s="231"/>
      <c r="TM136" s="231"/>
      <c r="TN136" s="231"/>
      <c r="TO136" s="231"/>
      <c r="TP136" s="231"/>
      <c r="TQ136" s="231"/>
      <c r="TR136" s="231"/>
      <c r="TS136" s="231"/>
      <c r="TT136" s="231"/>
      <c r="TU136" s="231"/>
      <c r="TV136" s="231"/>
      <c r="TW136" s="231"/>
      <c r="TX136" s="231"/>
      <c r="TY136" s="231"/>
      <c r="TZ136" s="231"/>
      <c r="UA136" s="231"/>
      <c r="UB136" s="231"/>
      <c r="UC136" s="231"/>
      <c r="UD136" s="231"/>
      <c r="UE136" s="231"/>
      <c r="UF136" s="231"/>
      <c r="UG136" s="231"/>
      <c r="UH136" s="231"/>
      <c r="UI136" s="231"/>
      <c r="UJ136" s="231"/>
      <c r="UK136" s="231"/>
      <c r="UL136" s="231"/>
      <c r="UM136" s="231"/>
      <c r="UN136" s="231"/>
      <c r="UO136" s="231"/>
      <c r="UP136" s="231"/>
      <c r="UQ136" s="231"/>
      <c r="UR136" s="231"/>
      <c r="US136" s="231"/>
      <c r="UT136" s="231"/>
      <c r="UU136" s="231"/>
      <c r="UV136" s="231"/>
      <c r="UW136" s="231"/>
      <c r="UX136" s="231"/>
      <c r="UY136" s="231"/>
      <c r="UZ136" s="231"/>
      <c r="VA136" s="231"/>
      <c r="VB136" s="231"/>
      <c r="VC136" s="231"/>
      <c r="VD136" s="231"/>
      <c r="VE136" s="231"/>
      <c r="VF136" s="231"/>
      <c r="VG136" s="231"/>
      <c r="VH136" s="231"/>
      <c r="VI136" s="231"/>
      <c r="VJ136" s="231"/>
      <c r="VK136" s="231"/>
      <c r="VL136" s="231"/>
      <c r="VM136" s="231"/>
      <c r="VN136" s="231"/>
      <c r="VO136" s="231"/>
      <c r="VP136" s="231"/>
      <c r="VQ136" s="231"/>
      <c r="VR136" s="231"/>
      <c r="VS136" s="231"/>
      <c r="VT136" s="231"/>
      <c r="VU136" s="231"/>
      <c r="VV136" s="231"/>
      <c r="VW136" s="231"/>
      <c r="VX136" s="231"/>
      <c r="VY136" s="231"/>
      <c r="VZ136" s="231"/>
      <c r="WA136" s="231"/>
      <c r="WB136" s="231"/>
      <c r="WC136" s="231"/>
      <c r="WD136" s="231"/>
      <c r="WE136" s="231"/>
      <c r="WF136" s="231"/>
      <c r="WG136" s="231"/>
      <c r="WH136" s="231"/>
      <c r="WI136" s="231"/>
      <c r="WJ136" s="231"/>
      <c r="WK136" s="231"/>
      <c r="WL136" s="231"/>
      <c r="WM136" s="231"/>
      <c r="WN136" s="231"/>
      <c r="WO136" s="231"/>
      <c r="WP136" s="231"/>
      <c r="WQ136" s="231"/>
      <c r="WR136" s="231"/>
      <c r="WS136" s="231"/>
      <c r="WT136" s="231"/>
      <c r="WU136" s="231"/>
      <c r="WV136" s="231"/>
      <c r="WW136" s="231"/>
      <c r="WX136" s="231"/>
      <c r="WY136" s="231"/>
      <c r="WZ136" s="231"/>
      <c r="XA136" s="231"/>
      <c r="XB136" s="231"/>
      <c r="XC136" s="231"/>
      <c r="XD136" s="231"/>
      <c r="XE136" s="231"/>
      <c r="XF136" s="231"/>
      <c r="XG136" s="231"/>
      <c r="XH136" s="231"/>
      <c r="XI136" s="231"/>
      <c r="XJ136" s="231"/>
      <c r="XK136" s="231"/>
      <c r="XL136" s="231"/>
      <c r="XM136" s="231"/>
      <c r="XN136" s="231"/>
      <c r="XO136" s="231"/>
      <c r="XP136" s="231"/>
      <c r="XQ136" s="231"/>
      <c r="XR136" s="231"/>
      <c r="XS136" s="231"/>
      <c r="XT136" s="231"/>
      <c r="XU136" s="231"/>
      <c r="XV136" s="231"/>
      <c r="XW136" s="231"/>
      <c r="XX136" s="231"/>
      <c r="XY136" s="231"/>
      <c r="XZ136" s="231"/>
      <c r="YA136" s="231"/>
      <c r="YB136" s="231"/>
      <c r="YC136" s="231"/>
      <c r="YD136" s="231"/>
      <c r="YE136" s="231"/>
      <c r="YF136" s="231"/>
      <c r="YG136" s="231"/>
      <c r="YH136" s="231"/>
      <c r="YI136" s="231"/>
      <c r="YJ136" s="231"/>
      <c r="YK136" s="231"/>
      <c r="YL136" s="231"/>
      <c r="YM136" s="231"/>
      <c r="YN136" s="231"/>
      <c r="YO136" s="231"/>
      <c r="YP136" s="231"/>
      <c r="YQ136" s="231"/>
      <c r="YR136" s="231"/>
      <c r="YS136" s="231"/>
      <c r="YT136" s="231"/>
      <c r="YU136" s="231"/>
      <c r="YV136" s="231"/>
      <c r="YW136" s="231"/>
      <c r="YX136" s="231"/>
      <c r="YY136" s="231"/>
      <c r="YZ136" s="231"/>
      <c r="ZA136" s="231"/>
      <c r="ZB136" s="231"/>
      <c r="ZC136" s="231"/>
      <c r="ZD136" s="231"/>
      <c r="ZE136" s="231"/>
      <c r="ZF136" s="231"/>
      <c r="ZG136" s="231"/>
      <c r="ZH136" s="231"/>
      <c r="ZI136" s="231"/>
      <c r="ZJ136" s="231"/>
      <c r="ZK136" s="231"/>
      <c r="ZL136" s="231"/>
      <c r="ZM136" s="231"/>
      <c r="ZN136" s="231"/>
      <c r="ZO136" s="231"/>
      <c r="ZP136" s="231"/>
      <c r="ZQ136" s="231"/>
      <c r="ZR136" s="231"/>
      <c r="ZS136" s="231"/>
      <c r="ZT136" s="231"/>
      <c r="ZU136" s="231"/>
      <c r="ZV136" s="231"/>
      <c r="ZW136" s="231"/>
      <c r="ZX136" s="231"/>
      <c r="ZY136" s="231"/>
      <c r="ZZ136" s="231"/>
      <c r="AAA136" s="231"/>
      <c r="AAB136" s="231"/>
      <c r="AAC136" s="231"/>
      <c r="AAD136" s="231"/>
      <c r="AAE136" s="231"/>
      <c r="AAF136" s="231"/>
      <c r="AAG136" s="231"/>
      <c r="AAH136" s="231"/>
      <c r="AAI136" s="231"/>
      <c r="AAJ136" s="231"/>
      <c r="AAK136" s="231"/>
      <c r="AAL136" s="231"/>
      <c r="AAM136" s="231"/>
      <c r="AAN136" s="231"/>
      <c r="AAO136" s="231"/>
      <c r="AAP136" s="231"/>
      <c r="AAQ136" s="231"/>
      <c r="AAR136" s="231"/>
      <c r="AAS136" s="231"/>
      <c r="AAT136" s="231"/>
      <c r="AAU136" s="231"/>
      <c r="AAV136" s="231"/>
      <c r="AAW136" s="231"/>
      <c r="AAX136" s="231"/>
      <c r="AAY136" s="231"/>
      <c r="AAZ136" s="231"/>
      <c r="ABA136" s="231"/>
      <c r="ABB136" s="231"/>
      <c r="ABC136" s="231"/>
      <c r="ABD136" s="231"/>
      <c r="ABE136" s="231"/>
      <c r="ABF136" s="231"/>
      <c r="ABG136" s="231"/>
      <c r="ABH136" s="231"/>
      <c r="ABI136" s="231"/>
      <c r="ABJ136" s="231"/>
      <c r="ABK136" s="231"/>
      <c r="ABL136" s="231"/>
      <c r="ABM136" s="231"/>
      <c r="ABN136" s="231"/>
      <c r="ABO136" s="231"/>
      <c r="ABP136" s="231"/>
      <c r="ABQ136" s="231"/>
      <c r="ABR136" s="231"/>
      <c r="ABS136" s="231"/>
      <c r="ABT136" s="231"/>
      <c r="ABU136" s="231"/>
      <c r="ABV136" s="231"/>
      <c r="ABW136" s="231"/>
      <c r="ABX136" s="231"/>
      <c r="ABY136" s="231"/>
      <c r="ABZ136" s="231"/>
      <c r="ACA136" s="231"/>
      <c r="ACB136" s="231"/>
      <c r="ACC136" s="231"/>
      <c r="ACD136" s="231"/>
      <c r="ACE136" s="231"/>
      <c r="ACF136" s="231"/>
      <c r="ACG136" s="231"/>
      <c r="ACH136" s="231"/>
      <c r="ACI136" s="231"/>
      <c r="ACJ136" s="231"/>
      <c r="ACK136" s="231"/>
      <c r="ACL136" s="231"/>
      <c r="ACM136" s="231"/>
      <c r="ACN136" s="231"/>
      <c r="ACO136" s="231"/>
      <c r="ACP136" s="231"/>
      <c r="ACQ136" s="231"/>
      <c r="ACR136" s="231"/>
      <c r="ACS136" s="231"/>
      <c r="ACT136" s="231"/>
      <c r="ACU136" s="231"/>
      <c r="ACV136" s="231"/>
      <c r="ACW136" s="231"/>
      <c r="ACX136" s="231"/>
      <c r="ACY136" s="231"/>
      <c r="ACZ136" s="231"/>
      <c r="ADA136" s="231"/>
      <c r="ADB136" s="231"/>
      <c r="ADC136" s="231"/>
      <c r="ADD136" s="231"/>
      <c r="ADE136" s="231"/>
      <c r="ADF136" s="231"/>
      <c r="ADG136" s="231"/>
      <c r="ADH136" s="231"/>
      <c r="ADI136" s="231"/>
      <c r="ADJ136" s="231"/>
      <c r="ADK136" s="231"/>
      <c r="ADL136" s="231"/>
      <c r="ADM136" s="231"/>
      <c r="ADN136" s="231"/>
      <c r="ADO136" s="231"/>
      <c r="ADP136" s="231"/>
      <c r="ADQ136" s="231"/>
      <c r="ADR136" s="231"/>
      <c r="ADS136" s="231"/>
      <c r="ADT136" s="231"/>
      <c r="ADU136" s="231"/>
      <c r="ADV136" s="231"/>
      <c r="ADW136" s="231"/>
      <c r="ADX136" s="231"/>
      <c r="ADY136" s="231"/>
      <c r="ADZ136" s="231"/>
      <c r="AEA136" s="231"/>
      <c r="AEB136" s="231"/>
      <c r="AEC136" s="231"/>
      <c r="AED136" s="231"/>
      <c r="AEE136" s="231"/>
      <c r="AEF136" s="231"/>
      <c r="AEG136" s="231"/>
      <c r="AEH136" s="231"/>
      <c r="AEI136" s="231"/>
      <c r="AEJ136" s="231"/>
      <c r="AEK136" s="231"/>
      <c r="AEL136" s="231"/>
      <c r="AEM136" s="231"/>
      <c r="AEN136" s="231"/>
      <c r="AEO136" s="231"/>
      <c r="AEP136" s="231"/>
      <c r="AEQ136" s="231"/>
      <c r="AER136" s="231"/>
      <c r="AES136" s="231"/>
      <c r="AET136" s="231"/>
      <c r="AEU136" s="231"/>
      <c r="AEV136" s="231"/>
      <c r="AEW136" s="231"/>
      <c r="AEX136" s="231"/>
      <c r="AEY136" s="231"/>
      <c r="AEZ136" s="231"/>
      <c r="AFA136" s="231"/>
      <c r="AFB136" s="231"/>
      <c r="AFC136" s="231"/>
      <c r="AFD136" s="231"/>
      <c r="AFE136" s="231"/>
      <c r="AFF136" s="231"/>
      <c r="AFG136" s="231"/>
      <c r="AFH136" s="231"/>
      <c r="AFI136" s="231"/>
      <c r="AFJ136" s="231"/>
      <c r="AFK136" s="231"/>
      <c r="AFL136" s="231"/>
      <c r="AFM136" s="231"/>
      <c r="AFN136" s="231"/>
      <c r="AFO136" s="231"/>
      <c r="AFP136" s="231"/>
      <c r="AFQ136" s="231"/>
      <c r="AFR136" s="231"/>
      <c r="AFS136" s="231"/>
      <c r="AFT136" s="231"/>
      <c r="AFU136" s="231"/>
      <c r="AFV136" s="231"/>
      <c r="AFW136" s="231"/>
      <c r="AFX136" s="231"/>
      <c r="AFY136" s="231"/>
      <c r="AFZ136" s="231"/>
      <c r="AGA136" s="231"/>
      <c r="AGB136" s="231"/>
      <c r="AGC136" s="231"/>
      <c r="AGD136" s="231"/>
      <c r="AGE136" s="231"/>
      <c r="AGF136" s="231"/>
      <c r="AGG136" s="231"/>
      <c r="AGH136" s="231"/>
      <c r="AGI136" s="231"/>
      <c r="AGJ136" s="231"/>
      <c r="AGK136" s="231"/>
      <c r="AGL136" s="231"/>
      <c r="AGM136" s="231"/>
      <c r="AGN136" s="231"/>
      <c r="AGO136" s="231"/>
      <c r="AGP136" s="231"/>
      <c r="AGQ136" s="231"/>
      <c r="AGR136" s="231"/>
      <c r="AGS136" s="231"/>
      <c r="AGT136" s="231"/>
      <c r="AGU136" s="231"/>
      <c r="AGV136" s="231"/>
      <c r="AGW136" s="231"/>
      <c r="AGX136" s="231"/>
      <c r="AGY136" s="231"/>
      <c r="AGZ136" s="231"/>
      <c r="AHA136" s="231"/>
      <c r="AHB136" s="231"/>
      <c r="AHC136" s="231"/>
      <c r="AHD136" s="231"/>
      <c r="AHE136" s="231"/>
      <c r="AHF136" s="231"/>
      <c r="AHG136" s="231"/>
      <c r="AHH136" s="231"/>
      <c r="AHI136" s="231"/>
      <c r="AHJ136" s="231"/>
      <c r="AHK136" s="231"/>
      <c r="AHL136" s="231"/>
      <c r="AHM136" s="231"/>
      <c r="AHN136" s="231"/>
      <c r="AHO136" s="231"/>
      <c r="AHP136" s="231"/>
      <c r="AHQ136" s="231"/>
      <c r="AHR136" s="231"/>
      <c r="AHS136" s="231"/>
      <c r="AHT136" s="231"/>
      <c r="AHU136" s="231"/>
      <c r="AHV136" s="231"/>
      <c r="AHW136" s="231"/>
      <c r="AHX136" s="231"/>
      <c r="AHY136" s="231"/>
      <c r="AHZ136" s="231"/>
      <c r="AIA136" s="231"/>
      <c r="AIB136" s="231"/>
      <c r="AIC136" s="231"/>
      <c r="AID136" s="231"/>
      <c r="AIE136" s="231"/>
      <c r="AIF136" s="231"/>
      <c r="AIG136" s="231"/>
      <c r="AIH136" s="231"/>
      <c r="AII136" s="231"/>
      <c r="AIJ136" s="231"/>
      <c r="AIK136" s="231"/>
      <c r="AIL136" s="231"/>
      <c r="AIM136" s="231"/>
      <c r="AIN136" s="231"/>
      <c r="AIO136" s="231"/>
      <c r="AIP136" s="231"/>
      <c r="AIQ136" s="231"/>
      <c r="AIR136" s="231"/>
      <c r="AIS136" s="231"/>
      <c r="AIT136" s="231"/>
      <c r="AIU136" s="231"/>
      <c r="AIV136" s="231"/>
      <c r="AIW136" s="231"/>
      <c r="AIX136" s="231"/>
      <c r="AIY136" s="231"/>
      <c r="AIZ136" s="231"/>
      <c r="AJA136" s="231"/>
      <c r="AJB136" s="231"/>
      <c r="AJC136" s="231"/>
      <c r="AJD136" s="231"/>
      <c r="AJE136" s="231"/>
      <c r="AJF136" s="231"/>
      <c r="AJG136" s="231"/>
      <c r="AJH136" s="231"/>
      <c r="AJI136" s="231"/>
      <c r="AJJ136" s="231"/>
      <c r="AJK136" s="231"/>
      <c r="AJL136" s="231"/>
      <c r="AJM136" s="231"/>
      <c r="AJN136" s="231"/>
      <c r="AJO136" s="231"/>
      <c r="AJP136" s="231"/>
      <c r="AJQ136" s="231"/>
      <c r="AJR136" s="231"/>
      <c r="AJS136" s="231"/>
      <c r="AJT136" s="231"/>
      <c r="AJU136" s="231"/>
      <c r="AJV136" s="231"/>
      <c r="AJW136" s="231"/>
      <c r="AJX136" s="231"/>
      <c r="AJY136" s="231"/>
      <c r="AJZ136" s="231"/>
      <c r="AKA136" s="231"/>
      <c r="AKB136" s="231"/>
      <c r="AKC136" s="231"/>
      <c r="AKD136" s="231"/>
      <c r="AKE136" s="231"/>
      <c r="AKF136" s="231"/>
      <c r="AKG136" s="231"/>
      <c r="AKH136" s="231"/>
      <c r="AKI136" s="231"/>
      <c r="AKJ136" s="231"/>
      <c r="AKK136" s="231"/>
      <c r="AKL136" s="231"/>
      <c r="AKM136" s="231"/>
      <c r="AKN136" s="231"/>
      <c r="AKO136" s="231"/>
      <c r="AKP136" s="231"/>
      <c r="AKQ136" s="231"/>
      <c r="AKR136" s="231"/>
      <c r="AKS136" s="231"/>
      <c r="AKT136" s="231"/>
      <c r="AKU136" s="231"/>
      <c r="AKV136" s="231"/>
      <c r="AKW136" s="231"/>
      <c r="AKX136" s="231"/>
      <c r="AKY136" s="231"/>
      <c r="AKZ136" s="231"/>
      <c r="ALA136" s="231"/>
      <c r="ALB136" s="231"/>
      <c r="ALC136" s="231"/>
      <c r="ALD136" s="231"/>
      <c r="ALE136" s="231"/>
      <c r="ALF136" s="231"/>
      <c r="ALG136" s="231"/>
      <c r="ALH136" s="231"/>
      <c r="ALI136" s="231"/>
      <c r="ALJ136" s="231"/>
      <c r="ALK136" s="231"/>
      <c r="ALL136" s="231"/>
      <c r="ALM136" s="231"/>
      <c r="ALN136" s="231"/>
      <c r="ALO136" s="231"/>
      <c r="ALP136" s="231"/>
      <c r="ALQ136" s="231"/>
      <c r="ALR136" s="231"/>
      <c r="ALS136" s="231"/>
      <c r="ALT136" s="231"/>
      <c r="ALU136" s="231"/>
      <c r="ALV136" s="231"/>
      <c r="ALW136" s="231"/>
      <c r="ALX136" s="231"/>
      <c r="ALY136" s="231"/>
      <c r="ALZ136" s="231"/>
      <c r="AMA136" s="231"/>
      <c r="AMB136" s="231"/>
      <c r="AMC136" s="231"/>
      <c r="AMD136" s="231"/>
      <c r="AME136" s="231"/>
      <c r="AMF136" s="231"/>
      <c r="AMG136" s="231"/>
      <c r="AMH136" s="231"/>
      <c r="AMI136" s="231"/>
      <c r="AMJ136" s="231"/>
      <c r="AMK136" s="231"/>
      <c r="AML136" s="231"/>
      <c r="AMM136" s="231"/>
      <c r="AMN136" s="231"/>
      <c r="AMO136" s="231"/>
      <c r="AMP136" s="231"/>
      <c r="AMQ136" s="231"/>
      <c r="AMR136" s="231"/>
      <c r="AMS136" s="231"/>
      <c r="AMT136" s="231"/>
      <c r="AMU136" s="231"/>
      <c r="AMV136" s="231"/>
      <c r="AMW136" s="231"/>
      <c r="AMX136" s="231"/>
      <c r="AMY136" s="231"/>
      <c r="AMZ136" s="231"/>
      <c r="ANA136" s="231"/>
      <c r="ANB136" s="231"/>
      <c r="ANC136" s="231"/>
      <c r="AND136" s="231"/>
      <c r="ANE136" s="231"/>
      <c r="ANF136" s="231"/>
      <c r="ANG136" s="231"/>
      <c r="ANH136" s="231"/>
      <c r="ANI136" s="231"/>
      <c r="ANJ136" s="231"/>
      <c r="ANK136" s="231"/>
      <c r="ANL136" s="231"/>
      <c r="ANM136" s="231"/>
      <c r="ANN136" s="231"/>
      <c r="ANO136" s="231"/>
      <c r="ANP136" s="231"/>
      <c r="ANQ136" s="231"/>
      <c r="ANR136" s="231"/>
      <c r="ANS136" s="231"/>
      <c r="ANT136" s="231"/>
      <c r="ANU136" s="231"/>
      <c r="ANV136" s="231"/>
      <c r="ANW136" s="231"/>
      <c r="ANX136" s="231"/>
      <c r="ANY136" s="231"/>
      <c r="ANZ136" s="231"/>
      <c r="AOA136" s="231"/>
      <c r="AOB136" s="231"/>
      <c r="AOC136" s="231"/>
      <c r="AOD136" s="231"/>
      <c r="AOE136" s="231"/>
      <c r="AOF136" s="231"/>
      <c r="AOG136" s="231"/>
      <c r="AOH136" s="231"/>
      <c r="AOI136" s="231"/>
      <c r="AOJ136" s="231"/>
      <c r="AOK136" s="231"/>
      <c r="AOL136" s="231"/>
      <c r="AOM136" s="231"/>
      <c r="AON136" s="231"/>
      <c r="AOO136" s="231"/>
      <c r="AOP136" s="231"/>
      <c r="AOQ136" s="231"/>
      <c r="AOR136" s="231"/>
      <c r="AOS136" s="231"/>
      <c r="AOT136" s="231"/>
      <c r="AOU136" s="231"/>
      <c r="AOV136" s="231"/>
      <c r="AOW136" s="231"/>
      <c r="AOX136" s="231"/>
      <c r="AOY136" s="231"/>
      <c r="AOZ136" s="231"/>
      <c r="APA136" s="231"/>
      <c r="APB136" s="231"/>
      <c r="APC136" s="231"/>
      <c r="APD136" s="231"/>
      <c r="APE136" s="231"/>
      <c r="APF136" s="231"/>
      <c r="APG136" s="231"/>
      <c r="APH136" s="231"/>
      <c r="API136" s="231"/>
      <c r="APJ136" s="231"/>
      <c r="APK136" s="231"/>
      <c r="APL136" s="231"/>
      <c r="APM136" s="231"/>
      <c r="APN136" s="231"/>
      <c r="APO136" s="231"/>
      <c r="APP136" s="231"/>
      <c r="APQ136" s="231"/>
      <c r="APR136" s="231"/>
      <c r="APS136" s="231"/>
      <c r="APT136" s="231"/>
      <c r="APU136" s="231"/>
      <c r="APV136" s="231"/>
      <c r="APW136" s="231"/>
      <c r="APX136" s="231"/>
      <c r="APY136" s="231"/>
      <c r="APZ136" s="231"/>
      <c r="AQA136" s="231"/>
      <c r="AQB136" s="231"/>
      <c r="AQC136" s="231"/>
      <c r="AQD136" s="231"/>
      <c r="AQE136" s="231"/>
      <c r="AQF136" s="231"/>
      <c r="AQG136" s="231"/>
      <c r="AQH136" s="231"/>
      <c r="AQI136" s="231"/>
      <c r="AQJ136" s="231"/>
      <c r="AQK136" s="231"/>
      <c r="AQL136" s="231"/>
      <c r="AQM136" s="231"/>
      <c r="AQN136" s="231"/>
      <c r="AQO136" s="231"/>
      <c r="AQP136" s="231"/>
      <c r="AQQ136" s="231"/>
      <c r="AQR136" s="231"/>
      <c r="AQS136" s="231"/>
      <c r="AQT136" s="231"/>
      <c r="AQU136" s="231"/>
      <c r="AQV136" s="231"/>
      <c r="AQW136" s="231"/>
      <c r="AQX136" s="231"/>
      <c r="AQY136" s="231"/>
      <c r="AQZ136" s="231"/>
      <c r="ARA136" s="231"/>
      <c r="ARB136" s="231"/>
      <c r="ARC136" s="231"/>
      <c r="ARD136" s="231"/>
      <c r="ARE136" s="231"/>
      <c r="ARF136" s="231"/>
      <c r="ARG136" s="231"/>
      <c r="ARH136" s="231"/>
      <c r="ARI136" s="231"/>
      <c r="ARJ136" s="231"/>
      <c r="ARK136" s="231"/>
      <c r="ARL136" s="231"/>
      <c r="ARM136" s="231"/>
      <c r="ARN136" s="231"/>
      <c r="ARO136" s="231"/>
      <c r="ARP136" s="231"/>
      <c r="ARQ136" s="231"/>
      <c r="ARR136" s="231"/>
      <c r="ARS136" s="231"/>
      <c r="ART136" s="231"/>
      <c r="ARU136" s="231"/>
      <c r="ARV136" s="231"/>
      <c r="ARW136" s="231"/>
      <c r="ARX136" s="231"/>
      <c r="ARY136" s="231"/>
      <c r="ARZ136" s="231"/>
      <c r="ASA136" s="231"/>
      <c r="ASB136" s="231"/>
      <c r="ASC136" s="231"/>
      <c r="ASD136" s="231"/>
      <c r="ASE136" s="231"/>
      <c r="ASF136" s="231"/>
      <c r="ASG136" s="231"/>
      <c r="ASH136" s="231"/>
      <c r="ASI136" s="231"/>
      <c r="ASJ136" s="231"/>
      <c r="ASK136" s="231"/>
      <c r="ASL136" s="231"/>
      <c r="ASM136" s="231"/>
      <c r="ASN136" s="231"/>
      <c r="ASO136" s="231"/>
      <c r="ASP136" s="231"/>
      <c r="ASQ136" s="231"/>
      <c r="ASR136" s="231"/>
      <c r="ASS136" s="231"/>
      <c r="AST136" s="231"/>
      <c r="ASU136" s="231"/>
      <c r="ASV136" s="231"/>
      <c r="ASW136" s="231"/>
      <c r="ASX136" s="231"/>
      <c r="ASY136" s="231"/>
      <c r="ASZ136" s="231"/>
      <c r="ATA136" s="231"/>
      <c r="ATB136" s="231"/>
      <c r="ATC136" s="231"/>
      <c r="ATD136" s="231"/>
      <c r="ATE136" s="231"/>
      <c r="ATF136" s="231"/>
      <c r="ATG136" s="231"/>
      <c r="ATH136" s="231"/>
      <c r="ATI136" s="231"/>
      <c r="ATJ136" s="231"/>
      <c r="ATK136" s="231"/>
      <c r="ATL136" s="231"/>
      <c r="ATM136" s="231"/>
      <c r="ATN136" s="231"/>
      <c r="ATO136" s="231"/>
      <c r="ATP136" s="231"/>
      <c r="ATQ136" s="231"/>
      <c r="ATR136" s="231"/>
      <c r="ATS136" s="231"/>
      <c r="ATT136" s="231"/>
      <c r="ATU136" s="231"/>
      <c r="ATV136" s="231"/>
      <c r="ATW136" s="231"/>
      <c r="ATX136" s="231"/>
      <c r="ATY136" s="231"/>
      <c r="ATZ136" s="231"/>
      <c r="AUA136" s="231"/>
      <c r="AUB136" s="231"/>
      <c r="AUC136" s="231"/>
      <c r="AUD136" s="231"/>
      <c r="AUE136" s="231"/>
      <c r="AUF136" s="231"/>
      <c r="AUG136" s="231"/>
      <c r="AUH136" s="231"/>
      <c r="AUI136" s="231"/>
      <c r="AUJ136" s="231"/>
      <c r="AUK136" s="231"/>
      <c r="AUL136" s="231"/>
      <c r="AUM136" s="231"/>
      <c r="AUN136" s="231"/>
      <c r="AUO136" s="231"/>
      <c r="AUP136" s="231"/>
      <c r="AUQ136" s="231"/>
      <c r="AUR136" s="231"/>
      <c r="AUS136" s="231"/>
      <c r="AUT136" s="231"/>
      <c r="AUU136" s="231"/>
      <c r="AUV136" s="231"/>
      <c r="AUW136" s="231"/>
      <c r="AUX136" s="231"/>
      <c r="AUY136" s="231"/>
      <c r="AUZ136" s="231"/>
      <c r="AVA136" s="231"/>
      <c r="AVB136" s="231"/>
      <c r="AVC136" s="231"/>
      <c r="AVD136" s="231"/>
      <c r="AVE136" s="231"/>
      <c r="AVF136" s="231"/>
      <c r="AVG136" s="231"/>
      <c r="AVH136" s="231"/>
      <c r="AVI136" s="231"/>
      <c r="AVJ136" s="231"/>
      <c r="AVK136" s="231"/>
      <c r="AVL136" s="231"/>
      <c r="AVM136" s="231"/>
      <c r="AVN136" s="231"/>
      <c r="AVO136" s="231"/>
      <c r="AVP136" s="231"/>
      <c r="AVQ136" s="231"/>
      <c r="AVR136" s="231"/>
      <c r="AVS136" s="231"/>
      <c r="AVT136" s="231"/>
      <c r="AVU136" s="231"/>
      <c r="AVV136" s="231"/>
      <c r="AVW136" s="231"/>
      <c r="AVX136" s="231"/>
      <c r="AVY136" s="231"/>
      <c r="AVZ136" s="231"/>
      <c r="AWA136" s="231"/>
      <c r="AWB136" s="231"/>
      <c r="AWC136" s="231"/>
      <c r="AWD136" s="231"/>
      <c r="AWE136" s="231"/>
      <c r="AWF136" s="231"/>
      <c r="AWG136" s="231"/>
      <c r="AWH136" s="231"/>
      <c r="AWI136" s="231"/>
      <c r="AWJ136" s="231"/>
      <c r="AWK136" s="231"/>
      <c r="AWL136" s="231"/>
      <c r="AWM136" s="231"/>
      <c r="AWN136" s="231"/>
      <c r="AWO136" s="231"/>
      <c r="AWP136" s="231"/>
      <c r="AWQ136" s="231"/>
      <c r="AWR136" s="231"/>
      <c r="AWS136" s="231"/>
      <c r="AWT136" s="231"/>
      <c r="AWU136" s="231"/>
      <c r="AWV136" s="231"/>
      <c r="AWW136" s="231"/>
      <c r="AWX136" s="231"/>
      <c r="AWY136" s="231"/>
      <c r="AWZ136" s="231"/>
      <c r="AXA136" s="231"/>
      <c r="AXB136" s="231"/>
      <c r="AXC136" s="231"/>
      <c r="AXD136" s="231"/>
      <c r="AXE136" s="231"/>
      <c r="AXF136" s="231"/>
      <c r="AXG136" s="231"/>
      <c r="AXH136" s="231"/>
      <c r="AXI136" s="231"/>
      <c r="AXJ136" s="231"/>
      <c r="AXK136" s="231"/>
      <c r="AXL136" s="231"/>
      <c r="AXM136" s="231"/>
      <c r="AXN136" s="231"/>
      <c r="AXO136" s="231"/>
      <c r="AXP136" s="231"/>
      <c r="AXQ136" s="231"/>
      <c r="AXR136" s="231"/>
      <c r="AXS136" s="231"/>
      <c r="AXT136" s="231"/>
      <c r="AXU136" s="231"/>
      <c r="AXV136" s="231"/>
      <c r="AXW136" s="231"/>
      <c r="AXX136" s="231"/>
      <c r="AXY136" s="231"/>
      <c r="AXZ136" s="231"/>
      <c r="AYA136" s="231"/>
      <c r="AYB136" s="231"/>
      <c r="AYC136" s="231"/>
      <c r="AYD136" s="231"/>
      <c r="AYE136" s="231"/>
      <c r="AYF136" s="231"/>
      <c r="AYG136" s="231"/>
      <c r="AYH136" s="231"/>
      <c r="AYI136" s="231"/>
      <c r="AYJ136" s="231"/>
      <c r="AYK136" s="231"/>
      <c r="AYL136" s="231"/>
      <c r="AYM136" s="231"/>
      <c r="AYN136" s="231"/>
      <c r="AYO136" s="231"/>
      <c r="AYP136" s="231"/>
      <c r="AYQ136" s="231"/>
      <c r="AYR136" s="231"/>
      <c r="AYS136" s="231"/>
      <c r="AYT136" s="231"/>
      <c r="AYU136" s="231"/>
      <c r="AYV136" s="231"/>
      <c r="AYW136" s="231"/>
      <c r="AYX136" s="231"/>
      <c r="AYY136" s="231"/>
      <c r="AYZ136" s="231"/>
      <c r="AZA136" s="231"/>
      <c r="AZB136" s="231"/>
      <c r="AZC136" s="231"/>
      <c r="AZD136" s="231"/>
      <c r="AZE136" s="231"/>
      <c r="AZF136" s="231"/>
      <c r="AZG136" s="231"/>
      <c r="AZH136" s="231"/>
      <c r="AZI136" s="231"/>
      <c r="AZJ136" s="231"/>
      <c r="AZK136" s="231"/>
      <c r="AZL136" s="231"/>
      <c r="AZM136" s="231"/>
      <c r="AZN136" s="231"/>
      <c r="AZO136" s="231"/>
      <c r="AZP136" s="231"/>
      <c r="AZQ136" s="231"/>
      <c r="AZR136" s="231"/>
      <c r="AZS136" s="231"/>
      <c r="AZT136" s="231"/>
      <c r="AZU136" s="231"/>
      <c r="AZV136" s="231"/>
      <c r="AZW136" s="231"/>
      <c r="AZX136" s="231"/>
      <c r="AZY136" s="231"/>
      <c r="AZZ136" s="231"/>
      <c r="BAA136" s="231"/>
      <c r="BAB136" s="231"/>
      <c r="BAC136" s="231"/>
      <c r="BAD136" s="231"/>
      <c r="BAE136" s="231"/>
      <c r="BAF136" s="231"/>
      <c r="BAG136" s="231"/>
      <c r="BAH136" s="231"/>
      <c r="BAI136" s="231"/>
      <c r="BAJ136" s="231"/>
      <c r="BAK136" s="231"/>
      <c r="BAL136" s="231"/>
      <c r="BAM136" s="231"/>
      <c r="BAN136" s="231"/>
      <c r="BAO136" s="231"/>
      <c r="BAP136" s="231"/>
      <c r="BAQ136" s="231"/>
      <c r="BAR136" s="231"/>
      <c r="BAS136" s="231"/>
      <c r="BAT136" s="231"/>
      <c r="BAU136" s="231"/>
      <c r="BAV136" s="231"/>
      <c r="BAW136" s="231"/>
      <c r="BAX136" s="231"/>
      <c r="BAY136" s="231"/>
      <c r="BAZ136" s="231"/>
      <c r="BBA136" s="231"/>
      <c r="BBB136" s="231"/>
      <c r="BBC136" s="231"/>
      <c r="BBD136" s="231"/>
      <c r="BBE136" s="231"/>
      <c r="BBF136" s="231"/>
      <c r="BBG136" s="231"/>
      <c r="BBH136" s="231"/>
      <c r="BBI136" s="231"/>
      <c r="BBJ136" s="231"/>
      <c r="BBK136" s="231"/>
      <c r="BBL136" s="231"/>
      <c r="BBM136" s="231"/>
      <c r="BBN136" s="231"/>
      <c r="BBO136" s="231"/>
      <c r="BBP136" s="231"/>
      <c r="BBQ136" s="231"/>
      <c r="BBR136" s="231"/>
      <c r="BBS136" s="231"/>
      <c r="BBT136" s="231"/>
      <c r="BBU136" s="231"/>
      <c r="BBV136" s="231"/>
      <c r="BBW136" s="231"/>
      <c r="BBX136" s="231"/>
      <c r="BBY136" s="231"/>
      <c r="BBZ136" s="231"/>
      <c r="BCA136" s="231"/>
      <c r="BCB136" s="231"/>
      <c r="BCC136" s="231"/>
      <c r="BCD136" s="231"/>
      <c r="BCE136" s="231"/>
      <c r="BCF136" s="231"/>
      <c r="BCG136" s="231"/>
      <c r="BCH136" s="231"/>
      <c r="BCI136" s="231"/>
      <c r="BCJ136" s="231"/>
      <c r="BCK136" s="231"/>
      <c r="BCL136" s="231"/>
      <c r="BCM136" s="231"/>
      <c r="BCN136" s="231"/>
      <c r="BCO136" s="231"/>
      <c r="BCP136" s="231"/>
      <c r="BCQ136" s="231"/>
      <c r="BCR136" s="231"/>
      <c r="BCS136" s="231"/>
      <c r="BCT136" s="231"/>
      <c r="BCU136" s="231"/>
      <c r="BCV136" s="231"/>
      <c r="BCW136" s="231"/>
      <c r="BCX136" s="231"/>
      <c r="BCY136" s="231"/>
      <c r="BCZ136" s="231"/>
      <c r="BDA136" s="231"/>
      <c r="BDB136" s="231"/>
      <c r="BDC136" s="231"/>
      <c r="BDD136" s="231"/>
      <c r="BDE136" s="231"/>
      <c r="BDF136" s="231"/>
      <c r="BDG136" s="231"/>
      <c r="BDH136" s="231"/>
      <c r="BDI136" s="231"/>
      <c r="BDJ136" s="231"/>
      <c r="BDK136" s="231"/>
      <c r="BDL136" s="231"/>
      <c r="BDM136" s="231"/>
      <c r="BDN136" s="231"/>
      <c r="BDO136" s="231"/>
      <c r="BDP136" s="231"/>
      <c r="BDQ136" s="231"/>
      <c r="BDR136" s="231"/>
      <c r="BDS136" s="231"/>
      <c r="BDT136" s="231"/>
      <c r="BDU136" s="231"/>
      <c r="BDV136" s="231"/>
      <c r="BDW136" s="231"/>
      <c r="BDX136" s="231"/>
      <c r="BDY136" s="231"/>
      <c r="BDZ136" s="231"/>
      <c r="BEA136" s="231"/>
      <c r="BEB136" s="231"/>
      <c r="BEC136" s="231"/>
      <c r="BED136" s="231"/>
      <c r="BEE136" s="231"/>
      <c r="BEF136" s="231"/>
      <c r="BEG136" s="231"/>
      <c r="BEH136" s="231"/>
      <c r="BEI136" s="231"/>
      <c r="BEJ136" s="231"/>
      <c r="BEK136" s="231"/>
      <c r="BEL136" s="231"/>
      <c r="BEM136" s="231"/>
      <c r="BEN136" s="231"/>
      <c r="BEO136" s="231"/>
      <c r="BEP136" s="231"/>
      <c r="BEQ136" s="231"/>
      <c r="BER136" s="231"/>
      <c r="BES136" s="231"/>
      <c r="BET136" s="231"/>
      <c r="BEU136" s="231"/>
      <c r="BEV136" s="231"/>
      <c r="BEW136" s="231"/>
      <c r="BEX136" s="231"/>
      <c r="BEY136" s="231"/>
      <c r="BEZ136" s="231"/>
      <c r="BFA136" s="231"/>
      <c r="BFB136" s="231"/>
      <c r="BFC136" s="231"/>
      <c r="BFD136" s="231"/>
      <c r="BFE136" s="231"/>
      <c r="BFF136" s="231"/>
      <c r="BFG136" s="231"/>
      <c r="BFH136" s="231"/>
      <c r="BFI136" s="231"/>
      <c r="BFJ136" s="231"/>
      <c r="BFK136" s="231"/>
      <c r="BFL136" s="231"/>
      <c r="BFM136" s="231"/>
      <c r="BFN136" s="231"/>
      <c r="BFO136" s="231"/>
      <c r="BFP136" s="231"/>
      <c r="BFQ136" s="231"/>
      <c r="BFR136" s="231"/>
      <c r="BFS136" s="231"/>
      <c r="BFT136" s="231"/>
      <c r="BFU136" s="231"/>
      <c r="BFV136" s="231"/>
      <c r="BFW136" s="231"/>
      <c r="BFX136" s="231"/>
      <c r="BFY136" s="231"/>
      <c r="BFZ136" s="231"/>
      <c r="BGA136" s="231"/>
      <c r="BGB136" s="231"/>
      <c r="BGC136" s="231"/>
      <c r="BGD136" s="231"/>
      <c r="BGE136" s="231"/>
      <c r="BGF136" s="231"/>
      <c r="BGG136" s="231"/>
      <c r="BGH136" s="231"/>
      <c r="BGI136" s="231"/>
      <c r="BGJ136" s="231"/>
      <c r="BGK136" s="231"/>
      <c r="BGL136" s="231"/>
      <c r="BGM136" s="231"/>
      <c r="BGN136" s="231"/>
      <c r="BGO136" s="231"/>
      <c r="BGP136" s="231"/>
      <c r="BGQ136" s="231"/>
      <c r="BGR136" s="231"/>
      <c r="BGS136" s="231"/>
      <c r="BGT136" s="231"/>
      <c r="BGU136" s="231"/>
      <c r="BGV136" s="231"/>
      <c r="BGW136" s="231"/>
      <c r="BGX136" s="231"/>
      <c r="BGY136" s="231"/>
      <c r="BGZ136" s="231"/>
      <c r="BHA136" s="231"/>
      <c r="BHB136" s="231"/>
      <c r="BHC136" s="231"/>
      <c r="BHD136" s="231"/>
      <c r="BHE136" s="231"/>
      <c r="BHF136" s="231"/>
      <c r="BHG136" s="231"/>
      <c r="BHH136" s="231"/>
      <c r="BHI136" s="231"/>
      <c r="BHJ136" s="231"/>
      <c r="BHK136" s="231"/>
      <c r="BHL136" s="231"/>
      <c r="BHM136" s="231"/>
      <c r="BHN136" s="231"/>
      <c r="BHO136" s="231"/>
      <c r="BHP136" s="231"/>
      <c r="BHQ136" s="231"/>
      <c r="BHR136" s="231"/>
      <c r="BHS136" s="231"/>
      <c r="BHT136" s="231"/>
      <c r="BHU136" s="231"/>
      <c r="BHV136" s="231"/>
      <c r="BHW136" s="231"/>
      <c r="BHX136" s="231"/>
      <c r="BHY136" s="231"/>
      <c r="BHZ136" s="231"/>
      <c r="BIA136" s="231"/>
      <c r="BIB136" s="231"/>
      <c r="BIC136" s="231"/>
      <c r="BID136" s="231"/>
      <c r="BIE136" s="231"/>
      <c r="BIF136" s="231"/>
      <c r="BIG136" s="231"/>
      <c r="BIH136" s="231"/>
      <c r="BII136" s="231"/>
      <c r="BIJ136" s="231"/>
      <c r="BIK136" s="231"/>
      <c r="BIL136" s="231"/>
      <c r="BIM136" s="231"/>
      <c r="BIN136" s="231"/>
      <c r="BIO136" s="231"/>
      <c r="BIP136" s="231"/>
      <c r="BIQ136" s="231"/>
      <c r="BIR136" s="231"/>
      <c r="BIS136" s="231"/>
      <c r="BIT136" s="231"/>
      <c r="BIU136" s="231"/>
      <c r="BIV136" s="231"/>
      <c r="BIW136" s="231"/>
      <c r="BIX136" s="231"/>
      <c r="BIY136" s="231"/>
      <c r="BIZ136" s="231"/>
      <c r="BJA136" s="231"/>
      <c r="BJB136" s="231"/>
      <c r="BJC136" s="231"/>
      <c r="BJD136" s="231"/>
      <c r="BJE136" s="231"/>
      <c r="BJF136" s="231"/>
      <c r="BJG136" s="231"/>
      <c r="BJH136" s="231"/>
      <c r="BJI136" s="231"/>
      <c r="BJJ136" s="231"/>
      <c r="BJK136" s="231"/>
      <c r="BJL136" s="231"/>
      <c r="BJM136" s="231"/>
      <c r="BJN136" s="231"/>
      <c r="BJO136" s="231"/>
      <c r="BJP136" s="231"/>
      <c r="BJQ136" s="231"/>
      <c r="BJR136" s="231"/>
      <c r="BJS136" s="231"/>
      <c r="BJT136" s="231"/>
      <c r="BJU136" s="231"/>
      <c r="BJV136" s="231"/>
      <c r="BJW136" s="231"/>
      <c r="BJX136" s="231"/>
      <c r="BJY136" s="231"/>
      <c r="BJZ136" s="231"/>
      <c r="BKA136" s="231"/>
      <c r="BKB136" s="231"/>
      <c r="BKC136" s="231"/>
      <c r="BKD136" s="231"/>
      <c r="BKE136" s="231"/>
      <c r="BKF136" s="231"/>
      <c r="BKG136" s="231"/>
      <c r="BKH136" s="231"/>
      <c r="BKI136" s="231"/>
      <c r="BKJ136" s="231"/>
      <c r="BKK136" s="231"/>
      <c r="BKL136" s="231"/>
      <c r="BKM136" s="231"/>
      <c r="BKN136" s="231"/>
      <c r="BKO136" s="231"/>
      <c r="BKP136" s="231"/>
      <c r="BKQ136" s="231"/>
      <c r="BKR136" s="231"/>
      <c r="BKS136" s="231"/>
      <c r="BKT136" s="231"/>
      <c r="BKU136" s="231"/>
      <c r="BKV136" s="231"/>
      <c r="BKW136" s="231"/>
      <c r="BKX136" s="231"/>
      <c r="BKY136" s="231"/>
      <c r="BKZ136" s="231"/>
      <c r="BLA136" s="231"/>
      <c r="BLB136" s="231"/>
      <c r="BLC136" s="231"/>
      <c r="BLD136" s="231"/>
      <c r="BLE136" s="231"/>
      <c r="BLF136" s="231"/>
      <c r="BLG136" s="231"/>
      <c r="BLH136" s="231"/>
      <c r="BLI136" s="231"/>
      <c r="BLJ136" s="231"/>
      <c r="BLK136" s="231"/>
      <c r="BLL136" s="231"/>
      <c r="BLM136" s="231"/>
      <c r="BLN136" s="231"/>
      <c r="BLO136" s="231"/>
      <c r="BLP136" s="231"/>
      <c r="BLQ136" s="231"/>
      <c r="BLR136" s="231"/>
      <c r="BLS136" s="231"/>
      <c r="BLT136" s="231"/>
      <c r="BLU136" s="231"/>
      <c r="BLV136" s="231"/>
      <c r="BLW136" s="231"/>
      <c r="BLX136" s="231"/>
      <c r="BLY136" s="231"/>
      <c r="BLZ136" s="231"/>
      <c r="BMA136" s="231"/>
      <c r="BMB136" s="231"/>
      <c r="BMC136" s="231"/>
      <c r="BMD136" s="231"/>
      <c r="BME136" s="231"/>
      <c r="BMF136" s="231"/>
      <c r="BMG136" s="231"/>
      <c r="BMH136" s="231"/>
      <c r="BMI136" s="231"/>
      <c r="BMJ136" s="231"/>
      <c r="BMK136" s="231"/>
      <c r="BML136" s="231"/>
      <c r="BMM136" s="231"/>
      <c r="BMN136" s="231"/>
      <c r="BMO136" s="231"/>
      <c r="BMP136" s="231"/>
      <c r="BMQ136" s="231"/>
      <c r="BMR136" s="231"/>
      <c r="BMS136" s="231"/>
      <c r="BMT136" s="231"/>
      <c r="BMU136" s="231"/>
      <c r="BMV136" s="231"/>
      <c r="BMW136" s="231"/>
      <c r="BMX136" s="231"/>
      <c r="BMY136" s="231"/>
      <c r="BMZ136" s="231"/>
      <c r="BNA136" s="231"/>
      <c r="BNB136" s="231"/>
      <c r="BNC136" s="231"/>
      <c r="BND136" s="231"/>
      <c r="BNE136" s="231"/>
      <c r="BNF136" s="231"/>
      <c r="BNG136" s="231"/>
      <c r="BNH136" s="231"/>
      <c r="BNI136" s="231"/>
      <c r="BNJ136" s="231"/>
      <c r="BNK136" s="231"/>
      <c r="BNL136" s="231"/>
      <c r="BNM136" s="231"/>
      <c r="BNN136" s="231"/>
      <c r="BNO136" s="231"/>
      <c r="BNP136" s="231"/>
      <c r="BNQ136" s="231"/>
      <c r="BNR136" s="231"/>
      <c r="BNS136" s="231"/>
      <c r="BNT136" s="231"/>
      <c r="BNU136" s="231"/>
      <c r="BNV136" s="231"/>
      <c r="BNW136" s="231"/>
      <c r="BNX136" s="231"/>
      <c r="BNY136" s="231"/>
      <c r="BNZ136" s="231"/>
      <c r="BOA136" s="231"/>
      <c r="BOB136" s="231"/>
      <c r="BOC136" s="231"/>
      <c r="BOD136" s="231"/>
      <c r="BOE136" s="231"/>
      <c r="BOF136" s="231"/>
      <c r="BOG136" s="231"/>
      <c r="BOH136" s="231"/>
      <c r="BOI136" s="231"/>
      <c r="BOJ136" s="231"/>
      <c r="BOK136" s="231"/>
      <c r="BOL136" s="231"/>
      <c r="BOM136" s="231"/>
      <c r="BON136" s="231"/>
      <c r="BOO136" s="231"/>
      <c r="BOP136" s="231"/>
      <c r="BOQ136" s="231"/>
      <c r="BOR136" s="231"/>
      <c r="BOS136" s="231"/>
      <c r="BOT136" s="231"/>
      <c r="BOU136" s="231"/>
      <c r="BOV136" s="231"/>
      <c r="BOW136" s="231"/>
      <c r="BOX136" s="231"/>
      <c r="BOY136" s="231"/>
      <c r="BOZ136" s="231"/>
      <c r="BPA136" s="231"/>
      <c r="BPB136" s="231"/>
      <c r="BPC136" s="231"/>
      <c r="BPD136" s="231"/>
      <c r="BPE136" s="231"/>
      <c r="BPF136" s="231"/>
      <c r="BPG136" s="231"/>
      <c r="BPH136" s="231"/>
      <c r="BPI136" s="231"/>
      <c r="BPJ136" s="231"/>
      <c r="BPK136" s="231"/>
      <c r="BPL136" s="231"/>
      <c r="BPM136" s="231"/>
      <c r="BPN136" s="231"/>
      <c r="BPO136" s="231"/>
      <c r="BPP136" s="231"/>
      <c r="BPQ136" s="231"/>
      <c r="BPR136" s="231"/>
      <c r="BPS136" s="231"/>
      <c r="BPT136" s="231"/>
      <c r="BPU136" s="231"/>
      <c r="BPV136" s="231"/>
      <c r="BPW136" s="231"/>
      <c r="BPX136" s="231"/>
      <c r="BPY136" s="231"/>
      <c r="BPZ136" s="231"/>
      <c r="BQA136" s="231"/>
      <c r="BQB136" s="231"/>
      <c r="BQC136" s="231"/>
      <c r="BQD136" s="231"/>
      <c r="BQE136" s="231"/>
      <c r="BQF136" s="231"/>
      <c r="BQG136" s="231"/>
      <c r="BQH136" s="231"/>
      <c r="BQI136" s="231"/>
      <c r="BQJ136" s="231"/>
      <c r="BQK136" s="231"/>
      <c r="BQL136" s="231"/>
      <c r="BQM136" s="231"/>
      <c r="BQN136" s="231"/>
      <c r="BQO136" s="231"/>
      <c r="BQP136" s="231"/>
      <c r="BQQ136" s="231"/>
      <c r="BQR136" s="231"/>
      <c r="BQS136" s="231"/>
      <c r="BQT136" s="231"/>
      <c r="BQU136" s="231"/>
      <c r="BQV136" s="231"/>
      <c r="BQW136" s="231"/>
      <c r="BQX136" s="231"/>
      <c r="BQY136" s="231"/>
      <c r="BQZ136" s="231"/>
      <c r="BRA136" s="231"/>
      <c r="BRB136" s="231"/>
      <c r="BRC136" s="231"/>
      <c r="BRD136" s="231"/>
      <c r="BRE136" s="231"/>
      <c r="BRF136" s="231"/>
      <c r="BRG136" s="231"/>
      <c r="BRH136" s="231"/>
      <c r="BRI136" s="231"/>
      <c r="BRJ136" s="231"/>
      <c r="BRK136" s="231"/>
      <c r="BRL136" s="231"/>
      <c r="BRM136" s="231"/>
      <c r="BRN136" s="231"/>
      <c r="BRO136" s="231"/>
      <c r="BRP136" s="231"/>
      <c r="BRQ136" s="231"/>
      <c r="BRR136" s="231"/>
      <c r="BRS136" s="231"/>
      <c r="BRT136" s="231"/>
      <c r="BRU136" s="231"/>
      <c r="BRV136" s="231"/>
      <c r="BRW136" s="231"/>
      <c r="BRX136" s="231"/>
      <c r="BRY136" s="231"/>
      <c r="BRZ136" s="231"/>
      <c r="BSA136" s="231"/>
      <c r="BSB136" s="231"/>
      <c r="BSC136" s="231"/>
      <c r="BSD136" s="231"/>
      <c r="BSE136" s="231"/>
      <c r="BSF136" s="231"/>
      <c r="BSG136" s="231"/>
      <c r="BSH136" s="231"/>
      <c r="BSI136" s="231"/>
      <c r="BSJ136" s="231"/>
      <c r="BSK136" s="231"/>
      <c r="BSL136" s="231"/>
      <c r="BSM136" s="231"/>
      <c r="BSN136" s="231"/>
      <c r="BSO136" s="231"/>
      <c r="BSP136" s="231"/>
      <c r="BSQ136" s="231"/>
      <c r="BSR136" s="231"/>
      <c r="BSS136" s="231"/>
      <c r="BST136" s="231"/>
      <c r="BSU136" s="231"/>
      <c r="BSV136" s="231"/>
      <c r="BSW136" s="231"/>
      <c r="BSX136" s="231"/>
      <c r="BSY136" s="231"/>
      <c r="BSZ136" s="231"/>
      <c r="BTA136" s="231"/>
      <c r="BTB136" s="231"/>
      <c r="BTC136" s="231"/>
      <c r="BTD136" s="231"/>
      <c r="BTE136" s="231"/>
      <c r="BTF136" s="231"/>
      <c r="BTG136" s="231"/>
      <c r="BTH136" s="231"/>
      <c r="BTI136" s="231"/>
      <c r="BTJ136" s="231"/>
      <c r="BTK136" s="231"/>
      <c r="BTL136" s="231"/>
      <c r="BTM136" s="231"/>
      <c r="BTN136" s="231"/>
      <c r="BTO136" s="231"/>
      <c r="BTP136" s="231"/>
      <c r="BTQ136" s="231"/>
      <c r="BTR136" s="231"/>
      <c r="BTS136" s="231"/>
      <c r="BTT136" s="231"/>
      <c r="BTU136" s="231"/>
      <c r="BTV136" s="231"/>
      <c r="BTW136" s="231"/>
      <c r="BTX136" s="231"/>
      <c r="BTY136" s="231"/>
      <c r="BTZ136" s="231"/>
      <c r="BUA136" s="231"/>
      <c r="BUB136" s="231"/>
      <c r="BUC136" s="231"/>
      <c r="BUD136" s="231"/>
      <c r="BUE136" s="231"/>
      <c r="BUF136" s="231"/>
      <c r="BUG136" s="231"/>
      <c r="BUH136" s="231"/>
      <c r="BUI136" s="231"/>
      <c r="BUJ136" s="231"/>
      <c r="BUK136" s="231"/>
      <c r="BUL136" s="231"/>
      <c r="BUM136" s="231"/>
      <c r="BUN136" s="231"/>
      <c r="BUO136" s="231"/>
      <c r="BUP136" s="231"/>
      <c r="BUQ136" s="231"/>
      <c r="BUR136" s="231"/>
      <c r="BUS136" s="231"/>
      <c r="BUT136" s="231"/>
      <c r="BUU136" s="231"/>
      <c r="BUV136" s="231"/>
      <c r="BUW136" s="231"/>
      <c r="BUX136" s="231"/>
      <c r="BUY136" s="231"/>
      <c r="BUZ136" s="231"/>
      <c r="BVA136" s="231"/>
      <c r="BVB136" s="231"/>
      <c r="BVC136" s="231"/>
      <c r="BVD136" s="231"/>
      <c r="BVE136" s="231"/>
      <c r="BVF136" s="231"/>
      <c r="BVG136" s="231"/>
      <c r="BVH136" s="231"/>
      <c r="BVI136" s="231"/>
      <c r="BVJ136" s="231"/>
      <c r="BVK136" s="231"/>
      <c r="BVL136" s="231"/>
      <c r="BVM136" s="231"/>
      <c r="BVN136" s="231"/>
      <c r="BVO136" s="231"/>
      <c r="BVP136" s="231"/>
      <c r="BVQ136" s="231"/>
      <c r="BVR136" s="231"/>
      <c r="BVS136" s="231"/>
      <c r="BVT136" s="231"/>
      <c r="BVU136" s="231"/>
      <c r="BVV136" s="231"/>
      <c r="BVW136" s="231"/>
      <c r="BVX136" s="231"/>
      <c r="BVY136" s="231"/>
      <c r="BVZ136" s="231"/>
      <c r="BWA136" s="231"/>
      <c r="BWB136" s="231"/>
      <c r="BWC136" s="231"/>
      <c r="BWD136" s="231"/>
      <c r="BWE136" s="231"/>
      <c r="BWF136" s="231"/>
      <c r="BWG136" s="231"/>
      <c r="BWH136" s="231"/>
      <c r="BWI136" s="231"/>
      <c r="BWJ136" s="231"/>
      <c r="BWK136" s="231"/>
      <c r="BWL136" s="231"/>
      <c r="BWM136" s="231"/>
      <c r="BWN136" s="231"/>
      <c r="BWO136" s="231"/>
      <c r="BWP136" s="231"/>
      <c r="BWQ136" s="231"/>
      <c r="BWR136" s="231"/>
      <c r="BWS136" s="231"/>
      <c r="BWT136" s="231"/>
      <c r="BWU136" s="231"/>
      <c r="BWV136" s="231"/>
      <c r="BWW136" s="231"/>
      <c r="BWX136" s="231"/>
      <c r="BWY136" s="231"/>
      <c r="BWZ136" s="231"/>
      <c r="BXA136" s="231"/>
      <c r="BXB136" s="231"/>
      <c r="BXC136" s="231"/>
      <c r="BXD136" s="231"/>
      <c r="BXE136" s="231"/>
      <c r="BXF136" s="231"/>
      <c r="BXG136" s="231"/>
      <c r="BXH136" s="231"/>
      <c r="BXI136" s="231"/>
      <c r="BXJ136" s="231"/>
      <c r="BXK136" s="231"/>
      <c r="BXL136" s="231"/>
      <c r="BXM136" s="231"/>
      <c r="BXN136" s="231"/>
      <c r="BXO136" s="231"/>
      <c r="BXP136" s="231"/>
      <c r="BXQ136" s="231"/>
      <c r="BXR136" s="231"/>
      <c r="BXS136" s="231"/>
      <c r="BXT136" s="231"/>
      <c r="BXU136" s="231"/>
      <c r="BXV136" s="231"/>
      <c r="BXW136" s="231"/>
      <c r="BXX136" s="231"/>
      <c r="BXY136" s="231"/>
      <c r="BXZ136" s="231"/>
      <c r="BYA136" s="231"/>
      <c r="BYB136" s="231"/>
      <c r="BYC136" s="231"/>
      <c r="BYD136" s="231"/>
      <c r="BYE136" s="231"/>
      <c r="BYF136" s="231"/>
      <c r="BYG136" s="231"/>
      <c r="BYH136" s="231"/>
      <c r="BYI136" s="231"/>
      <c r="BYJ136" s="231"/>
      <c r="BYK136" s="231"/>
      <c r="BYL136" s="231"/>
      <c r="BYM136" s="231"/>
      <c r="BYN136" s="231"/>
      <c r="BYO136" s="231"/>
      <c r="BYP136" s="231"/>
      <c r="BYQ136" s="231"/>
      <c r="BYR136" s="231"/>
      <c r="BYS136" s="231"/>
      <c r="BYT136" s="231"/>
      <c r="BYU136" s="231"/>
      <c r="BYV136" s="231"/>
      <c r="BYW136" s="231"/>
      <c r="BYX136" s="231"/>
      <c r="BYY136" s="231"/>
      <c r="BYZ136" s="231"/>
      <c r="BZA136" s="231"/>
      <c r="BZB136" s="231"/>
      <c r="BZC136" s="231"/>
      <c r="BZD136" s="231"/>
      <c r="BZE136" s="231"/>
      <c r="BZF136" s="231"/>
      <c r="BZG136" s="231"/>
      <c r="BZH136" s="231"/>
      <c r="BZI136" s="231"/>
      <c r="BZJ136" s="231"/>
      <c r="BZK136" s="231"/>
      <c r="BZL136" s="231"/>
      <c r="BZM136" s="231"/>
      <c r="BZN136" s="231"/>
      <c r="BZO136" s="231"/>
      <c r="BZP136" s="231"/>
      <c r="BZQ136" s="231"/>
      <c r="BZR136" s="231"/>
      <c r="BZS136" s="231"/>
      <c r="BZT136" s="231"/>
      <c r="BZU136" s="231"/>
      <c r="BZV136" s="231"/>
      <c r="BZW136" s="231"/>
      <c r="BZX136" s="231"/>
      <c r="BZY136" s="231"/>
      <c r="BZZ136" s="231"/>
      <c r="CAA136" s="231"/>
      <c r="CAB136" s="231"/>
      <c r="CAC136" s="231"/>
      <c r="CAD136" s="231"/>
      <c r="CAE136" s="231"/>
      <c r="CAF136" s="231"/>
      <c r="CAG136" s="231"/>
      <c r="CAH136" s="231"/>
      <c r="CAI136" s="231"/>
      <c r="CAJ136" s="231"/>
      <c r="CAK136" s="231"/>
      <c r="CAL136" s="231"/>
      <c r="CAM136" s="231"/>
      <c r="CAN136" s="231"/>
      <c r="CAO136" s="231"/>
      <c r="CAP136" s="231"/>
      <c r="CAQ136" s="231"/>
      <c r="CAR136" s="231"/>
      <c r="CAS136" s="231"/>
      <c r="CAT136" s="231"/>
      <c r="CAU136" s="231"/>
      <c r="CAV136" s="231"/>
      <c r="CAW136" s="231"/>
      <c r="CAX136" s="231"/>
      <c r="CAY136" s="231"/>
      <c r="CAZ136" s="231"/>
      <c r="CBA136" s="231"/>
      <c r="CBB136" s="231"/>
      <c r="CBC136" s="231"/>
      <c r="CBD136" s="231"/>
      <c r="CBE136" s="231"/>
      <c r="CBF136" s="231"/>
      <c r="CBG136" s="231"/>
      <c r="CBH136" s="231"/>
      <c r="CBI136" s="231"/>
      <c r="CBJ136" s="231"/>
      <c r="CBK136" s="231"/>
      <c r="CBL136" s="231"/>
      <c r="CBM136" s="231"/>
      <c r="CBN136" s="231"/>
      <c r="CBO136" s="231"/>
      <c r="CBP136" s="231"/>
      <c r="CBQ136" s="231"/>
      <c r="CBR136" s="231"/>
      <c r="CBS136" s="231"/>
      <c r="CBT136" s="231"/>
      <c r="CBU136" s="231"/>
      <c r="CBV136" s="231"/>
      <c r="CBW136" s="231"/>
      <c r="CBX136" s="231"/>
      <c r="CBY136" s="231"/>
      <c r="CBZ136" s="231"/>
      <c r="CCA136" s="231"/>
      <c r="CCB136" s="231"/>
      <c r="CCC136" s="231"/>
      <c r="CCD136" s="231"/>
      <c r="CCE136" s="231"/>
      <c r="CCF136" s="231"/>
      <c r="CCG136" s="231"/>
      <c r="CCH136" s="231"/>
      <c r="CCI136" s="231"/>
      <c r="CCJ136" s="231"/>
      <c r="CCK136" s="231"/>
      <c r="CCL136" s="231"/>
      <c r="CCM136" s="231"/>
      <c r="CCN136" s="231"/>
      <c r="CCO136" s="231"/>
      <c r="CCP136" s="231"/>
      <c r="CCQ136" s="231"/>
      <c r="CCR136" s="231"/>
      <c r="CCS136" s="231"/>
      <c r="CCT136" s="231"/>
      <c r="CCU136" s="231"/>
      <c r="CCV136" s="231"/>
      <c r="CCW136" s="231"/>
      <c r="CCX136" s="231"/>
      <c r="CCY136" s="231"/>
      <c r="CCZ136" s="231"/>
      <c r="CDA136" s="231"/>
      <c r="CDB136" s="231"/>
      <c r="CDC136" s="231"/>
      <c r="CDD136" s="231"/>
      <c r="CDE136" s="231"/>
      <c r="CDF136" s="231"/>
      <c r="CDG136" s="231"/>
      <c r="CDH136" s="231"/>
      <c r="CDI136" s="231"/>
      <c r="CDJ136" s="231"/>
      <c r="CDK136" s="231"/>
      <c r="CDL136" s="231"/>
      <c r="CDM136" s="231"/>
      <c r="CDN136" s="231"/>
      <c r="CDO136" s="231"/>
      <c r="CDP136" s="231"/>
      <c r="CDQ136" s="231"/>
      <c r="CDR136" s="231"/>
      <c r="CDS136" s="231"/>
      <c r="CDT136" s="231"/>
      <c r="CDU136" s="231"/>
      <c r="CDV136" s="231"/>
      <c r="CDW136" s="231"/>
      <c r="CDX136" s="231"/>
      <c r="CDY136" s="231"/>
      <c r="CDZ136" s="231"/>
      <c r="CEA136" s="231"/>
      <c r="CEB136" s="231"/>
      <c r="CEC136" s="231"/>
      <c r="CED136" s="231"/>
      <c r="CEE136" s="231"/>
      <c r="CEF136" s="231"/>
      <c r="CEG136" s="231"/>
      <c r="CEH136" s="231"/>
      <c r="CEI136" s="231"/>
      <c r="CEJ136" s="231"/>
      <c r="CEK136" s="231"/>
      <c r="CEL136" s="231"/>
      <c r="CEM136" s="231"/>
      <c r="CEN136" s="231"/>
      <c r="CEO136" s="231"/>
      <c r="CEP136" s="231"/>
      <c r="CEQ136" s="231"/>
      <c r="CER136" s="231"/>
      <c r="CES136" s="231"/>
      <c r="CET136" s="231"/>
      <c r="CEU136" s="231"/>
      <c r="CEV136" s="231"/>
      <c r="CEW136" s="231"/>
      <c r="CEX136" s="231"/>
      <c r="CEY136" s="231"/>
      <c r="CEZ136" s="231"/>
      <c r="CFA136" s="231"/>
      <c r="CFB136" s="231"/>
      <c r="CFC136" s="231"/>
      <c r="CFD136" s="231"/>
      <c r="CFE136" s="231"/>
      <c r="CFF136" s="231"/>
      <c r="CFG136" s="231"/>
      <c r="CFH136" s="231"/>
      <c r="CFI136" s="231"/>
      <c r="CFJ136" s="231"/>
      <c r="CFK136" s="231"/>
      <c r="CFL136" s="231"/>
      <c r="CFM136" s="231"/>
      <c r="CFN136" s="231"/>
      <c r="CFO136" s="231"/>
      <c r="CFP136" s="231"/>
      <c r="CFQ136" s="231"/>
      <c r="CFR136" s="231"/>
      <c r="CFS136" s="231"/>
      <c r="CFT136" s="231"/>
      <c r="CFU136" s="231"/>
      <c r="CFV136" s="231"/>
      <c r="CFW136" s="231"/>
      <c r="CFX136" s="231"/>
      <c r="CFY136" s="231"/>
      <c r="CFZ136" s="231"/>
      <c r="CGA136" s="231"/>
      <c r="CGB136" s="231"/>
      <c r="CGC136" s="231"/>
      <c r="CGD136" s="231"/>
      <c r="CGE136" s="231"/>
      <c r="CGF136" s="231"/>
      <c r="CGG136" s="231"/>
      <c r="CGH136" s="231"/>
      <c r="CGI136" s="231"/>
      <c r="CGJ136" s="231"/>
      <c r="CGK136" s="231"/>
      <c r="CGL136" s="231"/>
      <c r="CGM136" s="231"/>
      <c r="CGN136" s="231"/>
      <c r="CGO136" s="231"/>
      <c r="CGP136" s="231"/>
      <c r="CGQ136" s="231"/>
      <c r="CGR136" s="231"/>
      <c r="CGS136" s="231"/>
      <c r="CGT136" s="231"/>
      <c r="CGU136" s="231"/>
      <c r="CGV136" s="231"/>
      <c r="CGW136" s="231"/>
      <c r="CGX136" s="231"/>
      <c r="CGY136" s="231"/>
      <c r="CGZ136" s="231"/>
      <c r="CHA136" s="231"/>
      <c r="CHB136" s="231"/>
      <c r="CHC136" s="231"/>
      <c r="CHD136" s="231"/>
      <c r="CHE136" s="231"/>
      <c r="CHF136" s="231"/>
      <c r="CHG136" s="231"/>
      <c r="CHH136" s="231"/>
      <c r="CHI136" s="231"/>
      <c r="CHJ136" s="231"/>
      <c r="CHK136" s="231"/>
      <c r="CHL136" s="231"/>
      <c r="CHM136" s="231"/>
      <c r="CHN136" s="231"/>
      <c r="CHO136" s="231"/>
      <c r="CHP136" s="231"/>
      <c r="CHQ136" s="231"/>
      <c r="CHR136" s="231"/>
      <c r="CHS136" s="231"/>
      <c r="CHT136" s="231"/>
      <c r="CHU136" s="231"/>
      <c r="CHV136" s="231"/>
      <c r="CHW136" s="231"/>
      <c r="CHX136" s="231"/>
      <c r="CHY136" s="231"/>
      <c r="CHZ136" s="231"/>
      <c r="CIA136" s="231"/>
      <c r="CIB136" s="231"/>
      <c r="CIC136" s="231"/>
      <c r="CID136" s="231"/>
      <c r="CIE136" s="231"/>
      <c r="CIF136" s="231"/>
      <c r="CIG136" s="231"/>
      <c r="CIH136" s="231"/>
      <c r="CII136" s="231"/>
      <c r="CIJ136" s="231"/>
      <c r="CIK136" s="231"/>
      <c r="CIL136" s="231"/>
      <c r="CIM136" s="231"/>
      <c r="CIN136" s="231"/>
      <c r="CIO136" s="231"/>
      <c r="CIP136" s="231"/>
      <c r="CIQ136" s="231"/>
      <c r="CIR136" s="231"/>
      <c r="CIS136" s="231"/>
      <c r="CIT136" s="231"/>
      <c r="CIU136" s="231"/>
      <c r="CIV136" s="231"/>
      <c r="CIW136" s="231"/>
      <c r="CIX136" s="231"/>
      <c r="CIY136" s="231"/>
      <c r="CIZ136" s="231"/>
      <c r="CJA136" s="231"/>
      <c r="CJB136" s="231"/>
      <c r="CJC136" s="231"/>
      <c r="CJD136" s="231"/>
      <c r="CJE136" s="231"/>
      <c r="CJF136" s="231"/>
      <c r="CJG136" s="231"/>
      <c r="CJH136" s="231"/>
      <c r="CJI136" s="231"/>
      <c r="CJJ136" s="231"/>
      <c r="CJK136" s="231"/>
      <c r="CJL136" s="231"/>
      <c r="CJM136" s="231"/>
      <c r="CJN136" s="231"/>
      <c r="CJO136" s="231"/>
      <c r="CJP136" s="231"/>
      <c r="CJQ136" s="231"/>
      <c r="CJR136" s="231"/>
      <c r="CJS136" s="231"/>
      <c r="CJT136" s="231"/>
      <c r="CJU136" s="231"/>
      <c r="CJV136" s="231"/>
      <c r="CJW136" s="231"/>
      <c r="CJX136" s="231"/>
      <c r="CJY136" s="231"/>
      <c r="CJZ136" s="231"/>
      <c r="CKA136" s="231"/>
      <c r="CKB136" s="231"/>
      <c r="CKC136" s="231"/>
      <c r="CKD136" s="231"/>
      <c r="CKE136" s="231"/>
      <c r="CKF136" s="231"/>
      <c r="CKG136" s="231"/>
      <c r="CKH136" s="231"/>
      <c r="CKI136" s="231"/>
      <c r="CKJ136" s="231"/>
      <c r="CKK136" s="231"/>
      <c r="CKL136" s="231"/>
      <c r="CKM136" s="231"/>
      <c r="CKN136" s="231"/>
      <c r="CKO136" s="231"/>
      <c r="CKP136" s="231"/>
      <c r="CKQ136" s="231"/>
      <c r="CKR136" s="231"/>
      <c r="CKS136" s="231"/>
      <c r="CKT136" s="231"/>
      <c r="CKU136" s="231"/>
      <c r="CKV136" s="231"/>
      <c r="CKW136" s="231"/>
      <c r="CKX136" s="231"/>
      <c r="CKY136" s="231"/>
      <c r="CKZ136" s="231"/>
      <c r="CLA136" s="231"/>
      <c r="CLB136" s="231"/>
      <c r="CLC136" s="231"/>
      <c r="CLD136" s="231"/>
      <c r="CLE136" s="231"/>
      <c r="CLF136" s="231"/>
      <c r="CLG136" s="231"/>
      <c r="CLH136" s="231"/>
      <c r="CLI136" s="231"/>
      <c r="CLJ136" s="231"/>
      <c r="CLK136" s="231"/>
      <c r="CLL136" s="231"/>
      <c r="CLM136" s="231"/>
      <c r="CLN136" s="231"/>
      <c r="CLO136" s="231"/>
      <c r="CLP136" s="231"/>
      <c r="CLQ136" s="231"/>
      <c r="CLR136" s="231"/>
      <c r="CLS136" s="231"/>
      <c r="CLT136" s="231"/>
      <c r="CLU136" s="231"/>
      <c r="CLV136" s="231"/>
      <c r="CLW136" s="231"/>
      <c r="CLX136" s="231"/>
      <c r="CLY136" s="231"/>
      <c r="CLZ136" s="231"/>
      <c r="CMA136" s="231"/>
      <c r="CMB136" s="231"/>
      <c r="CMC136" s="231"/>
      <c r="CMD136" s="231"/>
      <c r="CME136" s="231"/>
      <c r="CMF136" s="231"/>
      <c r="CMG136" s="231"/>
      <c r="CMH136" s="231"/>
      <c r="CMI136" s="231"/>
      <c r="CMJ136" s="231"/>
      <c r="CMK136" s="231"/>
      <c r="CML136" s="231"/>
      <c r="CMM136" s="231"/>
      <c r="CMN136" s="231"/>
      <c r="CMO136" s="231"/>
      <c r="CMP136" s="231"/>
      <c r="CMQ136" s="231"/>
      <c r="CMR136" s="231"/>
      <c r="CMS136" s="231"/>
      <c r="CMT136" s="231"/>
      <c r="CMU136" s="231"/>
      <c r="CMV136" s="231"/>
      <c r="CMW136" s="231"/>
      <c r="CMX136" s="231"/>
      <c r="CMY136" s="231"/>
      <c r="CMZ136" s="231"/>
      <c r="CNA136" s="231"/>
      <c r="CNB136" s="231"/>
      <c r="CNC136" s="231"/>
      <c r="CND136" s="231"/>
      <c r="CNE136" s="231"/>
      <c r="CNF136" s="231"/>
      <c r="CNG136" s="231"/>
      <c r="CNH136" s="231"/>
      <c r="CNI136" s="231"/>
      <c r="CNJ136" s="231"/>
      <c r="CNK136" s="231"/>
      <c r="CNL136" s="231"/>
      <c r="CNM136" s="231"/>
      <c r="CNN136" s="231"/>
      <c r="CNO136" s="231"/>
      <c r="CNP136" s="231"/>
      <c r="CNQ136" s="231"/>
      <c r="CNR136" s="231"/>
      <c r="CNS136" s="231"/>
      <c r="CNT136" s="231"/>
      <c r="CNU136" s="231"/>
      <c r="CNV136" s="231"/>
      <c r="CNW136" s="231"/>
      <c r="CNX136" s="231"/>
      <c r="CNY136" s="231"/>
      <c r="CNZ136" s="231"/>
      <c r="COA136" s="231"/>
      <c r="COB136" s="231"/>
      <c r="COC136" s="231"/>
      <c r="COD136" s="231"/>
      <c r="COE136" s="231"/>
      <c r="COF136" s="231"/>
      <c r="COG136" s="231"/>
      <c r="COH136" s="231"/>
      <c r="COI136" s="231"/>
      <c r="COJ136" s="231"/>
      <c r="COK136" s="231"/>
      <c r="COL136" s="231"/>
      <c r="COM136" s="231"/>
      <c r="CON136" s="231"/>
      <c r="COO136" s="231"/>
      <c r="COP136" s="231"/>
      <c r="COQ136" s="231"/>
      <c r="COR136" s="231"/>
      <c r="COS136" s="231"/>
      <c r="COT136" s="231"/>
      <c r="COU136" s="231"/>
      <c r="COV136" s="231"/>
      <c r="COW136" s="231"/>
      <c r="COX136" s="231"/>
      <c r="COY136" s="231"/>
      <c r="COZ136" s="231"/>
      <c r="CPA136" s="231"/>
      <c r="CPB136" s="231"/>
      <c r="CPC136" s="231"/>
      <c r="CPD136" s="231"/>
      <c r="CPE136" s="231"/>
      <c r="CPF136" s="231"/>
      <c r="CPG136" s="231"/>
      <c r="CPH136" s="231"/>
      <c r="CPI136" s="231"/>
      <c r="CPJ136" s="231"/>
      <c r="CPK136" s="231"/>
      <c r="CPL136" s="231"/>
      <c r="CPM136" s="231"/>
      <c r="CPN136" s="231"/>
      <c r="CPO136" s="231"/>
      <c r="CPP136" s="231"/>
      <c r="CPQ136" s="231"/>
      <c r="CPR136" s="231"/>
      <c r="CPS136" s="231"/>
      <c r="CPT136" s="231"/>
      <c r="CPU136" s="231"/>
      <c r="CPV136" s="231"/>
      <c r="CPW136" s="231"/>
      <c r="CPX136" s="231"/>
      <c r="CPY136" s="231"/>
      <c r="CPZ136" s="231"/>
      <c r="CQA136" s="231"/>
      <c r="CQB136" s="231"/>
      <c r="CQC136" s="231"/>
      <c r="CQD136" s="231"/>
      <c r="CQE136" s="231"/>
      <c r="CQF136" s="231"/>
      <c r="CQG136" s="231"/>
      <c r="CQH136" s="231"/>
      <c r="CQI136" s="231"/>
      <c r="CQJ136" s="231"/>
      <c r="CQK136" s="231"/>
      <c r="CQL136" s="231"/>
      <c r="CQM136" s="231"/>
      <c r="CQN136" s="231"/>
      <c r="CQO136" s="231"/>
      <c r="CQP136" s="231"/>
      <c r="CQQ136" s="231"/>
      <c r="CQR136" s="231"/>
      <c r="CQS136" s="231"/>
      <c r="CQT136" s="231"/>
      <c r="CQU136" s="231"/>
      <c r="CQV136" s="231"/>
      <c r="CQW136" s="231"/>
      <c r="CQX136" s="231"/>
      <c r="CQY136" s="231"/>
      <c r="CQZ136" s="231"/>
      <c r="CRA136" s="231"/>
      <c r="CRB136" s="231"/>
      <c r="CRC136" s="231"/>
      <c r="CRD136" s="231"/>
      <c r="CRE136" s="231"/>
      <c r="CRF136" s="231"/>
      <c r="CRG136" s="231"/>
      <c r="CRH136" s="231"/>
      <c r="CRI136" s="231"/>
      <c r="CRJ136" s="231"/>
      <c r="CRK136" s="231"/>
      <c r="CRL136" s="231"/>
      <c r="CRM136" s="231"/>
      <c r="CRN136" s="231"/>
      <c r="CRO136" s="231"/>
      <c r="CRP136" s="231"/>
      <c r="CRQ136" s="231"/>
      <c r="CRR136" s="231"/>
      <c r="CRS136" s="231"/>
      <c r="CRT136" s="231"/>
      <c r="CRU136" s="231"/>
      <c r="CRV136" s="231"/>
      <c r="CRW136" s="231"/>
      <c r="CRX136" s="231"/>
      <c r="CRY136" s="231"/>
      <c r="CRZ136" s="231"/>
      <c r="CSA136" s="231"/>
      <c r="CSB136" s="231"/>
      <c r="CSC136" s="231"/>
      <c r="CSD136" s="231"/>
      <c r="CSE136" s="231"/>
      <c r="CSF136" s="231"/>
      <c r="CSG136" s="231"/>
      <c r="CSH136" s="231"/>
      <c r="CSI136" s="231"/>
      <c r="CSJ136" s="231"/>
      <c r="CSK136" s="231"/>
      <c r="CSL136" s="231"/>
      <c r="CSM136" s="231"/>
      <c r="CSN136" s="231"/>
      <c r="CSO136" s="231"/>
      <c r="CSP136" s="231"/>
      <c r="CSQ136" s="231"/>
      <c r="CSR136" s="231"/>
      <c r="CSS136" s="231"/>
      <c r="CST136" s="231"/>
      <c r="CSU136" s="231"/>
      <c r="CSV136" s="231"/>
      <c r="CSW136" s="231"/>
      <c r="CSX136" s="231"/>
      <c r="CSY136" s="231"/>
      <c r="CSZ136" s="231"/>
      <c r="CTA136" s="231"/>
      <c r="CTB136" s="231"/>
      <c r="CTC136" s="231"/>
      <c r="CTD136" s="231"/>
      <c r="CTE136" s="231"/>
      <c r="CTF136" s="231"/>
      <c r="CTG136" s="231"/>
      <c r="CTH136" s="231"/>
      <c r="CTI136" s="231"/>
      <c r="CTJ136" s="231"/>
      <c r="CTK136" s="231"/>
      <c r="CTL136" s="231"/>
      <c r="CTM136" s="231"/>
      <c r="CTN136" s="231"/>
      <c r="CTO136" s="231"/>
      <c r="CTP136" s="231"/>
      <c r="CTQ136" s="231"/>
      <c r="CTR136" s="231"/>
      <c r="CTS136" s="231"/>
      <c r="CTT136" s="231"/>
      <c r="CTU136" s="231"/>
      <c r="CTV136" s="231"/>
      <c r="CTW136" s="231"/>
      <c r="CTX136" s="231"/>
      <c r="CTY136" s="231"/>
      <c r="CTZ136" s="231"/>
      <c r="CUA136" s="231"/>
      <c r="CUB136" s="231"/>
      <c r="CUC136" s="231"/>
      <c r="CUD136" s="231"/>
      <c r="CUE136" s="231"/>
      <c r="CUF136" s="231"/>
      <c r="CUG136" s="231"/>
      <c r="CUH136" s="231"/>
      <c r="CUI136" s="231"/>
      <c r="CUJ136" s="231"/>
      <c r="CUK136" s="231"/>
      <c r="CUL136" s="231"/>
      <c r="CUM136" s="231"/>
      <c r="CUN136" s="231"/>
      <c r="CUO136" s="231"/>
      <c r="CUP136" s="231"/>
      <c r="CUQ136" s="231"/>
      <c r="CUR136" s="231"/>
      <c r="CUS136" s="231"/>
      <c r="CUT136" s="231"/>
      <c r="CUU136" s="231"/>
      <c r="CUV136" s="231"/>
      <c r="CUW136" s="231"/>
      <c r="CUX136" s="231"/>
      <c r="CUY136" s="231"/>
      <c r="CUZ136" s="231"/>
      <c r="CVA136" s="231"/>
      <c r="CVB136" s="231"/>
      <c r="CVC136" s="231"/>
      <c r="CVD136" s="231"/>
      <c r="CVE136" s="231"/>
      <c r="CVF136" s="231"/>
      <c r="CVG136" s="231"/>
      <c r="CVH136" s="231"/>
      <c r="CVI136" s="231"/>
      <c r="CVJ136" s="231"/>
      <c r="CVK136" s="231"/>
      <c r="CVL136" s="231"/>
      <c r="CVM136" s="231"/>
      <c r="CVN136" s="231"/>
      <c r="CVO136" s="231"/>
      <c r="CVP136" s="231"/>
      <c r="CVQ136" s="231"/>
      <c r="CVR136" s="231"/>
      <c r="CVS136" s="231"/>
      <c r="CVT136" s="231"/>
      <c r="CVU136" s="231"/>
      <c r="CVV136" s="231"/>
      <c r="CVW136" s="231"/>
      <c r="CVX136" s="231"/>
      <c r="CVY136" s="231"/>
      <c r="CVZ136" s="231"/>
      <c r="CWA136" s="231"/>
      <c r="CWB136" s="231"/>
      <c r="CWC136" s="231"/>
      <c r="CWD136" s="231"/>
      <c r="CWE136" s="231"/>
      <c r="CWF136" s="231"/>
      <c r="CWG136" s="231"/>
      <c r="CWH136" s="231"/>
      <c r="CWI136" s="231"/>
      <c r="CWJ136" s="231"/>
      <c r="CWK136" s="231"/>
      <c r="CWL136" s="231"/>
      <c r="CWM136" s="231"/>
      <c r="CWN136" s="231"/>
      <c r="CWO136" s="231"/>
      <c r="CWP136" s="231"/>
      <c r="CWQ136" s="231"/>
      <c r="CWR136" s="231"/>
      <c r="CWS136" s="231"/>
      <c r="CWT136" s="231"/>
      <c r="CWU136" s="231"/>
      <c r="CWV136" s="231"/>
      <c r="CWW136" s="231"/>
      <c r="CWX136" s="231"/>
      <c r="CWY136" s="231"/>
      <c r="CWZ136" s="231"/>
      <c r="CXA136" s="231"/>
      <c r="CXB136" s="231"/>
      <c r="CXC136" s="231"/>
      <c r="CXD136" s="231"/>
      <c r="CXE136" s="231"/>
      <c r="CXF136" s="231"/>
      <c r="CXG136" s="231"/>
      <c r="CXH136" s="231"/>
      <c r="CXI136" s="231"/>
      <c r="CXJ136" s="231"/>
      <c r="CXK136" s="231"/>
      <c r="CXL136" s="231"/>
      <c r="CXM136" s="231"/>
      <c r="CXN136" s="231"/>
      <c r="CXO136" s="231"/>
      <c r="CXP136" s="231"/>
      <c r="CXQ136" s="231"/>
      <c r="CXR136" s="231"/>
      <c r="CXS136" s="231"/>
      <c r="CXT136" s="231"/>
      <c r="CXU136" s="231"/>
      <c r="CXV136" s="231"/>
      <c r="CXW136" s="231"/>
      <c r="CXX136" s="231"/>
      <c r="CXY136" s="231"/>
      <c r="CXZ136" s="231"/>
      <c r="CYA136" s="231"/>
      <c r="CYB136" s="231"/>
      <c r="CYC136" s="231"/>
      <c r="CYD136" s="231"/>
      <c r="CYE136" s="231"/>
      <c r="CYF136" s="231"/>
      <c r="CYG136" s="231"/>
      <c r="CYH136" s="231"/>
      <c r="CYI136" s="231"/>
      <c r="CYJ136" s="231"/>
      <c r="CYK136" s="231"/>
      <c r="CYL136" s="231"/>
      <c r="CYM136" s="231"/>
      <c r="CYN136" s="231"/>
      <c r="CYO136" s="231"/>
      <c r="CYP136" s="231"/>
      <c r="CYQ136" s="231"/>
      <c r="CYR136" s="231"/>
      <c r="CYS136" s="231"/>
      <c r="CYT136" s="231"/>
      <c r="CYU136" s="231"/>
      <c r="CYV136" s="231"/>
      <c r="CYW136" s="231"/>
      <c r="CYX136" s="231"/>
      <c r="CYY136" s="231"/>
      <c r="CYZ136" s="231"/>
      <c r="CZA136" s="231"/>
      <c r="CZB136" s="231"/>
      <c r="CZC136" s="231"/>
      <c r="CZD136" s="231"/>
      <c r="CZE136" s="231"/>
      <c r="CZF136" s="231"/>
      <c r="CZG136" s="231"/>
      <c r="CZH136" s="231"/>
      <c r="CZI136" s="231"/>
      <c r="CZJ136" s="231"/>
      <c r="CZK136" s="231"/>
      <c r="CZL136" s="231"/>
      <c r="CZM136" s="231"/>
      <c r="CZN136" s="231"/>
      <c r="CZO136" s="231"/>
      <c r="CZP136" s="231"/>
      <c r="CZQ136" s="231"/>
      <c r="CZR136" s="231"/>
      <c r="CZS136" s="231"/>
      <c r="CZT136" s="231"/>
      <c r="CZU136" s="231"/>
      <c r="CZV136" s="231"/>
      <c r="CZW136" s="231"/>
      <c r="CZX136" s="231"/>
      <c r="CZY136" s="231"/>
      <c r="CZZ136" s="231"/>
      <c r="DAA136" s="231"/>
      <c r="DAB136" s="231"/>
      <c r="DAC136" s="231"/>
      <c r="DAD136" s="231"/>
      <c r="DAE136" s="231"/>
      <c r="DAF136" s="231"/>
      <c r="DAG136" s="231"/>
      <c r="DAH136" s="231"/>
      <c r="DAI136" s="231"/>
      <c r="DAJ136" s="231"/>
      <c r="DAK136" s="231"/>
      <c r="DAL136" s="231"/>
      <c r="DAM136" s="231"/>
      <c r="DAN136" s="231"/>
      <c r="DAO136" s="231"/>
      <c r="DAP136" s="231"/>
      <c r="DAQ136" s="231"/>
      <c r="DAR136" s="231"/>
      <c r="DAS136" s="231"/>
      <c r="DAT136" s="231"/>
      <c r="DAU136" s="231"/>
      <c r="DAV136" s="231"/>
      <c r="DAW136" s="231"/>
      <c r="DAX136" s="231"/>
      <c r="DAY136" s="231"/>
      <c r="DAZ136" s="231"/>
      <c r="DBA136" s="231"/>
      <c r="DBB136" s="231"/>
      <c r="DBC136" s="231"/>
      <c r="DBD136" s="231"/>
      <c r="DBE136" s="231"/>
      <c r="DBF136" s="231"/>
      <c r="DBG136" s="231"/>
      <c r="DBH136" s="231"/>
      <c r="DBI136" s="231"/>
      <c r="DBJ136" s="231"/>
      <c r="DBK136" s="231"/>
      <c r="DBL136" s="231"/>
      <c r="DBM136" s="231"/>
      <c r="DBN136" s="231"/>
      <c r="DBO136" s="231"/>
      <c r="DBP136" s="231"/>
      <c r="DBQ136" s="231"/>
      <c r="DBR136" s="231"/>
      <c r="DBS136" s="231"/>
      <c r="DBT136" s="231"/>
      <c r="DBU136" s="231"/>
      <c r="DBV136" s="231"/>
      <c r="DBW136" s="231"/>
      <c r="DBX136" s="231"/>
      <c r="DBY136" s="231"/>
      <c r="DBZ136" s="231"/>
      <c r="DCA136" s="231"/>
      <c r="DCB136" s="231"/>
      <c r="DCC136" s="231"/>
      <c r="DCD136" s="231"/>
      <c r="DCE136" s="231"/>
      <c r="DCF136" s="231"/>
      <c r="DCG136" s="231"/>
      <c r="DCH136" s="231"/>
      <c r="DCI136" s="231"/>
      <c r="DCJ136" s="231"/>
      <c r="DCK136" s="231"/>
      <c r="DCL136" s="231"/>
      <c r="DCM136" s="231"/>
      <c r="DCN136" s="231"/>
      <c r="DCO136" s="231"/>
      <c r="DCP136" s="231"/>
      <c r="DCQ136" s="231"/>
      <c r="DCR136" s="231"/>
      <c r="DCS136" s="231"/>
      <c r="DCT136" s="231"/>
      <c r="DCU136" s="231"/>
      <c r="DCV136" s="231"/>
      <c r="DCW136" s="231"/>
      <c r="DCX136" s="231"/>
      <c r="DCY136" s="231"/>
      <c r="DCZ136" s="231"/>
      <c r="DDA136" s="231"/>
      <c r="DDB136" s="231"/>
      <c r="DDC136" s="231"/>
      <c r="DDD136" s="231"/>
      <c r="DDE136" s="231"/>
      <c r="DDF136" s="231"/>
      <c r="DDG136" s="231"/>
      <c r="DDH136" s="231"/>
      <c r="DDI136" s="231"/>
      <c r="DDJ136" s="231"/>
      <c r="DDK136" s="231"/>
      <c r="DDL136" s="231"/>
      <c r="DDM136" s="231"/>
      <c r="DDN136" s="231"/>
      <c r="DDO136" s="231"/>
      <c r="DDP136" s="231"/>
      <c r="DDQ136" s="231"/>
      <c r="DDR136" s="231"/>
      <c r="DDS136" s="231"/>
      <c r="DDT136" s="231"/>
      <c r="DDU136" s="231"/>
      <c r="DDV136" s="231"/>
      <c r="DDW136" s="231"/>
      <c r="DDX136" s="231"/>
      <c r="DDY136" s="231"/>
      <c r="DDZ136" s="231"/>
      <c r="DEA136" s="231"/>
      <c r="DEB136" s="231"/>
      <c r="DEC136" s="231"/>
      <c r="DED136" s="231"/>
      <c r="DEE136" s="231"/>
      <c r="DEF136" s="231"/>
      <c r="DEG136" s="231"/>
      <c r="DEH136" s="231"/>
      <c r="DEI136" s="231"/>
      <c r="DEJ136" s="231"/>
      <c r="DEK136" s="231"/>
      <c r="DEL136" s="231"/>
      <c r="DEM136" s="231"/>
      <c r="DEN136" s="231"/>
      <c r="DEO136" s="231"/>
      <c r="DEP136" s="231"/>
      <c r="DEQ136" s="231"/>
      <c r="DER136" s="231"/>
      <c r="DES136" s="231"/>
      <c r="DET136" s="231"/>
      <c r="DEU136" s="231"/>
      <c r="DEV136" s="231"/>
      <c r="DEW136" s="231"/>
      <c r="DEX136" s="231"/>
      <c r="DEY136" s="231"/>
      <c r="DEZ136" s="231"/>
      <c r="DFA136" s="231"/>
      <c r="DFB136" s="231"/>
      <c r="DFC136" s="231"/>
      <c r="DFD136" s="231"/>
      <c r="DFE136" s="231"/>
      <c r="DFF136" s="231"/>
      <c r="DFG136" s="231"/>
      <c r="DFH136" s="231"/>
      <c r="DFI136" s="231"/>
      <c r="DFJ136" s="231"/>
      <c r="DFK136" s="231"/>
      <c r="DFL136" s="231"/>
      <c r="DFM136" s="231"/>
      <c r="DFN136" s="231"/>
      <c r="DFO136" s="231"/>
      <c r="DFP136" s="231"/>
      <c r="DFQ136" s="231"/>
      <c r="DFR136" s="231"/>
      <c r="DFS136" s="231"/>
      <c r="DFT136" s="231"/>
      <c r="DFU136" s="231"/>
      <c r="DFV136" s="231"/>
      <c r="DFW136" s="231"/>
      <c r="DFX136" s="231"/>
      <c r="DFY136" s="231"/>
      <c r="DFZ136" s="231"/>
      <c r="DGA136" s="231"/>
      <c r="DGB136" s="231"/>
      <c r="DGC136" s="231"/>
      <c r="DGD136" s="231"/>
      <c r="DGE136" s="231"/>
      <c r="DGF136" s="231"/>
      <c r="DGG136" s="231"/>
      <c r="DGH136" s="231"/>
      <c r="DGI136" s="231"/>
      <c r="DGJ136" s="231"/>
      <c r="DGK136" s="231"/>
      <c r="DGL136" s="231"/>
      <c r="DGM136" s="231"/>
      <c r="DGN136" s="231"/>
      <c r="DGO136" s="231"/>
      <c r="DGP136" s="231"/>
      <c r="DGQ136" s="231"/>
      <c r="DGR136" s="231"/>
      <c r="DGS136" s="231"/>
      <c r="DGT136" s="231"/>
      <c r="DGU136" s="231"/>
      <c r="DGV136" s="231"/>
      <c r="DGW136" s="231"/>
      <c r="DGX136" s="231"/>
      <c r="DGY136" s="231"/>
      <c r="DGZ136" s="231"/>
      <c r="DHA136" s="231"/>
      <c r="DHB136" s="231"/>
      <c r="DHC136" s="231"/>
      <c r="DHD136" s="231"/>
      <c r="DHE136" s="231"/>
      <c r="DHF136" s="231"/>
      <c r="DHG136" s="231"/>
      <c r="DHH136" s="231"/>
      <c r="DHI136" s="231"/>
      <c r="DHJ136" s="231"/>
      <c r="DHK136" s="231"/>
      <c r="DHL136" s="231"/>
      <c r="DHM136" s="231"/>
      <c r="DHN136" s="231"/>
      <c r="DHO136" s="231"/>
      <c r="DHP136" s="231"/>
      <c r="DHQ136" s="231"/>
      <c r="DHR136" s="231"/>
      <c r="DHS136" s="231"/>
      <c r="DHT136" s="231"/>
      <c r="DHU136" s="231"/>
      <c r="DHV136" s="231"/>
      <c r="DHW136" s="231"/>
      <c r="DHX136" s="231"/>
      <c r="DHY136" s="231"/>
      <c r="DHZ136" s="231"/>
      <c r="DIA136" s="231"/>
      <c r="DIB136" s="231"/>
      <c r="DIC136" s="231"/>
      <c r="DID136" s="231"/>
      <c r="DIE136" s="231"/>
      <c r="DIF136" s="231"/>
      <c r="DIG136" s="231"/>
      <c r="DIH136" s="231"/>
      <c r="DII136" s="231"/>
      <c r="DIJ136" s="231"/>
      <c r="DIK136" s="231"/>
      <c r="DIL136" s="231"/>
      <c r="DIM136" s="231"/>
      <c r="DIN136" s="231"/>
      <c r="DIO136" s="231"/>
      <c r="DIP136" s="231"/>
      <c r="DIQ136" s="231"/>
      <c r="DIR136" s="231"/>
      <c r="DIS136" s="231"/>
      <c r="DIT136" s="231"/>
      <c r="DIU136" s="231"/>
      <c r="DIV136" s="231"/>
      <c r="DIW136" s="231"/>
      <c r="DIX136" s="231"/>
      <c r="DIY136" s="231"/>
      <c r="DIZ136" s="231"/>
      <c r="DJA136" s="231"/>
      <c r="DJB136" s="231"/>
      <c r="DJC136" s="231"/>
      <c r="DJD136" s="231"/>
      <c r="DJE136" s="231"/>
      <c r="DJF136" s="231"/>
      <c r="DJG136" s="231"/>
      <c r="DJH136" s="231"/>
      <c r="DJI136" s="231"/>
      <c r="DJJ136" s="231"/>
      <c r="DJK136" s="231"/>
      <c r="DJL136" s="231"/>
      <c r="DJM136" s="231"/>
      <c r="DJN136" s="231"/>
      <c r="DJO136" s="231"/>
      <c r="DJP136" s="231"/>
      <c r="DJQ136" s="231"/>
      <c r="DJR136" s="231"/>
      <c r="DJS136" s="231"/>
      <c r="DJT136" s="231"/>
      <c r="DJU136" s="231"/>
      <c r="DJV136" s="231"/>
      <c r="DJW136" s="231"/>
      <c r="DJX136" s="231"/>
      <c r="DJY136" s="231"/>
      <c r="DJZ136" s="231"/>
      <c r="DKA136" s="231"/>
      <c r="DKB136" s="231"/>
      <c r="DKC136" s="231"/>
      <c r="DKD136" s="231"/>
      <c r="DKE136" s="231"/>
      <c r="DKF136" s="231"/>
      <c r="DKG136" s="231"/>
      <c r="DKH136" s="231"/>
      <c r="DKI136" s="231"/>
      <c r="DKJ136" s="231"/>
      <c r="DKK136" s="231"/>
      <c r="DKL136" s="231"/>
      <c r="DKM136" s="231"/>
      <c r="DKN136" s="231"/>
      <c r="DKO136" s="231"/>
      <c r="DKP136" s="231"/>
      <c r="DKQ136" s="231"/>
      <c r="DKR136" s="231"/>
      <c r="DKS136" s="231"/>
      <c r="DKT136" s="231"/>
      <c r="DKU136" s="231"/>
      <c r="DKV136" s="231"/>
      <c r="DKW136" s="231"/>
      <c r="DKX136" s="231"/>
      <c r="DKY136" s="231"/>
      <c r="DKZ136" s="231"/>
      <c r="DLA136" s="231"/>
      <c r="DLB136" s="231"/>
      <c r="DLC136" s="231"/>
      <c r="DLD136" s="231"/>
      <c r="DLE136" s="231"/>
      <c r="DLF136" s="231"/>
      <c r="DLG136" s="231"/>
      <c r="DLH136" s="231"/>
      <c r="DLI136" s="231"/>
      <c r="DLJ136" s="231"/>
      <c r="DLK136" s="231"/>
      <c r="DLL136" s="231"/>
      <c r="DLM136" s="231"/>
      <c r="DLN136" s="231"/>
      <c r="DLO136" s="231"/>
      <c r="DLP136" s="231"/>
      <c r="DLQ136" s="231"/>
      <c r="DLR136" s="231"/>
      <c r="DLS136" s="231"/>
      <c r="DLT136" s="231"/>
      <c r="DLU136" s="231"/>
      <c r="DLV136" s="231"/>
      <c r="DLW136" s="231"/>
      <c r="DLX136" s="231"/>
      <c r="DLY136" s="231"/>
      <c r="DLZ136" s="231"/>
      <c r="DMA136" s="231"/>
      <c r="DMB136" s="231"/>
      <c r="DMC136" s="231"/>
      <c r="DMD136" s="231"/>
      <c r="DME136" s="231"/>
      <c r="DMF136" s="231"/>
      <c r="DMG136" s="231"/>
      <c r="DMH136" s="231"/>
      <c r="DMI136" s="231"/>
      <c r="DMJ136" s="231"/>
      <c r="DMK136" s="231"/>
      <c r="DML136" s="231"/>
      <c r="DMM136" s="231"/>
      <c r="DMN136" s="231"/>
      <c r="DMO136" s="231"/>
      <c r="DMP136" s="231"/>
      <c r="DMQ136" s="231"/>
      <c r="DMR136" s="231"/>
      <c r="DMS136" s="231"/>
      <c r="DMT136" s="231"/>
      <c r="DMU136" s="231"/>
      <c r="DMV136" s="231"/>
      <c r="DMW136" s="231"/>
      <c r="DMX136" s="231"/>
      <c r="DMY136" s="231"/>
      <c r="DMZ136" s="231"/>
      <c r="DNA136" s="231"/>
      <c r="DNB136" s="231"/>
      <c r="DNC136" s="231"/>
      <c r="DND136" s="231"/>
      <c r="DNE136" s="231"/>
      <c r="DNF136" s="231"/>
      <c r="DNG136" s="231"/>
      <c r="DNH136" s="231"/>
      <c r="DNI136" s="231"/>
      <c r="DNJ136" s="231"/>
      <c r="DNK136" s="231"/>
      <c r="DNL136" s="231"/>
      <c r="DNM136" s="231"/>
      <c r="DNN136" s="231"/>
      <c r="DNO136" s="231"/>
      <c r="DNP136" s="231"/>
      <c r="DNQ136" s="231"/>
      <c r="DNR136" s="231"/>
      <c r="DNS136" s="231"/>
      <c r="DNT136" s="231"/>
      <c r="DNU136" s="231"/>
      <c r="DNV136" s="231"/>
      <c r="DNW136" s="231"/>
      <c r="DNX136" s="231"/>
      <c r="DNY136" s="231"/>
      <c r="DNZ136" s="231"/>
      <c r="DOA136" s="231"/>
      <c r="DOB136" s="231"/>
      <c r="DOC136" s="231"/>
      <c r="DOD136" s="231"/>
      <c r="DOE136" s="231"/>
      <c r="DOF136" s="231"/>
      <c r="DOG136" s="231"/>
      <c r="DOH136" s="231"/>
      <c r="DOI136" s="231"/>
      <c r="DOJ136" s="231"/>
      <c r="DOK136" s="231"/>
      <c r="DOL136" s="231"/>
      <c r="DOM136" s="231"/>
      <c r="DON136" s="231"/>
      <c r="DOO136" s="231"/>
      <c r="DOP136" s="231"/>
      <c r="DOQ136" s="231"/>
      <c r="DOR136" s="231"/>
      <c r="DOS136" s="231"/>
      <c r="DOT136" s="231"/>
      <c r="DOU136" s="231"/>
      <c r="DOV136" s="231"/>
      <c r="DOW136" s="231"/>
      <c r="DOX136" s="231"/>
      <c r="DOY136" s="231"/>
      <c r="DOZ136" s="231"/>
      <c r="DPA136" s="231"/>
      <c r="DPB136" s="231"/>
      <c r="DPC136" s="231"/>
      <c r="DPD136" s="231"/>
      <c r="DPE136" s="231"/>
      <c r="DPF136" s="231"/>
      <c r="DPG136" s="231"/>
      <c r="DPH136" s="231"/>
      <c r="DPI136" s="231"/>
      <c r="DPJ136" s="231"/>
      <c r="DPK136" s="231"/>
      <c r="DPL136" s="231"/>
      <c r="DPM136" s="231"/>
      <c r="DPN136" s="231"/>
      <c r="DPO136" s="231"/>
      <c r="DPP136" s="231"/>
      <c r="DPQ136" s="231"/>
      <c r="DPR136" s="231"/>
      <c r="DPS136" s="231"/>
      <c r="DPT136" s="231"/>
      <c r="DPU136" s="231"/>
      <c r="DPV136" s="231"/>
      <c r="DPW136" s="231"/>
      <c r="DPX136" s="231"/>
      <c r="DPY136" s="231"/>
      <c r="DPZ136" s="231"/>
      <c r="DQA136" s="231"/>
      <c r="DQB136" s="231"/>
      <c r="DQC136" s="231"/>
      <c r="DQD136" s="231"/>
      <c r="DQE136" s="231"/>
      <c r="DQF136" s="231"/>
      <c r="DQG136" s="231"/>
      <c r="DQH136" s="231"/>
      <c r="DQI136" s="231"/>
      <c r="DQJ136" s="231"/>
      <c r="DQK136" s="231"/>
      <c r="DQL136" s="231"/>
      <c r="DQM136" s="231"/>
      <c r="DQN136" s="231"/>
      <c r="DQO136" s="231"/>
      <c r="DQP136" s="231"/>
      <c r="DQQ136" s="231"/>
      <c r="DQR136" s="231"/>
      <c r="DQS136" s="231"/>
      <c r="DQT136" s="231"/>
      <c r="DQU136" s="231"/>
      <c r="DQV136" s="231"/>
      <c r="DQW136" s="231"/>
      <c r="DQX136" s="231"/>
      <c r="DQY136" s="231"/>
      <c r="DQZ136" s="231"/>
      <c r="DRA136" s="231"/>
      <c r="DRB136" s="231"/>
      <c r="DRC136" s="231"/>
      <c r="DRD136" s="231"/>
      <c r="DRE136" s="231"/>
      <c r="DRF136" s="231"/>
      <c r="DRG136" s="231"/>
      <c r="DRH136" s="231"/>
      <c r="DRI136" s="231"/>
      <c r="DRJ136" s="231"/>
      <c r="DRK136" s="231"/>
      <c r="DRL136" s="231"/>
      <c r="DRM136" s="231"/>
      <c r="DRN136" s="231"/>
      <c r="DRO136" s="231"/>
      <c r="DRP136" s="231"/>
      <c r="DRQ136" s="231"/>
      <c r="DRR136" s="231"/>
      <c r="DRS136" s="231"/>
      <c r="DRT136" s="231"/>
      <c r="DRU136" s="231"/>
      <c r="DRV136" s="231"/>
      <c r="DRW136" s="231"/>
      <c r="DRX136" s="231"/>
      <c r="DRY136" s="231"/>
      <c r="DRZ136" s="231"/>
      <c r="DSA136" s="231"/>
      <c r="DSB136" s="231"/>
      <c r="DSC136" s="231"/>
      <c r="DSD136" s="231"/>
      <c r="DSE136" s="231"/>
      <c r="DSF136" s="231"/>
      <c r="DSG136" s="231"/>
      <c r="DSH136" s="231"/>
      <c r="DSI136" s="231"/>
      <c r="DSJ136" s="231"/>
      <c r="DSK136" s="231"/>
      <c r="DSL136" s="231"/>
      <c r="DSM136" s="231"/>
      <c r="DSN136" s="231"/>
      <c r="DSO136" s="231"/>
      <c r="DSP136" s="231"/>
      <c r="DSQ136" s="231"/>
      <c r="DSR136" s="231"/>
      <c r="DSS136" s="231"/>
      <c r="DST136" s="231"/>
      <c r="DSU136" s="231"/>
      <c r="DSV136" s="231"/>
      <c r="DSW136" s="231"/>
      <c r="DSX136" s="231"/>
      <c r="DSY136" s="231"/>
      <c r="DSZ136" s="231"/>
      <c r="DTA136" s="231"/>
      <c r="DTB136" s="231"/>
      <c r="DTC136" s="231"/>
      <c r="DTD136" s="231"/>
      <c r="DTE136" s="231"/>
      <c r="DTF136" s="231"/>
      <c r="DTG136" s="231"/>
      <c r="DTH136" s="231"/>
      <c r="DTI136" s="231"/>
      <c r="DTJ136" s="231"/>
      <c r="DTK136" s="231"/>
      <c r="DTL136" s="231"/>
      <c r="DTM136" s="231"/>
      <c r="DTN136" s="231"/>
      <c r="DTO136" s="231"/>
      <c r="DTP136" s="231"/>
      <c r="DTQ136" s="231"/>
      <c r="DTR136" s="231"/>
      <c r="DTS136" s="231"/>
      <c r="DTT136" s="231"/>
      <c r="DTU136" s="231"/>
      <c r="DTV136" s="231"/>
      <c r="DTW136" s="231"/>
      <c r="DTX136" s="231"/>
      <c r="DTY136" s="231"/>
      <c r="DTZ136" s="231"/>
      <c r="DUA136" s="231"/>
      <c r="DUB136" s="231"/>
      <c r="DUC136" s="231"/>
      <c r="DUD136" s="231"/>
      <c r="DUE136" s="231"/>
      <c r="DUF136" s="231"/>
      <c r="DUG136" s="231"/>
      <c r="DUH136" s="231"/>
      <c r="DUI136" s="231"/>
      <c r="DUJ136" s="231"/>
      <c r="DUK136" s="231"/>
      <c r="DUL136" s="231"/>
      <c r="DUM136" s="231"/>
      <c r="DUN136" s="231"/>
      <c r="DUO136" s="231"/>
      <c r="DUP136" s="231"/>
      <c r="DUQ136" s="231"/>
      <c r="DUR136" s="231"/>
      <c r="DUS136" s="231"/>
      <c r="DUT136" s="231"/>
      <c r="DUU136" s="231"/>
      <c r="DUV136" s="231"/>
      <c r="DUW136" s="231"/>
      <c r="DUX136" s="231"/>
      <c r="DUY136" s="231"/>
      <c r="DUZ136" s="231"/>
      <c r="DVA136" s="231"/>
      <c r="DVB136" s="231"/>
      <c r="DVC136" s="231"/>
      <c r="DVD136" s="231"/>
      <c r="DVE136" s="231"/>
      <c r="DVF136" s="231"/>
      <c r="DVG136" s="231"/>
      <c r="DVH136" s="231"/>
      <c r="DVI136" s="231"/>
      <c r="DVJ136" s="231"/>
      <c r="DVK136" s="231"/>
      <c r="DVL136" s="231"/>
      <c r="DVM136" s="231"/>
      <c r="DVN136" s="231"/>
      <c r="DVO136" s="231"/>
      <c r="DVP136" s="231"/>
      <c r="DVQ136" s="231"/>
      <c r="DVR136" s="231"/>
      <c r="DVS136" s="231"/>
      <c r="DVT136" s="231"/>
      <c r="DVU136" s="231"/>
      <c r="DVV136" s="231"/>
      <c r="DVW136" s="231"/>
      <c r="DVX136" s="231"/>
      <c r="DVY136" s="231"/>
      <c r="DVZ136" s="231"/>
      <c r="DWA136" s="231"/>
      <c r="DWB136" s="231"/>
      <c r="DWC136" s="231"/>
      <c r="DWD136" s="231"/>
      <c r="DWE136" s="231"/>
      <c r="DWF136" s="231"/>
      <c r="DWG136" s="231"/>
      <c r="DWH136" s="231"/>
      <c r="DWI136" s="231"/>
      <c r="DWJ136" s="231"/>
      <c r="DWK136" s="231"/>
      <c r="DWL136" s="231"/>
      <c r="DWM136" s="231"/>
      <c r="DWN136" s="231"/>
      <c r="DWO136" s="231"/>
      <c r="DWP136" s="231"/>
      <c r="DWQ136" s="231"/>
      <c r="DWR136" s="231"/>
      <c r="DWS136" s="231"/>
      <c r="DWT136" s="231"/>
      <c r="DWU136" s="231"/>
      <c r="DWV136" s="231"/>
      <c r="DWW136" s="231"/>
      <c r="DWX136" s="231"/>
      <c r="DWY136" s="231"/>
      <c r="DWZ136" s="231"/>
      <c r="DXA136" s="231"/>
      <c r="DXB136" s="231"/>
      <c r="DXC136" s="231"/>
      <c r="DXD136" s="231"/>
      <c r="DXE136" s="231"/>
      <c r="DXF136" s="231"/>
      <c r="DXG136" s="231"/>
      <c r="DXH136" s="231"/>
      <c r="DXI136" s="231"/>
      <c r="DXJ136" s="231"/>
      <c r="DXK136" s="231"/>
      <c r="DXL136" s="231"/>
      <c r="DXM136" s="231"/>
      <c r="DXN136" s="231"/>
      <c r="DXO136" s="231"/>
      <c r="DXP136" s="231"/>
      <c r="DXQ136" s="231"/>
      <c r="DXR136" s="231"/>
      <c r="DXS136" s="231"/>
      <c r="DXT136" s="231"/>
      <c r="DXU136" s="231"/>
      <c r="DXV136" s="231"/>
      <c r="DXW136" s="231"/>
      <c r="DXX136" s="231"/>
      <c r="DXY136" s="231"/>
      <c r="DXZ136" s="231"/>
      <c r="DYA136" s="231"/>
      <c r="DYB136" s="231"/>
      <c r="DYC136" s="231"/>
      <c r="DYD136" s="231"/>
      <c r="DYE136" s="231"/>
      <c r="DYF136" s="231"/>
      <c r="DYG136" s="231"/>
      <c r="DYH136" s="231"/>
      <c r="DYI136" s="231"/>
      <c r="DYJ136" s="231"/>
      <c r="DYK136" s="231"/>
      <c r="DYL136" s="231"/>
      <c r="DYM136" s="231"/>
      <c r="DYN136" s="231"/>
      <c r="DYO136" s="231"/>
      <c r="DYP136" s="231"/>
      <c r="DYQ136" s="231"/>
      <c r="DYR136" s="231"/>
      <c r="DYS136" s="231"/>
      <c r="DYT136" s="231"/>
      <c r="DYU136" s="231"/>
      <c r="DYV136" s="231"/>
      <c r="DYW136" s="231"/>
      <c r="DYX136" s="231"/>
      <c r="DYY136" s="231"/>
      <c r="DYZ136" s="231"/>
      <c r="DZA136" s="231"/>
      <c r="DZB136" s="231"/>
      <c r="DZC136" s="231"/>
      <c r="DZD136" s="231"/>
      <c r="DZE136" s="231"/>
      <c r="DZF136" s="231"/>
      <c r="DZG136" s="231"/>
      <c r="DZH136" s="231"/>
      <c r="DZI136" s="231"/>
      <c r="DZJ136" s="231"/>
      <c r="DZK136" s="231"/>
      <c r="DZL136" s="231"/>
      <c r="DZM136" s="231"/>
      <c r="DZN136" s="231"/>
      <c r="DZO136" s="231"/>
      <c r="DZP136" s="231"/>
      <c r="DZQ136" s="231"/>
      <c r="DZR136" s="231"/>
      <c r="DZS136" s="231"/>
      <c r="DZT136" s="231"/>
      <c r="DZU136" s="231"/>
      <c r="DZV136" s="231"/>
      <c r="DZW136" s="231"/>
      <c r="DZX136" s="231"/>
      <c r="DZY136" s="231"/>
      <c r="DZZ136" s="231"/>
      <c r="EAA136" s="231"/>
      <c r="EAB136" s="231"/>
      <c r="EAC136" s="231"/>
      <c r="EAD136" s="231"/>
      <c r="EAE136" s="231"/>
      <c r="EAF136" s="231"/>
      <c r="EAG136" s="231"/>
      <c r="EAH136" s="231"/>
      <c r="EAI136" s="231"/>
      <c r="EAJ136" s="231"/>
      <c r="EAK136" s="231"/>
      <c r="EAL136" s="231"/>
      <c r="EAM136" s="231"/>
      <c r="EAN136" s="231"/>
      <c r="EAO136" s="231"/>
      <c r="EAP136" s="231"/>
      <c r="EAQ136" s="231"/>
      <c r="EAR136" s="231"/>
      <c r="EAS136" s="231"/>
      <c r="EAT136" s="231"/>
      <c r="EAU136" s="231"/>
      <c r="EAV136" s="231"/>
      <c r="EAW136" s="231"/>
      <c r="EAX136" s="231"/>
      <c r="EAY136" s="231"/>
      <c r="EAZ136" s="231"/>
      <c r="EBA136" s="231"/>
      <c r="EBB136" s="231"/>
      <c r="EBC136" s="231"/>
      <c r="EBD136" s="231"/>
      <c r="EBE136" s="231"/>
      <c r="EBF136" s="231"/>
      <c r="EBG136" s="231"/>
      <c r="EBH136" s="231"/>
      <c r="EBI136" s="231"/>
      <c r="EBJ136" s="231"/>
      <c r="EBK136" s="231"/>
      <c r="EBL136" s="231"/>
      <c r="EBM136" s="231"/>
      <c r="EBN136" s="231"/>
      <c r="EBO136" s="231"/>
      <c r="EBP136" s="231"/>
      <c r="EBQ136" s="231"/>
      <c r="EBR136" s="231"/>
      <c r="EBS136" s="231"/>
      <c r="EBT136" s="231"/>
      <c r="EBU136" s="231"/>
      <c r="EBV136" s="231"/>
      <c r="EBW136" s="231"/>
      <c r="EBX136" s="231"/>
      <c r="EBY136" s="231"/>
      <c r="EBZ136" s="231"/>
      <c r="ECA136" s="231"/>
      <c r="ECB136" s="231"/>
      <c r="ECC136" s="231"/>
      <c r="ECD136" s="231"/>
      <c r="ECE136" s="231"/>
      <c r="ECF136" s="231"/>
      <c r="ECG136" s="231"/>
      <c r="ECH136" s="231"/>
      <c r="ECI136" s="231"/>
      <c r="ECJ136" s="231"/>
      <c r="ECK136" s="231"/>
      <c r="ECL136" s="231"/>
      <c r="ECM136" s="231"/>
      <c r="ECN136" s="231"/>
      <c r="ECO136" s="231"/>
      <c r="ECP136" s="231"/>
      <c r="ECQ136" s="231"/>
      <c r="ECR136" s="231"/>
      <c r="ECS136" s="231"/>
      <c r="ECT136" s="231"/>
      <c r="ECU136" s="231"/>
      <c r="ECV136" s="231"/>
      <c r="ECW136" s="231"/>
      <c r="ECX136" s="231"/>
      <c r="ECY136" s="231"/>
      <c r="ECZ136" s="231"/>
      <c r="EDA136" s="231"/>
      <c r="EDB136" s="231"/>
      <c r="EDC136" s="231"/>
      <c r="EDD136" s="231"/>
      <c r="EDE136" s="231"/>
      <c r="EDF136" s="231"/>
      <c r="EDG136" s="231"/>
      <c r="EDH136" s="231"/>
      <c r="EDI136" s="231"/>
      <c r="EDJ136" s="231"/>
      <c r="EDK136" s="231"/>
      <c r="EDL136" s="231"/>
      <c r="EDM136" s="231"/>
      <c r="EDN136" s="231"/>
      <c r="EDO136" s="231"/>
      <c r="EDP136" s="231"/>
      <c r="EDQ136" s="231"/>
      <c r="EDR136" s="231"/>
      <c r="EDS136" s="231"/>
      <c r="EDT136" s="231"/>
      <c r="EDU136" s="231"/>
      <c r="EDV136" s="231"/>
      <c r="EDW136" s="231"/>
      <c r="EDX136" s="231"/>
      <c r="EDY136" s="231"/>
      <c r="EDZ136" s="231"/>
      <c r="EEA136" s="231"/>
      <c r="EEB136" s="231"/>
      <c r="EEC136" s="231"/>
      <c r="EED136" s="231"/>
      <c r="EEE136" s="231"/>
      <c r="EEF136" s="231"/>
      <c r="EEG136" s="231"/>
      <c r="EEH136" s="231"/>
      <c r="EEI136" s="231"/>
      <c r="EEJ136" s="231"/>
      <c r="EEK136" s="231"/>
      <c r="EEL136" s="231"/>
      <c r="EEM136" s="231"/>
      <c r="EEN136" s="231"/>
      <c r="EEO136" s="231"/>
      <c r="EEP136" s="231"/>
      <c r="EEQ136" s="231"/>
      <c r="EER136" s="231"/>
      <c r="EES136" s="231"/>
      <c r="EET136" s="231"/>
      <c r="EEU136" s="231"/>
      <c r="EEV136" s="231"/>
      <c r="EEW136" s="231"/>
      <c r="EEX136" s="231"/>
      <c r="EEY136" s="231"/>
      <c r="EEZ136" s="231"/>
      <c r="EFA136" s="231"/>
      <c r="EFB136" s="231"/>
      <c r="EFC136" s="231"/>
      <c r="EFD136" s="231"/>
      <c r="EFE136" s="231"/>
      <c r="EFF136" s="231"/>
      <c r="EFG136" s="231"/>
      <c r="EFH136" s="231"/>
      <c r="EFI136" s="231"/>
      <c r="EFJ136" s="231"/>
      <c r="EFK136" s="231"/>
      <c r="EFL136" s="231"/>
      <c r="EFM136" s="231"/>
      <c r="EFN136" s="231"/>
      <c r="EFO136" s="231"/>
      <c r="EFP136" s="231"/>
      <c r="EFQ136" s="231"/>
      <c r="EFR136" s="231"/>
      <c r="EFS136" s="231"/>
      <c r="EFT136" s="231"/>
      <c r="EFU136" s="231"/>
      <c r="EFV136" s="231"/>
      <c r="EFW136" s="231"/>
      <c r="EFX136" s="231"/>
      <c r="EFY136" s="231"/>
      <c r="EFZ136" s="231"/>
      <c r="EGA136" s="231"/>
      <c r="EGB136" s="231"/>
      <c r="EGC136" s="231"/>
      <c r="EGD136" s="231"/>
      <c r="EGE136" s="231"/>
      <c r="EGF136" s="231"/>
      <c r="EGG136" s="231"/>
      <c r="EGH136" s="231"/>
      <c r="EGI136" s="231"/>
      <c r="EGJ136" s="231"/>
      <c r="EGK136" s="231"/>
      <c r="EGL136" s="231"/>
      <c r="EGM136" s="231"/>
      <c r="EGN136" s="231"/>
      <c r="EGO136" s="231"/>
      <c r="EGP136" s="231"/>
      <c r="EGQ136" s="231"/>
      <c r="EGR136" s="231"/>
      <c r="EGS136" s="231"/>
      <c r="EGT136" s="231"/>
      <c r="EGU136" s="231"/>
      <c r="EGV136" s="231"/>
      <c r="EGW136" s="231"/>
      <c r="EGX136" s="231"/>
      <c r="EGY136" s="231"/>
      <c r="EGZ136" s="231"/>
      <c r="EHA136" s="231"/>
      <c r="EHB136" s="231"/>
      <c r="EHC136" s="231"/>
      <c r="EHD136" s="231"/>
      <c r="EHE136" s="231"/>
      <c r="EHF136" s="231"/>
      <c r="EHG136" s="231"/>
      <c r="EHH136" s="231"/>
      <c r="EHI136" s="231"/>
      <c r="EHJ136" s="231"/>
      <c r="EHK136" s="231"/>
      <c r="EHL136" s="231"/>
      <c r="EHM136" s="231"/>
      <c r="EHN136" s="231"/>
      <c r="EHO136" s="231"/>
      <c r="EHP136" s="231"/>
      <c r="EHQ136" s="231"/>
      <c r="EHR136" s="231"/>
      <c r="EHS136" s="231"/>
      <c r="EHT136" s="231"/>
      <c r="EHU136" s="231"/>
      <c r="EHV136" s="231"/>
      <c r="EHW136" s="231"/>
      <c r="EHX136" s="231"/>
      <c r="EHY136" s="231"/>
      <c r="EHZ136" s="231"/>
      <c r="EIA136" s="231"/>
      <c r="EIB136" s="231"/>
      <c r="EIC136" s="231"/>
      <c r="EID136" s="231"/>
      <c r="EIE136" s="231"/>
      <c r="EIF136" s="231"/>
      <c r="EIG136" s="231"/>
      <c r="EIH136" s="231"/>
      <c r="EII136" s="231"/>
      <c r="EIJ136" s="231"/>
      <c r="EIK136" s="231"/>
      <c r="EIL136" s="231"/>
      <c r="EIM136" s="231"/>
      <c r="EIN136" s="231"/>
      <c r="EIO136" s="231"/>
      <c r="EIP136" s="231"/>
      <c r="EIQ136" s="231"/>
      <c r="EIR136" s="231"/>
      <c r="EIS136" s="231"/>
      <c r="EIT136" s="231"/>
      <c r="EIU136" s="231"/>
      <c r="EIV136" s="231"/>
      <c r="EIW136" s="231"/>
      <c r="EIX136" s="231"/>
      <c r="EIY136" s="231"/>
      <c r="EIZ136" s="231"/>
      <c r="EJA136" s="231"/>
      <c r="EJB136" s="231"/>
      <c r="EJC136" s="231"/>
      <c r="EJD136" s="231"/>
      <c r="EJE136" s="231"/>
      <c r="EJF136" s="231"/>
      <c r="EJG136" s="231"/>
      <c r="EJH136" s="231"/>
      <c r="EJI136" s="231"/>
      <c r="EJJ136" s="231"/>
      <c r="EJK136" s="231"/>
      <c r="EJL136" s="231"/>
      <c r="EJM136" s="231"/>
      <c r="EJN136" s="231"/>
      <c r="EJO136" s="231"/>
      <c r="EJP136" s="231"/>
      <c r="EJQ136" s="231"/>
      <c r="EJR136" s="231"/>
      <c r="EJS136" s="231"/>
      <c r="EJT136" s="231"/>
      <c r="EJU136" s="231"/>
      <c r="EJV136" s="231"/>
      <c r="EJW136" s="231"/>
      <c r="EJX136" s="231"/>
      <c r="EJY136" s="231"/>
      <c r="EJZ136" s="231"/>
      <c r="EKA136" s="231"/>
      <c r="EKB136" s="231"/>
      <c r="EKC136" s="231"/>
      <c r="EKD136" s="231"/>
      <c r="EKE136" s="231"/>
      <c r="EKF136" s="231"/>
      <c r="EKG136" s="231"/>
      <c r="EKH136" s="231"/>
      <c r="EKI136" s="231"/>
      <c r="EKJ136" s="231"/>
      <c r="EKK136" s="231"/>
      <c r="EKL136" s="231"/>
      <c r="EKM136" s="231"/>
      <c r="EKN136" s="231"/>
      <c r="EKO136" s="231"/>
      <c r="EKP136" s="231"/>
      <c r="EKQ136" s="231"/>
      <c r="EKR136" s="231"/>
      <c r="EKS136" s="231"/>
      <c r="EKT136" s="231"/>
      <c r="EKU136" s="231"/>
      <c r="EKV136" s="231"/>
      <c r="EKW136" s="231"/>
      <c r="EKX136" s="231"/>
      <c r="EKY136" s="231"/>
      <c r="EKZ136" s="231"/>
      <c r="ELA136" s="231"/>
      <c r="ELB136" s="231"/>
      <c r="ELC136" s="231"/>
      <c r="ELD136" s="231"/>
      <c r="ELE136" s="231"/>
      <c r="ELF136" s="231"/>
      <c r="ELG136" s="231"/>
      <c r="ELH136" s="231"/>
      <c r="ELI136" s="231"/>
      <c r="ELJ136" s="231"/>
      <c r="ELK136" s="231"/>
      <c r="ELL136" s="231"/>
      <c r="ELM136" s="231"/>
      <c r="ELN136" s="231"/>
      <c r="ELO136" s="231"/>
      <c r="ELP136" s="231"/>
      <c r="ELQ136" s="231"/>
      <c r="ELR136" s="231"/>
      <c r="ELS136" s="231"/>
      <c r="ELT136" s="231"/>
      <c r="ELU136" s="231"/>
      <c r="ELV136" s="231"/>
      <c r="ELW136" s="231"/>
      <c r="ELX136" s="231"/>
      <c r="ELY136" s="231"/>
      <c r="ELZ136" s="231"/>
      <c r="EMA136" s="231"/>
      <c r="EMB136" s="231"/>
      <c r="EMC136" s="231"/>
      <c r="EMD136" s="231"/>
      <c r="EME136" s="231"/>
      <c r="EMF136" s="231"/>
      <c r="EMG136" s="231"/>
      <c r="EMH136" s="231"/>
      <c r="EMI136" s="231"/>
      <c r="EMJ136" s="231"/>
      <c r="EMK136" s="231"/>
      <c r="EML136" s="231"/>
      <c r="EMM136" s="231"/>
      <c r="EMN136" s="231"/>
      <c r="EMO136" s="231"/>
      <c r="EMP136" s="231"/>
      <c r="EMQ136" s="231"/>
      <c r="EMR136" s="231"/>
      <c r="EMS136" s="231"/>
      <c r="EMT136" s="231"/>
      <c r="EMU136" s="231"/>
      <c r="EMV136" s="231"/>
      <c r="EMW136" s="231"/>
      <c r="EMX136" s="231"/>
      <c r="EMY136" s="231"/>
      <c r="EMZ136" s="231"/>
      <c r="ENA136" s="231"/>
      <c r="ENB136" s="231"/>
      <c r="ENC136" s="231"/>
      <c r="END136" s="231"/>
      <c r="ENE136" s="231"/>
      <c r="ENF136" s="231"/>
      <c r="ENG136" s="231"/>
      <c r="ENH136" s="231"/>
      <c r="ENI136" s="231"/>
      <c r="ENJ136" s="231"/>
      <c r="ENK136" s="231"/>
      <c r="ENL136" s="231"/>
      <c r="ENM136" s="231"/>
      <c r="ENN136" s="231"/>
      <c r="ENO136" s="231"/>
      <c r="ENP136" s="231"/>
      <c r="ENQ136" s="231"/>
      <c r="ENR136" s="231"/>
      <c r="ENS136" s="231"/>
      <c r="ENT136" s="231"/>
      <c r="ENU136" s="231"/>
      <c r="ENV136" s="231"/>
      <c r="ENW136" s="231"/>
      <c r="ENX136" s="231"/>
      <c r="ENY136" s="231"/>
      <c r="ENZ136" s="231"/>
      <c r="EOA136" s="231"/>
      <c r="EOB136" s="231"/>
      <c r="EOC136" s="231"/>
      <c r="EOD136" s="231"/>
      <c r="EOE136" s="231"/>
      <c r="EOF136" s="231"/>
      <c r="EOG136" s="231"/>
      <c r="EOH136" s="231"/>
      <c r="EOI136" s="231"/>
      <c r="EOJ136" s="231"/>
      <c r="EOK136" s="231"/>
      <c r="EOL136" s="231"/>
      <c r="EOM136" s="231"/>
      <c r="EON136" s="231"/>
      <c r="EOO136" s="231"/>
      <c r="EOP136" s="231"/>
      <c r="EOQ136" s="231"/>
      <c r="EOR136" s="231"/>
      <c r="EOS136" s="231"/>
      <c r="EOT136" s="231"/>
      <c r="EOU136" s="231"/>
      <c r="EOV136" s="231"/>
      <c r="EOW136" s="231"/>
      <c r="EOX136" s="231"/>
      <c r="EOY136" s="231"/>
      <c r="EOZ136" s="231"/>
      <c r="EPA136" s="231"/>
      <c r="EPB136" s="231"/>
      <c r="EPC136" s="231"/>
      <c r="EPD136" s="231"/>
      <c r="EPE136" s="231"/>
      <c r="EPF136" s="231"/>
      <c r="EPG136" s="231"/>
      <c r="EPH136" s="231"/>
      <c r="EPI136" s="231"/>
      <c r="EPJ136" s="231"/>
      <c r="EPK136" s="231"/>
      <c r="EPL136" s="231"/>
      <c r="EPM136" s="231"/>
      <c r="EPN136" s="231"/>
      <c r="EPO136" s="231"/>
      <c r="EPP136" s="231"/>
      <c r="EPQ136" s="231"/>
      <c r="EPR136" s="231"/>
      <c r="EPS136" s="231"/>
      <c r="EPT136" s="231"/>
      <c r="EPU136" s="231"/>
      <c r="EPV136" s="231"/>
      <c r="EPW136" s="231"/>
      <c r="EPX136" s="231"/>
      <c r="EPY136" s="231"/>
      <c r="EPZ136" s="231"/>
      <c r="EQA136" s="231"/>
      <c r="EQB136" s="231"/>
      <c r="EQC136" s="231"/>
      <c r="EQD136" s="231"/>
      <c r="EQE136" s="231"/>
      <c r="EQF136" s="231"/>
      <c r="EQG136" s="231"/>
      <c r="EQH136" s="231"/>
      <c r="EQI136" s="231"/>
      <c r="EQJ136" s="231"/>
      <c r="EQK136" s="231"/>
      <c r="EQL136" s="231"/>
      <c r="EQM136" s="231"/>
      <c r="EQN136" s="231"/>
      <c r="EQO136" s="231"/>
      <c r="EQP136" s="231"/>
      <c r="EQQ136" s="231"/>
      <c r="EQR136" s="231"/>
      <c r="EQS136" s="231"/>
      <c r="EQT136" s="231"/>
      <c r="EQU136" s="231"/>
      <c r="EQV136" s="231"/>
      <c r="EQW136" s="231"/>
      <c r="EQX136" s="231"/>
      <c r="EQY136" s="231"/>
      <c r="EQZ136" s="231"/>
      <c r="ERA136" s="231"/>
      <c r="ERB136" s="231"/>
      <c r="ERC136" s="231"/>
      <c r="ERD136" s="231"/>
      <c r="ERE136" s="231"/>
      <c r="ERF136" s="231"/>
      <c r="ERG136" s="231"/>
      <c r="ERH136" s="231"/>
      <c r="ERI136" s="231"/>
      <c r="ERJ136" s="231"/>
      <c r="ERK136" s="231"/>
      <c r="ERL136" s="231"/>
      <c r="ERM136" s="231"/>
      <c r="ERN136" s="231"/>
      <c r="ERO136" s="231"/>
      <c r="ERP136" s="231"/>
      <c r="ERQ136" s="231"/>
      <c r="ERR136" s="231"/>
      <c r="ERS136" s="231"/>
      <c r="ERT136" s="231"/>
      <c r="ERU136" s="231"/>
      <c r="ERV136" s="231"/>
      <c r="ERW136" s="231"/>
      <c r="ERX136" s="231"/>
      <c r="ERY136" s="231"/>
      <c r="ERZ136" s="231"/>
      <c r="ESA136" s="231"/>
      <c r="ESB136" s="231"/>
      <c r="ESC136" s="231"/>
      <c r="ESD136" s="231"/>
      <c r="ESE136" s="231"/>
      <c r="ESF136" s="231"/>
      <c r="ESG136" s="231"/>
      <c r="ESH136" s="231"/>
      <c r="ESI136" s="231"/>
      <c r="ESJ136" s="231"/>
      <c r="ESK136" s="231"/>
      <c r="ESL136" s="231"/>
      <c r="ESM136" s="231"/>
      <c r="ESN136" s="231"/>
      <c r="ESO136" s="231"/>
      <c r="ESP136" s="231"/>
      <c r="ESQ136" s="231"/>
      <c r="ESR136" s="231"/>
      <c r="ESS136" s="231"/>
      <c r="EST136" s="231"/>
      <c r="ESU136" s="231"/>
      <c r="ESV136" s="231"/>
      <c r="ESW136" s="231"/>
      <c r="ESX136" s="231"/>
      <c r="ESY136" s="231"/>
      <c r="ESZ136" s="231"/>
      <c r="ETA136" s="231"/>
      <c r="ETB136" s="231"/>
      <c r="ETC136" s="231"/>
      <c r="ETD136" s="231"/>
      <c r="ETE136" s="231"/>
      <c r="ETF136" s="231"/>
      <c r="ETG136" s="231"/>
      <c r="ETH136" s="231"/>
      <c r="ETI136" s="231"/>
      <c r="ETJ136" s="231"/>
      <c r="ETK136" s="231"/>
      <c r="ETL136" s="231"/>
      <c r="ETM136" s="231"/>
      <c r="ETN136" s="231"/>
      <c r="ETO136" s="231"/>
      <c r="ETP136" s="231"/>
      <c r="ETQ136" s="231"/>
      <c r="ETR136" s="231"/>
      <c r="ETS136" s="231"/>
      <c r="ETT136" s="231"/>
      <c r="ETU136" s="231"/>
      <c r="ETV136" s="231"/>
      <c r="ETW136" s="231"/>
      <c r="ETX136" s="231"/>
      <c r="ETY136" s="231"/>
      <c r="ETZ136" s="231"/>
      <c r="EUA136" s="231"/>
      <c r="EUB136" s="231"/>
      <c r="EUC136" s="231"/>
      <c r="EUD136" s="231"/>
      <c r="EUE136" s="231"/>
      <c r="EUF136" s="231"/>
      <c r="EUG136" s="231"/>
      <c r="EUH136" s="231"/>
      <c r="EUI136" s="231"/>
      <c r="EUJ136" s="231"/>
      <c r="EUK136" s="231"/>
      <c r="EUL136" s="231"/>
      <c r="EUM136" s="231"/>
      <c r="EUN136" s="231"/>
      <c r="EUO136" s="231"/>
      <c r="EUP136" s="231"/>
      <c r="EUQ136" s="231"/>
      <c r="EUR136" s="231"/>
      <c r="EUS136" s="231"/>
      <c r="EUT136" s="231"/>
      <c r="EUU136" s="231"/>
      <c r="EUV136" s="231"/>
      <c r="EUW136" s="231"/>
      <c r="EUX136" s="231"/>
      <c r="EUY136" s="231"/>
      <c r="EUZ136" s="231"/>
      <c r="EVA136" s="231"/>
      <c r="EVB136" s="231"/>
      <c r="EVC136" s="231"/>
      <c r="EVD136" s="231"/>
      <c r="EVE136" s="231"/>
      <c r="EVF136" s="231"/>
      <c r="EVG136" s="231"/>
      <c r="EVH136" s="231"/>
      <c r="EVI136" s="231"/>
      <c r="EVJ136" s="231"/>
      <c r="EVK136" s="231"/>
      <c r="EVL136" s="231"/>
      <c r="EVM136" s="231"/>
      <c r="EVN136" s="231"/>
      <c r="EVO136" s="231"/>
      <c r="EVP136" s="231"/>
      <c r="EVQ136" s="231"/>
      <c r="EVR136" s="231"/>
      <c r="EVS136" s="231"/>
      <c r="EVT136" s="231"/>
      <c r="EVU136" s="231"/>
      <c r="EVV136" s="231"/>
      <c r="EVW136" s="231"/>
      <c r="EVX136" s="231"/>
      <c r="EVY136" s="231"/>
      <c r="EVZ136" s="231"/>
      <c r="EWA136" s="231"/>
      <c r="EWB136" s="231"/>
      <c r="EWC136" s="231"/>
      <c r="EWD136" s="231"/>
      <c r="EWE136" s="231"/>
      <c r="EWF136" s="231"/>
      <c r="EWG136" s="231"/>
      <c r="EWH136" s="231"/>
      <c r="EWI136" s="231"/>
      <c r="EWJ136" s="231"/>
      <c r="EWK136" s="231"/>
      <c r="EWL136" s="231"/>
      <c r="EWM136" s="231"/>
      <c r="EWN136" s="231"/>
      <c r="EWO136" s="231"/>
      <c r="EWP136" s="231"/>
      <c r="EWQ136" s="231"/>
      <c r="EWR136" s="231"/>
      <c r="EWS136" s="231"/>
      <c r="EWT136" s="231"/>
      <c r="EWU136" s="231"/>
      <c r="EWV136" s="231"/>
      <c r="EWW136" s="231"/>
      <c r="EWX136" s="231"/>
      <c r="EWY136" s="231"/>
      <c r="EWZ136" s="231"/>
      <c r="EXA136" s="231"/>
      <c r="EXB136" s="231"/>
      <c r="EXC136" s="231"/>
      <c r="EXD136" s="231"/>
      <c r="EXE136" s="231"/>
      <c r="EXF136" s="231"/>
      <c r="EXG136" s="231"/>
      <c r="EXH136" s="231"/>
      <c r="EXI136" s="231"/>
      <c r="EXJ136" s="231"/>
      <c r="EXK136" s="231"/>
      <c r="EXL136" s="231"/>
      <c r="EXM136" s="231"/>
      <c r="EXN136" s="231"/>
      <c r="EXO136" s="231"/>
      <c r="EXP136" s="231"/>
      <c r="EXQ136" s="231"/>
      <c r="EXR136" s="231"/>
      <c r="EXS136" s="231"/>
      <c r="EXT136" s="231"/>
      <c r="EXU136" s="231"/>
      <c r="EXV136" s="231"/>
      <c r="EXW136" s="231"/>
      <c r="EXX136" s="231"/>
      <c r="EXY136" s="231"/>
      <c r="EXZ136" s="231"/>
      <c r="EYA136" s="231"/>
      <c r="EYB136" s="231"/>
      <c r="EYC136" s="231"/>
      <c r="EYD136" s="231"/>
      <c r="EYE136" s="231"/>
      <c r="EYF136" s="231"/>
      <c r="EYG136" s="231"/>
      <c r="EYH136" s="231"/>
      <c r="EYI136" s="231"/>
      <c r="EYJ136" s="231"/>
      <c r="EYK136" s="231"/>
      <c r="EYL136" s="231"/>
      <c r="EYM136" s="231"/>
      <c r="EYN136" s="231"/>
      <c r="EYO136" s="231"/>
      <c r="EYP136" s="231"/>
      <c r="EYQ136" s="231"/>
      <c r="EYR136" s="231"/>
      <c r="EYS136" s="231"/>
      <c r="EYT136" s="231"/>
      <c r="EYU136" s="231"/>
      <c r="EYV136" s="231"/>
      <c r="EYW136" s="231"/>
      <c r="EYX136" s="231"/>
      <c r="EYY136" s="231"/>
      <c r="EYZ136" s="231"/>
      <c r="EZA136" s="231"/>
      <c r="EZB136" s="231"/>
      <c r="EZC136" s="231"/>
      <c r="EZD136" s="231"/>
      <c r="EZE136" s="231"/>
      <c r="EZF136" s="231"/>
      <c r="EZG136" s="231"/>
      <c r="EZH136" s="231"/>
      <c r="EZI136" s="231"/>
      <c r="EZJ136" s="231"/>
      <c r="EZK136" s="231"/>
      <c r="EZL136" s="231"/>
      <c r="EZM136" s="231"/>
      <c r="EZN136" s="231"/>
      <c r="EZO136" s="231"/>
      <c r="EZP136" s="231"/>
      <c r="EZQ136" s="231"/>
      <c r="EZR136" s="231"/>
      <c r="EZS136" s="231"/>
      <c r="EZT136" s="231"/>
      <c r="EZU136" s="231"/>
      <c r="EZV136" s="231"/>
      <c r="EZW136" s="231"/>
      <c r="EZX136" s="231"/>
      <c r="EZY136" s="231"/>
      <c r="EZZ136" s="231"/>
      <c r="FAA136" s="231"/>
      <c r="FAB136" s="231"/>
      <c r="FAC136" s="231"/>
      <c r="FAD136" s="231"/>
      <c r="FAE136" s="231"/>
      <c r="FAF136" s="231"/>
      <c r="FAG136" s="231"/>
      <c r="FAH136" s="231"/>
      <c r="FAI136" s="231"/>
      <c r="FAJ136" s="231"/>
      <c r="FAK136" s="231"/>
      <c r="FAL136" s="231"/>
      <c r="FAM136" s="231"/>
      <c r="FAN136" s="231"/>
      <c r="FAO136" s="231"/>
      <c r="FAP136" s="231"/>
      <c r="FAQ136" s="231"/>
      <c r="FAR136" s="231"/>
      <c r="FAS136" s="231"/>
      <c r="FAT136" s="231"/>
      <c r="FAU136" s="231"/>
      <c r="FAV136" s="231"/>
      <c r="FAW136" s="231"/>
      <c r="FAX136" s="231"/>
      <c r="FAY136" s="231"/>
      <c r="FAZ136" s="231"/>
      <c r="FBA136" s="231"/>
      <c r="FBB136" s="231"/>
      <c r="FBC136" s="231"/>
      <c r="FBD136" s="231"/>
      <c r="FBE136" s="231"/>
      <c r="FBF136" s="231"/>
      <c r="FBG136" s="231"/>
      <c r="FBH136" s="231"/>
      <c r="FBI136" s="231"/>
      <c r="FBJ136" s="231"/>
      <c r="FBK136" s="231"/>
      <c r="FBL136" s="231"/>
      <c r="FBM136" s="231"/>
      <c r="FBN136" s="231"/>
      <c r="FBO136" s="231"/>
      <c r="FBP136" s="231"/>
      <c r="FBQ136" s="231"/>
      <c r="FBR136" s="231"/>
      <c r="FBS136" s="231"/>
      <c r="FBT136" s="231"/>
      <c r="FBU136" s="231"/>
      <c r="FBV136" s="231"/>
      <c r="FBW136" s="231"/>
      <c r="FBX136" s="231"/>
      <c r="FBY136" s="231"/>
      <c r="FBZ136" s="231"/>
      <c r="FCA136" s="231"/>
      <c r="FCB136" s="231"/>
      <c r="FCC136" s="231"/>
      <c r="FCD136" s="231"/>
      <c r="FCE136" s="231"/>
      <c r="FCF136" s="231"/>
      <c r="FCG136" s="231"/>
      <c r="FCH136" s="231"/>
      <c r="FCI136" s="231"/>
      <c r="FCJ136" s="231"/>
      <c r="FCK136" s="231"/>
      <c r="FCL136" s="231"/>
      <c r="FCM136" s="231"/>
      <c r="FCN136" s="231"/>
      <c r="FCO136" s="231"/>
      <c r="FCP136" s="231"/>
      <c r="FCQ136" s="231"/>
      <c r="FCR136" s="231"/>
      <c r="FCS136" s="231"/>
      <c r="FCT136" s="231"/>
      <c r="FCU136" s="231"/>
      <c r="FCV136" s="231"/>
      <c r="FCW136" s="231"/>
      <c r="FCX136" s="231"/>
      <c r="FCY136" s="231"/>
      <c r="FCZ136" s="231"/>
      <c r="FDA136" s="231"/>
      <c r="FDB136" s="231"/>
      <c r="FDC136" s="231"/>
      <c r="FDD136" s="231"/>
      <c r="FDE136" s="231"/>
      <c r="FDF136" s="231"/>
      <c r="FDG136" s="231"/>
      <c r="FDH136" s="231"/>
      <c r="FDI136" s="231"/>
      <c r="FDJ136" s="231"/>
      <c r="FDK136" s="231"/>
      <c r="FDL136" s="231"/>
      <c r="FDM136" s="231"/>
      <c r="FDN136" s="231"/>
      <c r="FDO136" s="231"/>
      <c r="FDP136" s="231"/>
      <c r="FDQ136" s="231"/>
      <c r="FDR136" s="231"/>
      <c r="FDS136" s="231"/>
      <c r="FDT136" s="231"/>
      <c r="FDU136" s="231"/>
      <c r="FDV136" s="231"/>
      <c r="FDW136" s="231"/>
      <c r="FDX136" s="231"/>
      <c r="FDY136" s="231"/>
      <c r="FDZ136" s="231"/>
      <c r="FEA136" s="231"/>
      <c r="FEB136" s="231"/>
      <c r="FEC136" s="231"/>
      <c r="FED136" s="231"/>
      <c r="FEE136" s="231"/>
      <c r="FEF136" s="231"/>
      <c r="FEG136" s="231"/>
      <c r="FEH136" s="231"/>
      <c r="FEI136" s="231"/>
      <c r="FEJ136" s="231"/>
      <c r="FEK136" s="231"/>
      <c r="FEL136" s="231"/>
      <c r="FEM136" s="231"/>
      <c r="FEN136" s="231"/>
      <c r="FEO136" s="231"/>
      <c r="FEP136" s="231"/>
      <c r="FEQ136" s="231"/>
      <c r="FER136" s="231"/>
      <c r="FES136" s="231"/>
      <c r="FET136" s="231"/>
      <c r="FEU136" s="231"/>
      <c r="FEV136" s="231"/>
      <c r="FEW136" s="231"/>
      <c r="FEX136" s="231"/>
      <c r="FEY136" s="231"/>
      <c r="FEZ136" s="231"/>
      <c r="FFA136" s="231"/>
      <c r="FFB136" s="231"/>
      <c r="FFC136" s="231"/>
      <c r="FFD136" s="231"/>
      <c r="FFE136" s="231"/>
      <c r="FFF136" s="231"/>
      <c r="FFG136" s="231"/>
      <c r="FFH136" s="231"/>
      <c r="FFI136" s="231"/>
      <c r="FFJ136" s="231"/>
      <c r="FFK136" s="231"/>
      <c r="FFL136" s="231"/>
      <c r="FFM136" s="231"/>
      <c r="FFN136" s="231"/>
      <c r="FFO136" s="231"/>
      <c r="FFP136" s="231"/>
      <c r="FFQ136" s="231"/>
      <c r="FFR136" s="231"/>
      <c r="FFS136" s="231"/>
      <c r="FFT136" s="231"/>
      <c r="FFU136" s="231"/>
      <c r="FFV136" s="231"/>
      <c r="FFW136" s="231"/>
      <c r="FFX136" s="231"/>
      <c r="FFY136" s="231"/>
      <c r="FFZ136" s="231"/>
      <c r="FGA136" s="231"/>
      <c r="FGB136" s="231"/>
      <c r="FGC136" s="231"/>
      <c r="FGD136" s="231"/>
      <c r="FGE136" s="231"/>
      <c r="FGF136" s="231"/>
      <c r="FGG136" s="231"/>
      <c r="FGH136" s="231"/>
      <c r="FGI136" s="231"/>
      <c r="FGJ136" s="231"/>
      <c r="FGK136" s="231"/>
      <c r="FGL136" s="231"/>
      <c r="FGM136" s="231"/>
      <c r="FGN136" s="231"/>
      <c r="FGO136" s="231"/>
      <c r="FGP136" s="231"/>
      <c r="FGQ136" s="231"/>
      <c r="FGR136" s="231"/>
      <c r="FGS136" s="231"/>
      <c r="FGT136" s="231"/>
      <c r="FGU136" s="231"/>
      <c r="FGV136" s="231"/>
      <c r="FGW136" s="231"/>
      <c r="FGX136" s="231"/>
      <c r="FGY136" s="231"/>
      <c r="FGZ136" s="231"/>
      <c r="FHA136" s="231"/>
      <c r="FHB136" s="231"/>
      <c r="FHC136" s="231"/>
      <c r="FHD136" s="231"/>
      <c r="FHE136" s="231"/>
      <c r="FHF136" s="231"/>
      <c r="FHG136" s="231"/>
      <c r="FHH136" s="231"/>
      <c r="FHI136" s="231"/>
      <c r="FHJ136" s="231"/>
      <c r="FHK136" s="231"/>
      <c r="FHL136" s="231"/>
      <c r="FHM136" s="231"/>
      <c r="FHN136" s="231"/>
      <c r="FHO136" s="231"/>
      <c r="FHP136" s="231"/>
      <c r="FHQ136" s="231"/>
      <c r="FHR136" s="231"/>
      <c r="FHS136" s="231"/>
      <c r="FHT136" s="231"/>
      <c r="FHU136" s="231"/>
      <c r="FHV136" s="231"/>
      <c r="FHW136" s="231"/>
      <c r="FHX136" s="231"/>
      <c r="FHY136" s="231"/>
      <c r="FHZ136" s="231"/>
      <c r="FIA136" s="231"/>
      <c r="FIB136" s="231"/>
      <c r="FIC136" s="231"/>
      <c r="FID136" s="231"/>
      <c r="FIE136" s="231"/>
      <c r="FIF136" s="231"/>
      <c r="FIG136" s="231"/>
      <c r="FIH136" s="231"/>
      <c r="FII136" s="231"/>
      <c r="FIJ136" s="231"/>
      <c r="FIK136" s="231"/>
      <c r="FIL136" s="231"/>
      <c r="FIM136" s="231"/>
      <c r="FIN136" s="231"/>
      <c r="FIO136" s="231"/>
      <c r="FIP136" s="231"/>
      <c r="FIQ136" s="231"/>
      <c r="FIR136" s="231"/>
      <c r="FIS136" s="231"/>
      <c r="FIT136" s="231"/>
      <c r="FIU136" s="231"/>
      <c r="FIV136" s="231"/>
      <c r="FIW136" s="231"/>
      <c r="FIX136" s="231"/>
      <c r="FIY136" s="231"/>
      <c r="FIZ136" s="231"/>
      <c r="FJA136" s="231"/>
      <c r="FJB136" s="231"/>
      <c r="FJC136" s="231"/>
      <c r="FJD136" s="231"/>
      <c r="FJE136" s="231"/>
      <c r="FJF136" s="231"/>
      <c r="FJG136" s="231"/>
      <c r="FJH136" s="231"/>
      <c r="FJI136" s="231"/>
      <c r="FJJ136" s="231"/>
      <c r="FJK136" s="231"/>
      <c r="FJL136" s="231"/>
      <c r="FJM136" s="231"/>
      <c r="FJN136" s="231"/>
      <c r="FJO136" s="231"/>
      <c r="FJP136" s="231"/>
      <c r="FJQ136" s="231"/>
      <c r="FJR136" s="231"/>
      <c r="FJS136" s="231"/>
      <c r="FJT136" s="231"/>
      <c r="FJU136" s="231"/>
      <c r="FJV136" s="231"/>
      <c r="FJW136" s="231"/>
      <c r="FJX136" s="231"/>
      <c r="FJY136" s="231"/>
      <c r="FJZ136" s="231"/>
      <c r="FKA136" s="231"/>
      <c r="FKB136" s="231"/>
      <c r="FKC136" s="231"/>
      <c r="FKD136" s="231"/>
      <c r="FKE136" s="231"/>
      <c r="FKF136" s="231"/>
      <c r="FKG136" s="231"/>
      <c r="FKH136" s="231"/>
      <c r="FKI136" s="231"/>
      <c r="FKJ136" s="231"/>
      <c r="FKK136" s="231"/>
      <c r="FKL136" s="231"/>
      <c r="FKM136" s="231"/>
      <c r="FKN136" s="231"/>
      <c r="FKO136" s="231"/>
      <c r="FKP136" s="231"/>
      <c r="FKQ136" s="231"/>
      <c r="FKR136" s="231"/>
      <c r="FKS136" s="231"/>
      <c r="FKT136" s="231"/>
      <c r="FKU136" s="231"/>
      <c r="FKV136" s="231"/>
      <c r="FKW136" s="231"/>
      <c r="FKX136" s="231"/>
      <c r="FKY136" s="231"/>
      <c r="FKZ136" s="231"/>
      <c r="FLA136" s="231"/>
      <c r="FLB136" s="231"/>
      <c r="FLC136" s="231"/>
      <c r="FLD136" s="231"/>
      <c r="FLE136" s="231"/>
      <c r="FLF136" s="231"/>
      <c r="FLG136" s="231"/>
      <c r="FLH136" s="231"/>
      <c r="FLI136" s="231"/>
      <c r="FLJ136" s="231"/>
      <c r="FLK136" s="231"/>
      <c r="FLL136" s="231"/>
      <c r="FLM136" s="231"/>
      <c r="FLN136" s="231"/>
      <c r="FLO136" s="231"/>
      <c r="FLP136" s="231"/>
      <c r="FLQ136" s="231"/>
      <c r="FLR136" s="231"/>
      <c r="FLS136" s="231"/>
      <c r="FLT136" s="231"/>
      <c r="FLU136" s="231"/>
      <c r="FLV136" s="231"/>
      <c r="FLW136" s="231"/>
      <c r="FLX136" s="231"/>
      <c r="FLY136" s="231"/>
      <c r="FLZ136" s="231"/>
      <c r="FMA136" s="231"/>
      <c r="FMB136" s="231"/>
      <c r="FMC136" s="231"/>
      <c r="FMD136" s="231"/>
      <c r="FME136" s="231"/>
      <c r="FMF136" s="231"/>
      <c r="FMG136" s="231"/>
      <c r="FMH136" s="231"/>
      <c r="FMI136" s="231"/>
      <c r="FMJ136" s="231"/>
      <c r="FMK136" s="231"/>
      <c r="FML136" s="231"/>
      <c r="FMM136" s="231"/>
      <c r="FMN136" s="231"/>
      <c r="FMO136" s="231"/>
      <c r="FMP136" s="231"/>
      <c r="FMQ136" s="231"/>
      <c r="FMR136" s="231"/>
      <c r="FMS136" s="231"/>
      <c r="FMT136" s="231"/>
      <c r="FMU136" s="231"/>
      <c r="FMV136" s="231"/>
      <c r="FMW136" s="231"/>
      <c r="FMX136" s="231"/>
      <c r="FMY136" s="231"/>
      <c r="FMZ136" s="231"/>
      <c r="FNA136" s="231"/>
      <c r="FNB136" s="231"/>
      <c r="FNC136" s="231"/>
      <c r="FND136" s="231"/>
      <c r="FNE136" s="231"/>
      <c r="FNF136" s="231"/>
      <c r="FNG136" s="231"/>
      <c r="FNH136" s="231"/>
      <c r="FNI136" s="231"/>
      <c r="FNJ136" s="231"/>
      <c r="FNK136" s="231"/>
      <c r="FNL136" s="231"/>
      <c r="FNM136" s="231"/>
      <c r="FNN136" s="231"/>
      <c r="FNO136" s="231"/>
      <c r="FNP136" s="231"/>
      <c r="FNQ136" s="231"/>
      <c r="FNR136" s="231"/>
      <c r="FNS136" s="231"/>
      <c r="FNT136" s="231"/>
      <c r="FNU136" s="231"/>
      <c r="FNV136" s="231"/>
      <c r="FNW136" s="231"/>
      <c r="FNX136" s="231"/>
      <c r="FNY136" s="231"/>
      <c r="FNZ136" s="231"/>
      <c r="FOA136" s="231"/>
      <c r="FOB136" s="231"/>
      <c r="FOC136" s="231"/>
      <c r="FOD136" s="231"/>
      <c r="FOE136" s="231"/>
      <c r="FOF136" s="231"/>
      <c r="FOG136" s="231"/>
      <c r="FOH136" s="231"/>
      <c r="FOI136" s="231"/>
      <c r="FOJ136" s="231"/>
      <c r="FOK136" s="231"/>
      <c r="FOL136" s="231"/>
      <c r="FOM136" s="231"/>
      <c r="FON136" s="231"/>
      <c r="FOO136" s="231"/>
      <c r="FOP136" s="231"/>
      <c r="FOQ136" s="231"/>
      <c r="FOR136" s="231"/>
      <c r="FOS136" s="231"/>
      <c r="FOT136" s="231"/>
      <c r="FOU136" s="231"/>
      <c r="FOV136" s="231"/>
      <c r="FOW136" s="231"/>
      <c r="FOX136" s="231"/>
      <c r="FOY136" s="231"/>
      <c r="FOZ136" s="231"/>
      <c r="FPA136" s="231"/>
      <c r="FPB136" s="231"/>
      <c r="FPC136" s="231"/>
      <c r="FPD136" s="231"/>
      <c r="FPE136" s="231"/>
      <c r="FPF136" s="231"/>
      <c r="FPG136" s="231"/>
      <c r="FPH136" s="231"/>
      <c r="FPI136" s="231"/>
      <c r="FPJ136" s="231"/>
      <c r="FPK136" s="231"/>
      <c r="FPL136" s="231"/>
      <c r="FPM136" s="231"/>
      <c r="FPN136" s="231"/>
      <c r="FPO136" s="231"/>
      <c r="FPP136" s="231"/>
      <c r="FPQ136" s="231"/>
      <c r="FPR136" s="231"/>
      <c r="FPS136" s="231"/>
      <c r="FPT136" s="231"/>
      <c r="FPU136" s="231"/>
      <c r="FPV136" s="231"/>
      <c r="FPW136" s="231"/>
      <c r="FPX136" s="231"/>
      <c r="FPY136" s="231"/>
      <c r="FPZ136" s="231"/>
      <c r="FQA136" s="231"/>
      <c r="FQB136" s="231"/>
      <c r="FQC136" s="231"/>
      <c r="FQD136" s="231"/>
      <c r="FQE136" s="231"/>
      <c r="FQF136" s="231"/>
      <c r="FQG136" s="231"/>
      <c r="FQH136" s="231"/>
      <c r="FQI136" s="231"/>
      <c r="FQJ136" s="231"/>
      <c r="FQK136" s="231"/>
      <c r="FQL136" s="231"/>
      <c r="FQM136" s="231"/>
      <c r="FQN136" s="231"/>
      <c r="FQO136" s="231"/>
      <c r="FQP136" s="231"/>
      <c r="FQQ136" s="231"/>
      <c r="FQR136" s="231"/>
      <c r="FQS136" s="231"/>
      <c r="FQT136" s="231"/>
      <c r="FQU136" s="231"/>
      <c r="FQV136" s="231"/>
      <c r="FQW136" s="231"/>
      <c r="FQX136" s="231"/>
      <c r="FQY136" s="231"/>
      <c r="FQZ136" s="231"/>
      <c r="FRA136" s="231"/>
      <c r="FRB136" s="231"/>
      <c r="FRC136" s="231"/>
      <c r="FRD136" s="231"/>
      <c r="FRE136" s="231"/>
      <c r="FRF136" s="231"/>
      <c r="FRG136" s="231"/>
      <c r="FRH136" s="231"/>
      <c r="FRI136" s="231"/>
      <c r="FRJ136" s="231"/>
      <c r="FRK136" s="231"/>
      <c r="FRL136" s="231"/>
      <c r="FRM136" s="231"/>
      <c r="FRN136" s="231"/>
      <c r="FRO136" s="231"/>
      <c r="FRP136" s="231"/>
      <c r="FRQ136" s="231"/>
      <c r="FRR136" s="231"/>
      <c r="FRS136" s="231"/>
      <c r="FRT136" s="231"/>
      <c r="FRU136" s="231"/>
      <c r="FRV136" s="231"/>
      <c r="FRW136" s="231"/>
      <c r="FRX136" s="231"/>
      <c r="FRY136" s="231"/>
      <c r="FRZ136" s="231"/>
      <c r="FSA136" s="231"/>
      <c r="FSB136" s="231"/>
      <c r="FSC136" s="231"/>
      <c r="FSD136" s="231"/>
      <c r="FSE136" s="231"/>
      <c r="FSF136" s="231"/>
      <c r="FSG136" s="231"/>
      <c r="FSH136" s="231"/>
      <c r="FSI136" s="231"/>
      <c r="FSJ136" s="231"/>
      <c r="FSK136" s="231"/>
      <c r="FSL136" s="231"/>
      <c r="FSM136" s="231"/>
      <c r="FSN136" s="231"/>
      <c r="FSO136" s="231"/>
      <c r="FSP136" s="231"/>
      <c r="FSQ136" s="231"/>
      <c r="FSR136" s="231"/>
      <c r="FSS136" s="231"/>
      <c r="FST136" s="231"/>
      <c r="FSU136" s="231"/>
      <c r="FSV136" s="231"/>
      <c r="FSW136" s="231"/>
      <c r="FSX136" s="231"/>
      <c r="FSY136" s="231"/>
      <c r="FSZ136" s="231"/>
      <c r="FTA136" s="231"/>
      <c r="FTB136" s="231"/>
      <c r="FTC136" s="231"/>
      <c r="FTD136" s="231"/>
      <c r="FTE136" s="231"/>
      <c r="FTF136" s="231"/>
      <c r="FTG136" s="231"/>
      <c r="FTH136" s="231"/>
      <c r="FTI136" s="231"/>
      <c r="FTJ136" s="231"/>
      <c r="FTK136" s="231"/>
      <c r="FTL136" s="231"/>
      <c r="FTM136" s="231"/>
      <c r="FTN136" s="231"/>
      <c r="FTO136" s="231"/>
      <c r="FTP136" s="231"/>
      <c r="FTQ136" s="231"/>
      <c r="FTR136" s="231"/>
      <c r="FTS136" s="231"/>
      <c r="FTT136" s="231"/>
      <c r="FTU136" s="231"/>
      <c r="FTV136" s="231"/>
      <c r="FTW136" s="231"/>
      <c r="FTX136" s="231"/>
      <c r="FTY136" s="231"/>
      <c r="FTZ136" s="231"/>
      <c r="FUA136" s="231"/>
      <c r="FUB136" s="231"/>
      <c r="FUC136" s="231"/>
      <c r="FUD136" s="231"/>
      <c r="FUE136" s="231"/>
      <c r="FUF136" s="231"/>
      <c r="FUG136" s="231"/>
      <c r="FUH136" s="231"/>
      <c r="FUI136" s="231"/>
      <c r="FUJ136" s="231"/>
      <c r="FUK136" s="231"/>
      <c r="FUL136" s="231"/>
      <c r="FUM136" s="231"/>
      <c r="FUN136" s="231"/>
      <c r="FUO136" s="231"/>
      <c r="FUP136" s="231"/>
      <c r="FUQ136" s="231"/>
      <c r="FUR136" s="231"/>
      <c r="FUS136" s="231"/>
      <c r="FUT136" s="231"/>
      <c r="FUU136" s="231"/>
      <c r="FUV136" s="231"/>
      <c r="FUW136" s="231"/>
      <c r="FUX136" s="231"/>
      <c r="FUY136" s="231"/>
      <c r="FUZ136" s="231"/>
      <c r="FVA136" s="231"/>
      <c r="FVB136" s="231"/>
      <c r="FVC136" s="231"/>
      <c r="FVD136" s="231"/>
      <c r="FVE136" s="231"/>
      <c r="FVF136" s="231"/>
      <c r="FVG136" s="231"/>
      <c r="FVH136" s="231"/>
      <c r="FVI136" s="231"/>
      <c r="FVJ136" s="231"/>
      <c r="FVK136" s="231"/>
      <c r="FVL136" s="231"/>
      <c r="FVM136" s="231"/>
      <c r="FVN136" s="231"/>
      <c r="FVO136" s="231"/>
      <c r="FVP136" s="231"/>
      <c r="FVQ136" s="231"/>
      <c r="FVR136" s="231"/>
      <c r="FVS136" s="231"/>
      <c r="FVT136" s="231"/>
      <c r="FVU136" s="231"/>
      <c r="FVV136" s="231"/>
      <c r="FVW136" s="231"/>
      <c r="FVX136" s="231"/>
      <c r="FVY136" s="231"/>
      <c r="FVZ136" s="231"/>
      <c r="FWA136" s="231"/>
      <c r="FWB136" s="231"/>
      <c r="FWC136" s="231"/>
      <c r="FWD136" s="231"/>
      <c r="FWE136" s="231"/>
      <c r="FWF136" s="231"/>
      <c r="FWG136" s="231"/>
      <c r="FWH136" s="231"/>
      <c r="FWI136" s="231"/>
      <c r="FWJ136" s="231"/>
      <c r="FWK136" s="231"/>
      <c r="FWL136" s="231"/>
      <c r="FWM136" s="231"/>
      <c r="FWN136" s="231"/>
      <c r="FWO136" s="231"/>
      <c r="FWP136" s="231"/>
      <c r="FWQ136" s="231"/>
      <c r="FWR136" s="231"/>
      <c r="FWS136" s="231"/>
      <c r="FWT136" s="231"/>
      <c r="FWU136" s="231"/>
      <c r="FWV136" s="231"/>
      <c r="FWW136" s="231"/>
      <c r="FWX136" s="231"/>
      <c r="FWY136" s="231"/>
      <c r="FWZ136" s="231"/>
      <c r="FXA136" s="231"/>
      <c r="FXB136" s="231"/>
      <c r="FXC136" s="231"/>
      <c r="FXD136" s="231"/>
      <c r="FXE136" s="231"/>
      <c r="FXF136" s="231"/>
      <c r="FXG136" s="231"/>
      <c r="FXH136" s="231"/>
      <c r="FXI136" s="231"/>
      <c r="FXJ136" s="231"/>
      <c r="FXK136" s="231"/>
      <c r="FXL136" s="231"/>
      <c r="FXM136" s="231"/>
      <c r="FXN136" s="231"/>
      <c r="FXO136" s="231"/>
      <c r="FXP136" s="231"/>
      <c r="FXQ136" s="231"/>
      <c r="FXR136" s="231"/>
      <c r="FXS136" s="231"/>
      <c r="FXT136" s="231"/>
      <c r="FXU136" s="231"/>
      <c r="FXV136" s="231"/>
      <c r="FXW136" s="231"/>
      <c r="FXX136" s="231"/>
      <c r="FXY136" s="231"/>
      <c r="FXZ136" s="231"/>
      <c r="FYA136" s="231"/>
      <c r="FYB136" s="231"/>
      <c r="FYC136" s="231"/>
      <c r="FYD136" s="231"/>
      <c r="FYE136" s="231"/>
      <c r="FYF136" s="231"/>
      <c r="FYG136" s="231"/>
      <c r="FYH136" s="231"/>
      <c r="FYI136" s="231"/>
      <c r="FYJ136" s="231"/>
      <c r="FYK136" s="231"/>
      <c r="FYL136" s="231"/>
      <c r="FYM136" s="231"/>
      <c r="FYN136" s="231"/>
      <c r="FYO136" s="231"/>
      <c r="FYP136" s="231"/>
      <c r="FYQ136" s="231"/>
      <c r="FYR136" s="231"/>
      <c r="FYS136" s="231"/>
      <c r="FYT136" s="231"/>
      <c r="FYU136" s="231"/>
      <c r="FYV136" s="231"/>
      <c r="FYW136" s="231"/>
      <c r="FYX136" s="231"/>
      <c r="FYY136" s="231"/>
      <c r="FYZ136" s="231"/>
      <c r="FZA136" s="231"/>
      <c r="FZB136" s="231"/>
      <c r="FZC136" s="231"/>
      <c r="FZD136" s="231"/>
      <c r="FZE136" s="231"/>
      <c r="FZF136" s="231"/>
      <c r="FZG136" s="231"/>
      <c r="FZH136" s="231"/>
      <c r="FZI136" s="231"/>
      <c r="FZJ136" s="231"/>
      <c r="FZK136" s="231"/>
      <c r="FZL136" s="231"/>
      <c r="FZM136" s="231"/>
      <c r="FZN136" s="231"/>
      <c r="FZO136" s="231"/>
      <c r="FZP136" s="231"/>
      <c r="FZQ136" s="231"/>
      <c r="FZR136" s="231"/>
      <c r="FZS136" s="231"/>
      <c r="FZT136" s="231"/>
      <c r="FZU136" s="231"/>
      <c r="FZV136" s="231"/>
      <c r="FZW136" s="231"/>
      <c r="FZX136" s="231"/>
      <c r="FZY136" s="231"/>
      <c r="FZZ136" s="231"/>
      <c r="GAA136" s="231"/>
      <c r="GAB136" s="231"/>
      <c r="GAC136" s="231"/>
      <c r="GAD136" s="231"/>
      <c r="GAE136" s="231"/>
      <c r="GAF136" s="231"/>
      <c r="GAG136" s="231"/>
      <c r="GAH136" s="231"/>
      <c r="GAI136" s="231"/>
      <c r="GAJ136" s="231"/>
      <c r="GAK136" s="231"/>
      <c r="GAL136" s="231"/>
      <c r="GAM136" s="231"/>
      <c r="GAN136" s="231"/>
      <c r="GAO136" s="231"/>
      <c r="GAP136" s="231"/>
      <c r="GAQ136" s="231"/>
      <c r="GAR136" s="231"/>
      <c r="GAS136" s="231"/>
      <c r="GAT136" s="231"/>
      <c r="GAU136" s="231"/>
      <c r="GAV136" s="231"/>
      <c r="GAW136" s="231"/>
      <c r="GAX136" s="231"/>
      <c r="GAY136" s="231"/>
      <c r="GAZ136" s="231"/>
      <c r="GBA136" s="231"/>
      <c r="GBB136" s="231"/>
      <c r="GBC136" s="231"/>
      <c r="GBD136" s="231"/>
      <c r="GBE136" s="231"/>
      <c r="GBF136" s="231"/>
      <c r="GBG136" s="231"/>
      <c r="GBH136" s="231"/>
      <c r="GBI136" s="231"/>
      <c r="GBJ136" s="231"/>
      <c r="GBK136" s="231"/>
      <c r="GBL136" s="231"/>
      <c r="GBM136" s="231"/>
      <c r="GBN136" s="231"/>
      <c r="GBO136" s="231"/>
      <c r="GBP136" s="231"/>
      <c r="GBQ136" s="231"/>
      <c r="GBR136" s="231"/>
      <c r="GBS136" s="231"/>
      <c r="GBT136" s="231"/>
      <c r="GBU136" s="231"/>
      <c r="GBV136" s="231"/>
      <c r="GBW136" s="231"/>
      <c r="GBX136" s="231"/>
      <c r="GBY136" s="231"/>
      <c r="GBZ136" s="231"/>
      <c r="GCA136" s="231"/>
      <c r="GCB136" s="231"/>
      <c r="GCC136" s="231"/>
      <c r="GCD136" s="231"/>
      <c r="GCE136" s="231"/>
      <c r="GCF136" s="231"/>
      <c r="GCG136" s="231"/>
      <c r="GCH136" s="231"/>
      <c r="GCI136" s="231"/>
      <c r="GCJ136" s="231"/>
      <c r="GCK136" s="231"/>
      <c r="GCL136" s="231"/>
      <c r="GCM136" s="231"/>
      <c r="GCN136" s="231"/>
      <c r="GCO136" s="231"/>
      <c r="GCP136" s="231"/>
      <c r="GCQ136" s="231"/>
      <c r="GCR136" s="231"/>
      <c r="GCS136" s="231"/>
      <c r="GCT136" s="231"/>
      <c r="GCU136" s="231"/>
      <c r="GCV136" s="231"/>
      <c r="GCW136" s="231"/>
      <c r="GCX136" s="231"/>
      <c r="GCY136" s="231"/>
      <c r="GCZ136" s="231"/>
      <c r="GDA136" s="231"/>
      <c r="GDB136" s="231"/>
      <c r="GDC136" s="231"/>
      <c r="GDD136" s="231"/>
      <c r="GDE136" s="231"/>
      <c r="GDF136" s="231"/>
      <c r="GDG136" s="231"/>
      <c r="GDH136" s="231"/>
      <c r="GDI136" s="231"/>
      <c r="GDJ136" s="231"/>
      <c r="GDK136" s="231"/>
      <c r="GDL136" s="231"/>
      <c r="GDM136" s="231"/>
      <c r="GDN136" s="231"/>
      <c r="GDO136" s="231"/>
      <c r="GDP136" s="231"/>
      <c r="GDQ136" s="231"/>
      <c r="GDR136" s="231"/>
      <c r="GDS136" s="231"/>
      <c r="GDT136" s="231"/>
      <c r="GDU136" s="231"/>
      <c r="GDV136" s="231"/>
      <c r="GDW136" s="231"/>
      <c r="GDX136" s="231"/>
      <c r="GDY136" s="231"/>
      <c r="GDZ136" s="231"/>
      <c r="GEA136" s="231"/>
      <c r="GEB136" s="231"/>
      <c r="GEC136" s="231"/>
      <c r="GED136" s="231"/>
      <c r="GEE136" s="231"/>
      <c r="GEF136" s="231"/>
      <c r="GEG136" s="231"/>
      <c r="GEH136" s="231"/>
      <c r="GEI136" s="231"/>
      <c r="GEJ136" s="231"/>
      <c r="GEK136" s="231"/>
      <c r="GEL136" s="231"/>
      <c r="GEM136" s="231"/>
      <c r="GEN136" s="231"/>
      <c r="GEO136" s="231"/>
      <c r="GEP136" s="231"/>
      <c r="GEQ136" s="231"/>
      <c r="GER136" s="231"/>
      <c r="GES136" s="231"/>
      <c r="GET136" s="231"/>
      <c r="GEU136" s="231"/>
      <c r="GEV136" s="231"/>
      <c r="GEW136" s="231"/>
      <c r="GEX136" s="231"/>
      <c r="GEY136" s="231"/>
      <c r="GEZ136" s="231"/>
      <c r="GFA136" s="231"/>
      <c r="GFB136" s="231"/>
      <c r="GFC136" s="231"/>
      <c r="GFD136" s="231"/>
      <c r="GFE136" s="231"/>
      <c r="GFF136" s="231"/>
      <c r="GFG136" s="231"/>
      <c r="GFH136" s="231"/>
      <c r="GFI136" s="231"/>
      <c r="GFJ136" s="231"/>
      <c r="GFK136" s="231"/>
      <c r="GFL136" s="231"/>
      <c r="GFM136" s="231"/>
      <c r="GFN136" s="231"/>
      <c r="GFO136" s="231"/>
      <c r="GFP136" s="231"/>
      <c r="GFQ136" s="231"/>
      <c r="GFR136" s="231"/>
      <c r="GFS136" s="231"/>
      <c r="GFT136" s="231"/>
      <c r="GFU136" s="231"/>
      <c r="GFV136" s="231"/>
      <c r="GFW136" s="231"/>
      <c r="GFX136" s="231"/>
      <c r="GFY136" s="231"/>
      <c r="GFZ136" s="231"/>
      <c r="GGA136" s="231"/>
      <c r="GGB136" s="231"/>
      <c r="GGC136" s="231"/>
      <c r="GGD136" s="231"/>
      <c r="GGE136" s="231"/>
      <c r="GGF136" s="231"/>
      <c r="GGG136" s="231"/>
      <c r="GGH136" s="231"/>
      <c r="GGI136" s="231"/>
      <c r="GGJ136" s="231"/>
      <c r="GGK136" s="231"/>
      <c r="GGL136" s="231"/>
      <c r="GGM136" s="231"/>
      <c r="GGN136" s="231"/>
      <c r="GGO136" s="231"/>
      <c r="GGP136" s="231"/>
      <c r="GGQ136" s="231"/>
      <c r="GGR136" s="231"/>
      <c r="GGS136" s="231"/>
      <c r="GGT136" s="231"/>
      <c r="GGU136" s="231"/>
      <c r="GGV136" s="231"/>
      <c r="GGW136" s="231"/>
      <c r="GGX136" s="231"/>
      <c r="GGY136" s="231"/>
      <c r="GGZ136" s="231"/>
      <c r="GHA136" s="231"/>
      <c r="GHB136" s="231"/>
      <c r="GHC136" s="231"/>
      <c r="GHD136" s="231"/>
      <c r="GHE136" s="231"/>
      <c r="GHF136" s="231"/>
      <c r="GHG136" s="231"/>
      <c r="GHH136" s="231"/>
      <c r="GHI136" s="231"/>
      <c r="GHJ136" s="231"/>
      <c r="GHK136" s="231"/>
      <c r="GHL136" s="231"/>
      <c r="GHM136" s="231"/>
      <c r="GHN136" s="231"/>
      <c r="GHO136" s="231"/>
      <c r="GHP136" s="231"/>
      <c r="GHQ136" s="231"/>
      <c r="GHR136" s="231"/>
      <c r="GHS136" s="231"/>
      <c r="GHT136" s="231"/>
      <c r="GHU136" s="231"/>
      <c r="GHV136" s="231"/>
      <c r="GHW136" s="231"/>
      <c r="GHX136" s="231"/>
      <c r="GHY136" s="231"/>
      <c r="GHZ136" s="231"/>
      <c r="GIA136" s="231"/>
      <c r="GIB136" s="231"/>
      <c r="GIC136" s="231"/>
      <c r="GID136" s="231"/>
      <c r="GIE136" s="231"/>
      <c r="GIF136" s="231"/>
      <c r="GIG136" s="231"/>
      <c r="GIH136" s="231"/>
      <c r="GII136" s="231"/>
      <c r="GIJ136" s="231"/>
      <c r="GIK136" s="231"/>
      <c r="GIL136" s="231"/>
      <c r="GIM136" s="231"/>
      <c r="GIN136" s="231"/>
      <c r="GIO136" s="231"/>
      <c r="GIP136" s="231"/>
      <c r="GIQ136" s="231"/>
      <c r="GIR136" s="231"/>
      <c r="GIS136" s="231"/>
      <c r="GIT136" s="231"/>
      <c r="GIU136" s="231"/>
      <c r="GIV136" s="231"/>
      <c r="GIW136" s="231"/>
      <c r="GIX136" s="231"/>
      <c r="GIY136" s="231"/>
      <c r="GIZ136" s="231"/>
      <c r="GJA136" s="231"/>
      <c r="GJB136" s="231"/>
      <c r="GJC136" s="231"/>
      <c r="GJD136" s="231"/>
      <c r="GJE136" s="231"/>
      <c r="GJF136" s="231"/>
      <c r="GJG136" s="231"/>
      <c r="GJH136" s="231"/>
      <c r="GJI136" s="231"/>
      <c r="GJJ136" s="231"/>
      <c r="GJK136" s="231"/>
      <c r="GJL136" s="231"/>
      <c r="GJM136" s="231"/>
      <c r="GJN136" s="231"/>
      <c r="GJO136" s="231"/>
      <c r="GJP136" s="231"/>
      <c r="GJQ136" s="231"/>
      <c r="GJR136" s="231"/>
      <c r="GJS136" s="231"/>
      <c r="GJT136" s="231"/>
      <c r="GJU136" s="231"/>
      <c r="GJV136" s="231"/>
      <c r="GJW136" s="231"/>
      <c r="GJX136" s="231"/>
      <c r="GJY136" s="231"/>
      <c r="GJZ136" s="231"/>
      <c r="GKA136" s="231"/>
      <c r="GKB136" s="231"/>
      <c r="GKC136" s="231"/>
      <c r="GKD136" s="231"/>
      <c r="GKE136" s="231"/>
      <c r="GKF136" s="231"/>
      <c r="GKG136" s="231"/>
      <c r="GKH136" s="231"/>
      <c r="GKI136" s="231"/>
      <c r="GKJ136" s="231"/>
      <c r="GKK136" s="231"/>
      <c r="GKL136" s="231"/>
      <c r="GKM136" s="231"/>
      <c r="GKN136" s="231"/>
      <c r="GKO136" s="231"/>
      <c r="GKP136" s="231"/>
      <c r="GKQ136" s="231"/>
      <c r="GKR136" s="231"/>
      <c r="GKS136" s="231"/>
      <c r="GKT136" s="231"/>
      <c r="GKU136" s="231"/>
      <c r="GKV136" s="231"/>
      <c r="GKW136" s="231"/>
      <c r="GKX136" s="231"/>
      <c r="GKY136" s="231"/>
      <c r="GKZ136" s="231"/>
      <c r="GLA136" s="231"/>
      <c r="GLB136" s="231"/>
      <c r="GLC136" s="231"/>
      <c r="GLD136" s="231"/>
      <c r="GLE136" s="231"/>
      <c r="GLF136" s="231"/>
      <c r="GLG136" s="231"/>
      <c r="GLH136" s="231"/>
      <c r="GLI136" s="231"/>
      <c r="GLJ136" s="231"/>
      <c r="GLK136" s="231"/>
      <c r="GLL136" s="231"/>
      <c r="GLM136" s="231"/>
      <c r="GLN136" s="231"/>
      <c r="GLO136" s="231"/>
      <c r="GLP136" s="231"/>
      <c r="GLQ136" s="231"/>
      <c r="GLR136" s="231"/>
      <c r="GLS136" s="231"/>
      <c r="GLT136" s="231"/>
      <c r="GLU136" s="231"/>
      <c r="GLV136" s="231"/>
      <c r="GLW136" s="231"/>
      <c r="GLX136" s="231"/>
      <c r="GLY136" s="231"/>
      <c r="GLZ136" s="231"/>
      <c r="GMA136" s="231"/>
      <c r="GMB136" s="231"/>
      <c r="GMC136" s="231"/>
      <c r="GMD136" s="231"/>
      <c r="GME136" s="231"/>
      <c r="GMF136" s="231"/>
      <c r="GMG136" s="231"/>
      <c r="GMH136" s="231"/>
      <c r="GMI136" s="231"/>
      <c r="GMJ136" s="231"/>
      <c r="GMK136" s="231"/>
      <c r="GML136" s="231"/>
      <c r="GMM136" s="231"/>
      <c r="GMN136" s="231"/>
      <c r="GMO136" s="231"/>
      <c r="GMP136" s="231"/>
      <c r="GMQ136" s="231"/>
      <c r="GMR136" s="231"/>
      <c r="GMS136" s="231"/>
      <c r="GMT136" s="231"/>
      <c r="GMU136" s="231"/>
      <c r="GMV136" s="231"/>
      <c r="GMW136" s="231"/>
      <c r="GMX136" s="231"/>
      <c r="GMY136" s="231"/>
      <c r="GMZ136" s="231"/>
      <c r="GNA136" s="231"/>
      <c r="GNB136" s="231"/>
      <c r="GNC136" s="231"/>
      <c r="GND136" s="231"/>
      <c r="GNE136" s="231"/>
      <c r="GNF136" s="231"/>
      <c r="GNG136" s="231"/>
      <c r="GNH136" s="231"/>
      <c r="GNI136" s="231"/>
      <c r="GNJ136" s="231"/>
      <c r="GNK136" s="231"/>
      <c r="GNL136" s="231"/>
      <c r="GNM136" s="231"/>
      <c r="GNN136" s="231"/>
      <c r="GNO136" s="231"/>
      <c r="GNP136" s="231"/>
      <c r="GNQ136" s="231"/>
      <c r="GNR136" s="231"/>
      <c r="GNS136" s="231"/>
      <c r="GNT136" s="231"/>
      <c r="GNU136" s="231"/>
      <c r="GNV136" s="231"/>
      <c r="GNW136" s="231"/>
      <c r="GNX136" s="231"/>
      <c r="GNY136" s="231"/>
      <c r="GNZ136" s="231"/>
      <c r="GOA136" s="231"/>
      <c r="GOB136" s="231"/>
      <c r="GOC136" s="231"/>
      <c r="GOD136" s="231"/>
      <c r="GOE136" s="231"/>
      <c r="GOF136" s="231"/>
      <c r="GOG136" s="231"/>
      <c r="GOH136" s="231"/>
      <c r="GOI136" s="231"/>
      <c r="GOJ136" s="231"/>
      <c r="GOK136" s="231"/>
      <c r="GOL136" s="231"/>
      <c r="GOM136" s="231"/>
      <c r="GON136" s="231"/>
      <c r="GOO136" s="231"/>
      <c r="GOP136" s="231"/>
      <c r="GOQ136" s="231"/>
      <c r="GOR136" s="231"/>
      <c r="GOS136" s="231"/>
      <c r="GOT136" s="231"/>
      <c r="GOU136" s="231"/>
      <c r="GOV136" s="231"/>
      <c r="GOW136" s="231"/>
      <c r="GOX136" s="231"/>
      <c r="GOY136" s="231"/>
      <c r="GOZ136" s="231"/>
      <c r="GPA136" s="231"/>
      <c r="GPB136" s="231"/>
      <c r="GPC136" s="231"/>
      <c r="GPD136" s="231"/>
      <c r="GPE136" s="231"/>
      <c r="GPF136" s="231"/>
      <c r="GPG136" s="231"/>
      <c r="GPH136" s="231"/>
      <c r="GPI136" s="231"/>
      <c r="GPJ136" s="231"/>
      <c r="GPK136" s="231"/>
      <c r="GPL136" s="231"/>
      <c r="GPM136" s="231"/>
      <c r="GPN136" s="231"/>
      <c r="GPO136" s="231"/>
      <c r="GPP136" s="231"/>
      <c r="GPQ136" s="231"/>
      <c r="GPR136" s="231"/>
      <c r="GPS136" s="231"/>
      <c r="GPT136" s="231"/>
      <c r="GPU136" s="231"/>
      <c r="GPV136" s="231"/>
      <c r="GPW136" s="231"/>
      <c r="GPX136" s="231"/>
      <c r="GPY136" s="231"/>
      <c r="GPZ136" s="231"/>
      <c r="GQA136" s="231"/>
      <c r="GQB136" s="231"/>
      <c r="GQC136" s="231"/>
      <c r="GQD136" s="231"/>
      <c r="GQE136" s="231"/>
      <c r="GQF136" s="231"/>
      <c r="GQG136" s="231"/>
      <c r="GQH136" s="231"/>
      <c r="GQI136" s="231"/>
      <c r="GQJ136" s="231"/>
      <c r="GQK136" s="231"/>
      <c r="GQL136" s="231"/>
      <c r="GQM136" s="231"/>
      <c r="GQN136" s="231"/>
      <c r="GQO136" s="231"/>
      <c r="GQP136" s="231"/>
      <c r="GQQ136" s="231"/>
      <c r="GQR136" s="231"/>
      <c r="GQS136" s="231"/>
      <c r="GQT136" s="231"/>
      <c r="GQU136" s="231"/>
      <c r="GQV136" s="231"/>
      <c r="GQW136" s="231"/>
      <c r="GQX136" s="231"/>
      <c r="GQY136" s="231"/>
      <c r="GQZ136" s="231"/>
      <c r="GRA136" s="231"/>
      <c r="GRB136" s="231"/>
      <c r="GRC136" s="231"/>
      <c r="GRD136" s="231"/>
      <c r="GRE136" s="231"/>
      <c r="GRF136" s="231"/>
      <c r="GRG136" s="231"/>
      <c r="GRH136" s="231"/>
      <c r="GRI136" s="231"/>
      <c r="GRJ136" s="231"/>
      <c r="GRK136" s="231"/>
      <c r="GRL136" s="231"/>
      <c r="GRM136" s="231"/>
      <c r="GRN136" s="231"/>
      <c r="GRO136" s="231"/>
      <c r="GRP136" s="231"/>
      <c r="GRQ136" s="231"/>
      <c r="GRR136" s="231"/>
      <c r="GRS136" s="231"/>
      <c r="GRT136" s="231"/>
      <c r="GRU136" s="231"/>
      <c r="GRV136" s="231"/>
      <c r="GRW136" s="231"/>
      <c r="GRX136" s="231"/>
      <c r="GRY136" s="231"/>
      <c r="GRZ136" s="231"/>
      <c r="GSA136" s="231"/>
      <c r="GSB136" s="231"/>
      <c r="GSC136" s="231"/>
      <c r="GSD136" s="231"/>
      <c r="GSE136" s="231"/>
      <c r="GSF136" s="231"/>
      <c r="GSG136" s="231"/>
      <c r="GSH136" s="231"/>
      <c r="GSI136" s="231"/>
      <c r="GSJ136" s="231"/>
      <c r="GSK136" s="231"/>
      <c r="GSL136" s="231"/>
      <c r="GSM136" s="231"/>
      <c r="GSN136" s="231"/>
      <c r="GSO136" s="231"/>
      <c r="GSP136" s="231"/>
      <c r="GSQ136" s="231"/>
      <c r="GSR136" s="231"/>
      <c r="GSS136" s="231"/>
      <c r="GST136" s="231"/>
      <c r="GSU136" s="231"/>
      <c r="GSV136" s="231"/>
      <c r="GSW136" s="231"/>
      <c r="GSX136" s="231"/>
      <c r="GSY136" s="231"/>
      <c r="GSZ136" s="231"/>
      <c r="GTA136" s="231"/>
      <c r="GTB136" s="231"/>
      <c r="GTC136" s="231"/>
      <c r="GTD136" s="231"/>
      <c r="GTE136" s="231"/>
      <c r="GTF136" s="231"/>
      <c r="GTG136" s="231"/>
      <c r="GTH136" s="231"/>
      <c r="GTI136" s="231"/>
      <c r="GTJ136" s="231"/>
      <c r="GTK136" s="231"/>
      <c r="GTL136" s="231"/>
      <c r="GTM136" s="231"/>
      <c r="GTN136" s="231"/>
      <c r="GTO136" s="231"/>
      <c r="GTP136" s="231"/>
      <c r="GTQ136" s="231"/>
      <c r="GTR136" s="231"/>
      <c r="GTS136" s="231"/>
      <c r="GTT136" s="231"/>
      <c r="GTU136" s="231"/>
      <c r="GTV136" s="231"/>
      <c r="GTW136" s="231"/>
      <c r="GTX136" s="231"/>
      <c r="GTY136" s="231"/>
      <c r="GTZ136" s="231"/>
      <c r="GUA136" s="231"/>
      <c r="GUB136" s="231"/>
      <c r="GUC136" s="231"/>
      <c r="GUD136" s="231"/>
      <c r="GUE136" s="231"/>
      <c r="GUF136" s="231"/>
      <c r="GUG136" s="231"/>
      <c r="GUH136" s="231"/>
      <c r="GUI136" s="231"/>
      <c r="GUJ136" s="231"/>
      <c r="GUK136" s="231"/>
      <c r="GUL136" s="231"/>
      <c r="GUM136" s="231"/>
      <c r="GUN136" s="231"/>
      <c r="GUO136" s="231"/>
      <c r="GUP136" s="231"/>
      <c r="GUQ136" s="231"/>
      <c r="GUR136" s="231"/>
      <c r="GUS136" s="231"/>
      <c r="GUT136" s="231"/>
      <c r="GUU136" s="231"/>
      <c r="GUV136" s="231"/>
      <c r="GUW136" s="231"/>
      <c r="GUX136" s="231"/>
      <c r="GUY136" s="231"/>
      <c r="GUZ136" s="231"/>
      <c r="GVA136" s="231"/>
      <c r="GVB136" s="231"/>
      <c r="GVC136" s="231"/>
      <c r="GVD136" s="231"/>
      <c r="GVE136" s="231"/>
      <c r="GVF136" s="231"/>
      <c r="GVG136" s="231"/>
      <c r="GVH136" s="231"/>
      <c r="GVI136" s="231"/>
      <c r="GVJ136" s="231"/>
      <c r="GVK136" s="231"/>
      <c r="GVL136" s="231"/>
      <c r="GVM136" s="231"/>
      <c r="GVN136" s="231"/>
      <c r="GVO136" s="231"/>
      <c r="GVP136" s="231"/>
      <c r="GVQ136" s="231"/>
      <c r="GVR136" s="231"/>
      <c r="GVS136" s="231"/>
      <c r="GVT136" s="231"/>
      <c r="GVU136" s="231"/>
      <c r="GVV136" s="231"/>
      <c r="GVW136" s="231"/>
      <c r="GVX136" s="231"/>
      <c r="GVY136" s="231"/>
      <c r="GVZ136" s="231"/>
      <c r="GWA136" s="231"/>
      <c r="GWB136" s="231"/>
      <c r="GWC136" s="231"/>
      <c r="GWD136" s="231"/>
      <c r="GWE136" s="231"/>
      <c r="GWF136" s="231"/>
      <c r="GWG136" s="231"/>
      <c r="GWH136" s="231"/>
      <c r="GWI136" s="231"/>
      <c r="GWJ136" s="231"/>
      <c r="GWK136" s="231"/>
      <c r="GWL136" s="231"/>
      <c r="GWM136" s="231"/>
      <c r="GWN136" s="231"/>
      <c r="GWO136" s="231"/>
      <c r="GWP136" s="231"/>
      <c r="GWQ136" s="231"/>
      <c r="GWR136" s="231"/>
      <c r="GWS136" s="231"/>
      <c r="GWT136" s="231"/>
      <c r="GWU136" s="231"/>
      <c r="GWV136" s="231"/>
      <c r="GWW136" s="231"/>
      <c r="GWX136" s="231"/>
      <c r="GWY136" s="231"/>
      <c r="GWZ136" s="231"/>
      <c r="GXA136" s="231"/>
      <c r="GXB136" s="231"/>
      <c r="GXC136" s="231"/>
      <c r="GXD136" s="231"/>
      <c r="GXE136" s="231"/>
      <c r="GXF136" s="231"/>
      <c r="GXG136" s="231"/>
      <c r="GXH136" s="231"/>
      <c r="GXI136" s="231"/>
      <c r="GXJ136" s="231"/>
      <c r="GXK136" s="231"/>
      <c r="GXL136" s="231"/>
      <c r="GXM136" s="231"/>
      <c r="GXN136" s="231"/>
      <c r="GXO136" s="231"/>
      <c r="GXP136" s="231"/>
      <c r="GXQ136" s="231"/>
      <c r="GXR136" s="231"/>
      <c r="GXS136" s="231"/>
      <c r="GXT136" s="231"/>
      <c r="GXU136" s="231"/>
      <c r="GXV136" s="231"/>
      <c r="GXW136" s="231"/>
      <c r="GXX136" s="231"/>
      <c r="GXY136" s="231"/>
      <c r="GXZ136" s="231"/>
      <c r="GYA136" s="231"/>
      <c r="GYB136" s="231"/>
      <c r="GYC136" s="231"/>
      <c r="GYD136" s="231"/>
      <c r="GYE136" s="231"/>
      <c r="GYF136" s="231"/>
      <c r="GYG136" s="231"/>
      <c r="GYH136" s="231"/>
      <c r="GYI136" s="231"/>
      <c r="GYJ136" s="231"/>
      <c r="GYK136" s="231"/>
      <c r="GYL136" s="231"/>
      <c r="GYM136" s="231"/>
      <c r="GYN136" s="231"/>
      <c r="GYO136" s="231"/>
      <c r="GYP136" s="231"/>
      <c r="GYQ136" s="231"/>
      <c r="GYR136" s="231"/>
      <c r="GYS136" s="231"/>
      <c r="GYT136" s="231"/>
      <c r="GYU136" s="231"/>
      <c r="GYV136" s="231"/>
      <c r="GYW136" s="231"/>
      <c r="GYX136" s="231"/>
      <c r="GYY136" s="231"/>
      <c r="GYZ136" s="231"/>
      <c r="GZA136" s="231"/>
      <c r="GZB136" s="231"/>
      <c r="GZC136" s="231"/>
      <c r="GZD136" s="231"/>
      <c r="GZE136" s="231"/>
      <c r="GZF136" s="231"/>
      <c r="GZG136" s="231"/>
      <c r="GZH136" s="231"/>
      <c r="GZI136" s="231"/>
      <c r="GZJ136" s="231"/>
      <c r="GZK136" s="231"/>
      <c r="GZL136" s="231"/>
      <c r="GZM136" s="231"/>
      <c r="GZN136" s="231"/>
      <c r="GZO136" s="231"/>
      <c r="GZP136" s="231"/>
      <c r="GZQ136" s="231"/>
      <c r="GZR136" s="231"/>
      <c r="GZS136" s="231"/>
      <c r="GZT136" s="231"/>
      <c r="GZU136" s="231"/>
      <c r="GZV136" s="231"/>
      <c r="GZW136" s="231"/>
      <c r="GZX136" s="231"/>
      <c r="GZY136" s="231"/>
      <c r="GZZ136" s="231"/>
      <c r="HAA136" s="231"/>
      <c r="HAB136" s="231"/>
      <c r="HAC136" s="231"/>
      <c r="HAD136" s="231"/>
      <c r="HAE136" s="231"/>
      <c r="HAF136" s="231"/>
      <c r="HAG136" s="231"/>
      <c r="HAH136" s="231"/>
      <c r="HAI136" s="231"/>
      <c r="HAJ136" s="231"/>
      <c r="HAK136" s="231"/>
      <c r="HAL136" s="231"/>
      <c r="HAM136" s="231"/>
      <c r="HAN136" s="231"/>
      <c r="HAO136" s="231"/>
      <c r="HAP136" s="231"/>
      <c r="HAQ136" s="231"/>
      <c r="HAR136" s="231"/>
      <c r="HAS136" s="231"/>
      <c r="HAT136" s="231"/>
      <c r="HAU136" s="231"/>
      <c r="HAV136" s="231"/>
      <c r="HAW136" s="231"/>
      <c r="HAX136" s="231"/>
      <c r="HAY136" s="231"/>
      <c r="HAZ136" s="231"/>
      <c r="HBA136" s="231"/>
      <c r="HBB136" s="231"/>
      <c r="HBC136" s="231"/>
      <c r="HBD136" s="231"/>
      <c r="HBE136" s="231"/>
      <c r="HBF136" s="231"/>
      <c r="HBG136" s="231"/>
      <c r="HBH136" s="231"/>
      <c r="HBI136" s="231"/>
      <c r="HBJ136" s="231"/>
      <c r="HBK136" s="231"/>
      <c r="HBL136" s="231"/>
      <c r="HBM136" s="231"/>
      <c r="HBN136" s="231"/>
      <c r="HBO136" s="231"/>
      <c r="HBP136" s="231"/>
      <c r="HBQ136" s="231"/>
      <c r="HBR136" s="231"/>
      <c r="HBS136" s="231"/>
      <c r="HBT136" s="231"/>
      <c r="HBU136" s="231"/>
      <c r="HBV136" s="231"/>
      <c r="HBW136" s="231"/>
      <c r="HBX136" s="231"/>
      <c r="HBY136" s="231"/>
      <c r="HBZ136" s="231"/>
      <c r="HCA136" s="231"/>
      <c r="HCB136" s="231"/>
      <c r="HCC136" s="231"/>
      <c r="HCD136" s="231"/>
      <c r="HCE136" s="231"/>
      <c r="HCF136" s="231"/>
      <c r="HCG136" s="231"/>
      <c r="HCH136" s="231"/>
      <c r="HCI136" s="231"/>
      <c r="HCJ136" s="231"/>
      <c r="HCK136" s="231"/>
      <c r="HCL136" s="231"/>
      <c r="HCM136" s="231"/>
      <c r="HCN136" s="231"/>
      <c r="HCO136" s="231"/>
      <c r="HCP136" s="231"/>
      <c r="HCQ136" s="231"/>
      <c r="HCR136" s="231"/>
      <c r="HCS136" s="231"/>
      <c r="HCT136" s="231"/>
      <c r="HCU136" s="231"/>
      <c r="HCV136" s="231"/>
      <c r="HCW136" s="231"/>
      <c r="HCX136" s="231"/>
      <c r="HCY136" s="231"/>
      <c r="HCZ136" s="231"/>
      <c r="HDA136" s="231"/>
      <c r="HDB136" s="231"/>
      <c r="HDC136" s="231"/>
      <c r="HDD136" s="231"/>
      <c r="HDE136" s="231"/>
      <c r="HDF136" s="231"/>
      <c r="HDG136" s="231"/>
      <c r="HDH136" s="231"/>
      <c r="HDI136" s="231"/>
      <c r="HDJ136" s="231"/>
      <c r="HDK136" s="231"/>
      <c r="HDL136" s="231"/>
      <c r="HDM136" s="231"/>
      <c r="HDN136" s="231"/>
      <c r="HDO136" s="231"/>
      <c r="HDP136" s="231"/>
      <c r="HDQ136" s="231"/>
      <c r="HDR136" s="231"/>
      <c r="HDS136" s="231"/>
      <c r="HDT136" s="231"/>
      <c r="HDU136" s="231"/>
      <c r="HDV136" s="231"/>
      <c r="HDW136" s="231"/>
      <c r="HDX136" s="231"/>
      <c r="HDY136" s="231"/>
      <c r="HDZ136" s="231"/>
      <c r="HEA136" s="231"/>
      <c r="HEB136" s="231"/>
      <c r="HEC136" s="231"/>
      <c r="HED136" s="231"/>
      <c r="HEE136" s="231"/>
      <c r="HEF136" s="231"/>
      <c r="HEG136" s="231"/>
      <c r="HEH136" s="231"/>
      <c r="HEI136" s="231"/>
      <c r="HEJ136" s="231"/>
      <c r="HEK136" s="231"/>
      <c r="HEL136" s="231"/>
      <c r="HEM136" s="231"/>
      <c r="HEN136" s="231"/>
      <c r="HEO136" s="231"/>
      <c r="HEP136" s="231"/>
      <c r="HEQ136" s="231"/>
      <c r="HER136" s="231"/>
      <c r="HES136" s="231"/>
      <c r="HET136" s="231"/>
      <c r="HEU136" s="231"/>
      <c r="HEV136" s="231"/>
      <c r="HEW136" s="231"/>
      <c r="HEX136" s="231"/>
      <c r="HEY136" s="231"/>
      <c r="HEZ136" s="231"/>
      <c r="HFA136" s="231"/>
      <c r="HFB136" s="231"/>
      <c r="HFC136" s="231"/>
      <c r="HFD136" s="231"/>
      <c r="HFE136" s="231"/>
      <c r="HFF136" s="231"/>
      <c r="HFG136" s="231"/>
      <c r="HFH136" s="231"/>
      <c r="HFI136" s="231"/>
      <c r="HFJ136" s="231"/>
      <c r="HFK136" s="231"/>
      <c r="HFL136" s="231"/>
      <c r="HFM136" s="231"/>
      <c r="HFN136" s="231"/>
      <c r="HFO136" s="231"/>
      <c r="HFP136" s="231"/>
      <c r="HFQ136" s="231"/>
      <c r="HFR136" s="231"/>
      <c r="HFS136" s="231"/>
      <c r="HFT136" s="231"/>
      <c r="HFU136" s="231"/>
      <c r="HFV136" s="231"/>
      <c r="HFW136" s="231"/>
      <c r="HFX136" s="231"/>
      <c r="HFY136" s="231"/>
      <c r="HFZ136" s="231"/>
      <c r="HGA136" s="231"/>
      <c r="HGB136" s="231"/>
      <c r="HGC136" s="231"/>
      <c r="HGD136" s="231"/>
      <c r="HGE136" s="231"/>
      <c r="HGF136" s="231"/>
      <c r="HGG136" s="231"/>
      <c r="HGH136" s="231"/>
      <c r="HGI136" s="231"/>
      <c r="HGJ136" s="231"/>
      <c r="HGK136" s="231"/>
      <c r="HGL136" s="231"/>
      <c r="HGM136" s="231"/>
      <c r="HGN136" s="231"/>
      <c r="HGO136" s="231"/>
      <c r="HGP136" s="231"/>
      <c r="HGQ136" s="231"/>
      <c r="HGR136" s="231"/>
      <c r="HGS136" s="231"/>
      <c r="HGT136" s="231"/>
      <c r="HGU136" s="231"/>
      <c r="HGV136" s="231"/>
      <c r="HGW136" s="231"/>
      <c r="HGX136" s="231"/>
      <c r="HGY136" s="231"/>
      <c r="HGZ136" s="231"/>
      <c r="HHA136" s="231"/>
      <c r="HHB136" s="231"/>
      <c r="HHC136" s="231"/>
      <c r="HHD136" s="231"/>
      <c r="HHE136" s="231"/>
      <c r="HHF136" s="231"/>
      <c r="HHG136" s="231"/>
      <c r="HHH136" s="231"/>
      <c r="HHI136" s="231"/>
      <c r="HHJ136" s="231"/>
      <c r="HHK136" s="231"/>
      <c r="HHL136" s="231"/>
      <c r="HHM136" s="231"/>
      <c r="HHN136" s="231"/>
      <c r="HHO136" s="231"/>
      <c r="HHP136" s="231"/>
      <c r="HHQ136" s="231"/>
      <c r="HHR136" s="231"/>
      <c r="HHS136" s="231"/>
      <c r="HHT136" s="231"/>
      <c r="HHU136" s="231"/>
      <c r="HHV136" s="231"/>
      <c r="HHW136" s="231"/>
      <c r="HHX136" s="231"/>
      <c r="HHY136" s="231"/>
      <c r="HHZ136" s="231"/>
      <c r="HIA136" s="231"/>
      <c r="HIB136" s="231"/>
      <c r="HIC136" s="231"/>
      <c r="HID136" s="231"/>
      <c r="HIE136" s="231"/>
      <c r="HIF136" s="231"/>
      <c r="HIG136" s="231"/>
      <c r="HIH136" s="231"/>
      <c r="HII136" s="231"/>
      <c r="HIJ136" s="231"/>
      <c r="HIK136" s="231"/>
      <c r="HIL136" s="231"/>
      <c r="HIM136" s="231"/>
      <c r="HIN136" s="231"/>
      <c r="HIO136" s="231"/>
      <c r="HIP136" s="231"/>
      <c r="HIQ136" s="231"/>
      <c r="HIR136" s="231"/>
      <c r="HIS136" s="231"/>
      <c r="HIT136" s="231"/>
      <c r="HIU136" s="231"/>
      <c r="HIV136" s="231"/>
      <c r="HIW136" s="231"/>
      <c r="HIX136" s="231"/>
      <c r="HIY136" s="231"/>
      <c r="HIZ136" s="231"/>
      <c r="HJA136" s="231"/>
      <c r="HJB136" s="231"/>
      <c r="HJC136" s="231"/>
      <c r="HJD136" s="231"/>
      <c r="HJE136" s="231"/>
      <c r="HJF136" s="231"/>
      <c r="HJG136" s="231"/>
      <c r="HJH136" s="231"/>
      <c r="HJI136" s="231"/>
      <c r="HJJ136" s="231"/>
      <c r="HJK136" s="231"/>
      <c r="HJL136" s="231"/>
      <c r="HJM136" s="231"/>
      <c r="HJN136" s="231"/>
      <c r="HJO136" s="231"/>
      <c r="HJP136" s="231"/>
      <c r="HJQ136" s="231"/>
      <c r="HJR136" s="231"/>
      <c r="HJS136" s="231"/>
      <c r="HJT136" s="231"/>
      <c r="HJU136" s="231"/>
      <c r="HJV136" s="231"/>
      <c r="HJW136" s="231"/>
      <c r="HJX136" s="231"/>
      <c r="HJY136" s="231"/>
      <c r="HJZ136" s="231"/>
      <c r="HKA136" s="231"/>
      <c r="HKB136" s="231"/>
      <c r="HKC136" s="231"/>
      <c r="HKD136" s="231"/>
      <c r="HKE136" s="231"/>
      <c r="HKF136" s="231"/>
      <c r="HKG136" s="231"/>
      <c r="HKH136" s="231"/>
      <c r="HKI136" s="231"/>
      <c r="HKJ136" s="231"/>
      <c r="HKK136" s="231"/>
      <c r="HKL136" s="231"/>
      <c r="HKM136" s="231"/>
      <c r="HKN136" s="231"/>
      <c r="HKO136" s="231"/>
      <c r="HKP136" s="231"/>
      <c r="HKQ136" s="231"/>
      <c r="HKR136" s="231"/>
      <c r="HKS136" s="231"/>
      <c r="HKT136" s="231"/>
      <c r="HKU136" s="231"/>
      <c r="HKV136" s="231"/>
      <c r="HKW136" s="231"/>
      <c r="HKX136" s="231"/>
      <c r="HKY136" s="231"/>
      <c r="HKZ136" s="231"/>
      <c r="HLA136" s="231"/>
      <c r="HLB136" s="231"/>
      <c r="HLC136" s="231"/>
      <c r="HLD136" s="231"/>
      <c r="HLE136" s="231"/>
      <c r="HLF136" s="231"/>
      <c r="HLG136" s="231"/>
      <c r="HLH136" s="231"/>
      <c r="HLI136" s="231"/>
      <c r="HLJ136" s="231"/>
      <c r="HLK136" s="231"/>
      <c r="HLL136" s="231"/>
      <c r="HLM136" s="231"/>
      <c r="HLN136" s="231"/>
      <c r="HLO136" s="231"/>
      <c r="HLP136" s="231"/>
      <c r="HLQ136" s="231"/>
      <c r="HLR136" s="231"/>
      <c r="HLS136" s="231"/>
      <c r="HLT136" s="231"/>
      <c r="HLU136" s="231"/>
      <c r="HLV136" s="231"/>
      <c r="HLW136" s="231"/>
      <c r="HLX136" s="231"/>
      <c r="HLY136" s="231"/>
      <c r="HLZ136" s="231"/>
      <c r="HMA136" s="231"/>
      <c r="HMB136" s="231"/>
      <c r="HMC136" s="231"/>
      <c r="HMD136" s="231"/>
      <c r="HME136" s="231"/>
      <c r="HMF136" s="231"/>
      <c r="HMG136" s="231"/>
      <c r="HMH136" s="231"/>
      <c r="HMI136" s="231"/>
      <c r="HMJ136" s="231"/>
      <c r="HMK136" s="231"/>
      <c r="HML136" s="231"/>
      <c r="HMM136" s="231"/>
      <c r="HMN136" s="231"/>
      <c r="HMO136" s="231"/>
      <c r="HMP136" s="231"/>
      <c r="HMQ136" s="231"/>
      <c r="HMR136" s="231"/>
      <c r="HMS136" s="231"/>
      <c r="HMT136" s="231"/>
      <c r="HMU136" s="231"/>
      <c r="HMV136" s="231"/>
      <c r="HMW136" s="231"/>
      <c r="HMX136" s="231"/>
      <c r="HMY136" s="231"/>
      <c r="HMZ136" s="231"/>
      <c r="HNA136" s="231"/>
      <c r="HNB136" s="231"/>
      <c r="HNC136" s="231"/>
      <c r="HND136" s="231"/>
      <c r="HNE136" s="231"/>
      <c r="HNF136" s="231"/>
      <c r="HNG136" s="231"/>
      <c r="HNH136" s="231"/>
      <c r="HNI136" s="231"/>
      <c r="HNJ136" s="231"/>
      <c r="HNK136" s="231"/>
      <c r="HNL136" s="231"/>
      <c r="HNM136" s="231"/>
      <c r="HNN136" s="231"/>
      <c r="HNO136" s="231"/>
      <c r="HNP136" s="231"/>
      <c r="HNQ136" s="231"/>
      <c r="HNR136" s="231"/>
      <c r="HNS136" s="231"/>
      <c r="HNT136" s="231"/>
      <c r="HNU136" s="231"/>
      <c r="HNV136" s="231"/>
      <c r="HNW136" s="231"/>
      <c r="HNX136" s="231"/>
      <c r="HNY136" s="231"/>
      <c r="HNZ136" s="231"/>
      <c r="HOA136" s="231"/>
      <c r="HOB136" s="231"/>
      <c r="HOC136" s="231"/>
      <c r="HOD136" s="231"/>
      <c r="HOE136" s="231"/>
      <c r="HOF136" s="231"/>
      <c r="HOG136" s="231"/>
      <c r="HOH136" s="231"/>
      <c r="HOI136" s="231"/>
      <c r="HOJ136" s="231"/>
      <c r="HOK136" s="231"/>
      <c r="HOL136" s="231"/>
      <c r="HOM136" s="231"/>
      <c r="HON136" s="231"/>
      <c r="HOO136" s="231"/>
      <c r="HOP136" s="231"/>
      <c r="HOQ136" s="231"/>
      <c r="HOR136" s="231"/>
      <c r="HOS136" s="231"/>
      <c r="HOT136" s="231"/>
      <c r="HOU136" s="231"/>
      <c r="HOV136" s="231"/>
      <c r="HOW136" s="231"/>
      <c r="HOX136" s="231"/>
      <c r="HOY136" s="231"/>
      <c r="HOZ136" s="231"/>
      <c r="HPA136" s="231"/>
      <c r="HPB136" s="231"/>
      <c r="HPC136" s="231"/>
      <c r="HPD136" s="231"/>
      <c r="HPE136" s="231"/>
      <c r="HPF136" s="231"/>
      <c r="HPG136" s="231"/>
      <c r="HPH136" s="231"/>
      <c r="HPI136" s="231"/>
      <c r="HPJ136" s="231"/>
      <c r="HPK136" s="231"/>
      <c r="HPL136" s="231"/>
      <c r="HPM136" s="231"/>
      <c r="HPN136" s="231"/>
      <c r="HPO136" s="231"/>
      <c r="HPP136" s="231"/>
      <c r="HPQ136" s="231"/>
      <c r="HPR136" s="231"/>
      <c r="HPS136" s="231"/>
      <c r="HPT136" s="231"/>
      <c r="HPU136" s="231"/>
      <c r="HPV136" s="231"/>
      <c r="HPW136" s="231"/>
      <c r="HPX136" s="231"/>
      <c r="HPY136" s="231"/>
      <c r="HPZ136" s="231"/>
      <c r="HQA136" s="231"/>
      <c r="HQB136" s="231"/>
      <c r="HQC136" s="231"/>
      <c r="HQD136" s="231"/>
      <c r="HQE136" s="231"/>
      <c r="HQF136" s="231"/>
      <c r="HQG136" s="231"/>
      <c r="HQH136" s="231"/>
      <c r="HQI136" s="231"/>
      <c r="HQJ136" s="231"/>
      <c r="HQK136" s="231"/>
      <c r="HQL136" s="231"/>
      <c r="HQM136" s="231"/>
      <c r="HQN136" s="231"/>
      <c r="HQO136" s="231"/>
      <c r="HQP136" s="231"/>
      <c r="HQQ136" s="231"/>
      <c r="HQR136" s="231"/>
      <c r="HQS136" s="231"/>
      <c r="HQT136" s="231"/>
      <c r="HQU136" s="231"/>
      <c r="HQV136" s="231"/>
      <c r="HQW136" s="231"/>
      <c r="HQX136" s="231"/>
      <c r="HQY136" s="231"/>
      <c r="HQZ136" s="231"/>
      <c r="HRA136" s="231"/>
      <c r="HRB136" s="231"/>
      <c r="HRC136" s="231"/>
      <c r="HRD136" s="231"/>
      <c r="HRE136" s="231"/>
      <c r="HRF136" s="231"/>
      <c r="HRG136" s="231"/>
      <c r="HRH136" s="231"/>
      <c r="HRI136" s="231"/>
      <c r="HRJ136" s="231"/>
      <c r="HRK136" s="231"/>
      <c r="HRL136" s="231"/>
      <c r="HRM136" s="231"/>
      <c r="HRN136" s="231"/>
      <c r="HRO136" s="231"/>
      <c r="HRP136" s="231"/>
      <c r="HRQ136" s="231"/>
      <c r="HRR136" s="231"/>
      <c r="HRS136" s="231"/>
      <c r="HRT136" s="231"/>
      <c r="HRU136" s="231"/>
      <c r="HRV136" s="231"/>
      <c r="HRW136" s="231"/>
      <c r="HRX136" s="231"/>
      <c r="HRY136" s="231"/>
      <c r="HRZ136" s="231"/>
      <c r="HSA136" s="231"/>
      <c r="HSB136" s="231"/>
      <c r="HSC136" s="231"/>
      <c r="HSD136" s="231"/>
      <c r="HSE136" s="231"/>
      <c r="HSF136" s="231"/>
      <c r="HSG136" s="231"/>
      <c r="HSH136" s="231"/>
      <c r="HSI136" s="231"/>
      <c r="HSJ136" s="231"/>
      <c r="HSK136" s="231"/>
      <c r="HSL136" s="231"/>
      <c r="HSM136" s="231"/>
      <c r="HSN136" s="231"/>
      <c r="HSO136" s="231"/>
      <c r="HSP136" s="231"/>
      <c r="HSQ136" s="231"/>
      <c r="HSR136" s="231"/>
      <c r="HSS136" s="231"/>
      <c r="HST136" s="231"/>
      <c r="HSU136" s="231"/>
      <c r="HSV136" s="231"/>
      <c r="HSW136" s="231"/>
      <c r="HSX136" s="231"/>
      <c r="HSY136" s="231"/>
      <c r="HSZ136" s="231"/>
      <c r="HTA136" s="231"/>
      <c r="HTB136" s="231"/>
      <c r="HTC136" s="231"/>
      <c r="HTD136" s="231"/>
      <c r="HTE136" s="231"/>
      <c r="HTF136" s="231"/>
      <c r="HTG136" s="231"/>
      <c r="HTH136" s="231"/>
      <c r="HTI136" s="231"/>
      <c r="HTJ136" s="231"/>
      <c r="HTK136" s="231"/>
      <c r="HTL136" s="231"/>
      <c r="HTM136" s="231"/>
      <c r="HTN136" s="231"/>
      <c r="HTO136" s="231"/>
      <c r="HTP136" s="231"/>
      <c r="HTQ136" s="231"/>
      <c r="HTR136" s="231"/>
      <c r="HTS136" s="231"/>
      <c r="HTT136" s="231"/>
      <c r="HTU136" s="231"/>
      <c r="HTV136" s="231"/>
      <c r="HTW136" s="231"/>
      <c r="HTX136" s="231"/>
      <c r="HTY136" s="231"/>
      <c r="HTZ136" s="231"/>
      <c r="HUA136" s="231"/>
      <c r="HUB136" s="231"/>
      <c r="HUC136" s="231"/>
      <c r="HUD136" s="231"/>
      <c r="HUE136" s="231"/>
      <c r="HUF136" s="231"/>
      <c r="HUG136" s="231"/>
      <c r="HUH136" s="231"/>
      <c r="HUI136" s="231"/>
      <c r="HUJ136" s="231"/>
      <c r="HUK136" s="231"/>
      <c r="HUL136" s="231"/>
      <c r="HUM136" s="231"/>
      <c r="HUN136" s="231"/>
      <c r="HUO136" s="231"/>
      <c r="HUP136" s="231"/>
      <c r="HUQ136" s="231"/>
      <c r="HUR136" s="231"/>
      <c r="HUS136" s="231"/>
      <c r="HUT136" s="231"/>
      <c r="HUU136" s="231"/>
      <c r="HUV136" s="231"/>
      <c r="HUW136" s="231"/>
      <c r="HUX136" s="231"/>
      <c r="HUY136" s="231"/>
      <c r="HUZ136" s="231"/>
      <c r="HVA136" s="231"/>
      <c r="HVB136" s="231"/>
      <c r="HVC136" s="231"/>
      <c r="HVD136" s="231"/>
      <c r="HVE136" s="231"/>
      <c r="HVF136" s="231"/>
      <c r="HVG136" s="231"/>
      <c r="HVH136" s="231"/>
      <c r="HVI136" s="231"/>
      <c r="HVJ136" s="231"/>
      <c r="HVK136" s="231"/>
      <c r="HVL136" s="231"/>
      <c r="HVM136" s="231"/>
      <c r="HVN136" s="231"/>
      <c r="HVO136" s="231"/>
      <c r="HVP136" s="231"/>
      <c r="HVQ136" s="231"/>
      <c r="HVR136" s="231"/>
      <c r="HVS136" s="231"/>
      <c r="HVT136" s="231"/>
      <c r="HVU136" s="231"/>
      <c r="HVV136" s="231"/>
      <c r="HVW136" s="231"/>
      <c r="HVX136" s="231"/>
      <c r="HVY136" s="231"/>
      <c r="HVZ136" s="231"/>
      <c r="HWA136" s="231"/>
      <c r="HWB136" s="231"/>
      <c r="HWC136" s="231"/>
      <c r="HWD136" s="231"/>
      <c r="HWE136" s="231"/>
      <c r="HWF136" s="231"/>
      <c r="HWG136" s="231"/>
      <c r="HWH136" s="231"/>
      <c r="HWI136" s="231"/>
      <c r="HWJ136" s="231"/>
      <c r="HWK136" s="231"/>
      <c r="HWL136" s="231"/>
      <c r="HWM136" s="231"/>
      <c r="HWN136" s="231"/>
      <c r="HWO136" s="231"/>
      <c r="HWP136" s="231"/>
      <c r="HWQ136" s="231"/>
      <c r="HWR136" s="231"/>
      <c r="HWS136" s="231"/>
      <c r="HWT136" s="231"/>
      <c r="HWU136" s="231"/>
      <c r="HWV136" s="231"/>
      <c r="HWW136" s="231"/>
      <c r="HWX136" s="231"/>
      <c r="HWY136" s="231"/>
      <c r="HWZ136" s="231"/>
      <c r="HXA136" s="231"/>
      <c r="HXB136" s="231"/>
      <c r="HXC136" s="231"/>
      <c r="HXD136" s="231"/>
      <c r="HXE136" s="231"/>
      <c r="HXF136" s="231"/>
      <c r="HXG136" s="231"/>
      <c r="HXH136" s="231"/>
      <c r="HXI136" s="231"/>
      <c r="HXJ136" s="231"/>
      <c r="HXK136" s="231"/>
      <c r="HXL136" s="231"/>
      <c r="HXM136" s="231"/>
      <c r="HXN136" s="231"/>
      <c r="HXO136" s="231"/>
      <c r="HXP136" s="231"/>
      <c r="HXQ136" s="231"/>
      <c r="HXR136" s="231"/>
      <c r="HXS136" s="231"/>
      <c r="HXT136" s="231"/>
      <c r="HXU136" s="231"/>
      <c r="HXV136" s="231"/>
      <c r="HXW136" s="231"/>
      <c r="HXX136" s="231"/>
      <c r="HXY136" s="231"/>
      <c r="HXZ136" s="231"/>
      <c r="HYA136" s="231"/>
      <c r="HYB136" s="231"/>
      <c r="HYC136" s="231"/>
      <c r="HYD136" s="231"/>
      <c r="HYE136" s="231"/>
      <c r="HYF136" s="231"/>
      <c r="HYG136" s="231"/>
      <c r="HYH136" s="231"/>
      <c r="HYI136" s="231"/>
      <c r="HYJ136" s="231"/>
      <c r="HYK136" s="231"/>
      <c r="HYL136" s="231"/>
      <c r="HYM136" s="231"/>
      <c r="HYN136" s="231"/>
      <c r="HYO136" s="231"/>
      <c r="HYP136" s="231"/>
      <c r="HYQ136" s="231"/>
      <c r="HYR136" s="231"/>
      <c r="HYS136" s="231"/>
      <c r="HYT136" s="231"/>
      <c r="HYU136" s="231"/>
      <c r="HYV136" s="231"/>
      <c r="HYW136" s="231"/>
      <c r="HYX136" s="231"/>
      <c r="HYY136" s="231"/>
      <c r="HYZ136" s="231"/>
      <c r="HZA136" s="231"/>
      <c r="HZB136" s="231"/>
      <c r="HZC136" s="231"/>
      <c r="HZD136" s="231"/>
      <c r="HZE136" s="231"/>
      <c r="HZF136" s="231"/>
      <c r="HZG136" s="231"/>
      <c r="HZH136" s="231"/>
      <c r="HZI136" s="231"/>
      <c r="HZJ136" s="231"/>
      <c r="HZK136" s="231"/>
      <c r="HZL136" s="231"/>
      <c r="HZM136" s="231"/>
      <c r="HZN136" s="231"/>
      <c r="HZO136" s="231"/>
      <c r="HZP136" s="231"/>
      <c r="HZQ136" s="231"/>
      <c r="HZR136" s="231"/>
      <c r="HZS136" s="231"/>
      <c r="HZT136" s="231"/>
      <c r="HZU136" s="231"/>
      <c r="HZV136" s="231"/>
      <c r="HZW136" s="231"/>
      <c r="HZX136" s="231"/>
      <c r="HZY136" s="231"/>
      <c r="HZZ136" s="231"/>
      <c r="IAA136" s="231"/>
      <c r="IAB136" s="231"/>
      <c r="IAC136" s="231"/>
      <c r="IAD136" s="231"/>
      <c r="IAE136" s="231"/>
      <c r="IAF136" s="231"/>
      <c r="IAG136" s="231"/>
      <c r="IAH136" s="231"/>
      <c r="IAI136" s="231"/>
      <c r="IAJ136" s="231"/>
      <c r="IAK136" s="231"/>
      <c r="IAL136" s="231"/>
      <c r="IAM136" s="231"/>
      <c r="IAN136" s="231"/>
      <c r="IAO136" s="231"/>
      <c r="IAP136" s="231"/>
      <c r="IAQ136" s="231"/>
      <c r="IAR136" s="231"/>
      <c r="IAS136" s="231"/>
      <c r="IAT136" s="231"/>
      <c r="IAU136" s="231"/>
      <c r="IAV136" s="231"/>
      <c r="IAW136" s="231"/>
      <c r="IAX136" s="231"/>
      <c r="IAY136" s="231"/>
      <c r="IAZ136" s="231"/>
      <c r="IBA136" s="231"/>
      <c r="IBB136" s="231"/>
      <c r="IBC136" s="231"/>
      <c r="IBD136" s="231"/>
      <c r="IBE136" s="231"/>
      <c r="IBF136" s="231"/>
      <c r="IBG136" s="231"/>
      <c r="IBH136" s="231"/>
      <c r="IBI136" s="231"/>
      <c r="IBJ136" s="231"/>
      <c r="IBK136" s="231"/>
      <c r="IBL136" s="231"/>
      <c r="IBM136" s="231"/>
      <c r="IBN136" s="231"/>
      <c r="IBO136" s="231"/>
      <c r="IBP136" s="231"/>
      <c r="IBQ136" s="231"/>
      <c r="IBR136" s="231"/>
      <c r="IBS136" s="231"/>
      <c r="IBT136" s="231"/>
      <c r="IBU136" s="231"/>
      <c r="IBV136" s="231"/>
      <c r="IBW136" s="231"/>
      <c r="IBX136" s="231"/>
      <c r="IBY136" s="231"/>
      <c r="IBZ136" s="231"/>
      <c r="ICA136" s="231"/>
      <c r="ICB136" s="231"/>
      <c r="ICC136" s="231"/>
      <c r="ICD136" s="231"/>
      <c r="ICE136" s="231"/>
      <c r="ICF136" s="231"/>
      <c r="ICG136" s="231"/>
      <c r="ICH136" s="231"/>
      <c r="ICI136" s="231"/>
      <c r="ICJ136" s="231"/>
      <c r="ICK136" s="231"/>
      <c r="ICL136" s="231"/>
      <c r="ICM136" s="231"/>
      <c r="ICN136" s="231"/>
      <c r="ICO136" s="231"/>
      <c r="ICP136" s="231"/>
      <c r="ICQ136" s="231"/>
      <c r="ICR136" s="231"/>
      <c r="ICS136" s="231"/>
      <c r="ICT136" s="231"/>
      <c r="ICU136" s="231"/>
      <c r="ICV136" s="231"/>
      <c r="ICW136" s="231"/>
      <c r="ICX136" s="231"/>
      <c r="ICY136" s="231"/>
      <c r="ICZ136" s="231"/>
      <c r="IDA136" s="231"/>
      <c r="IDB136" s="231"/>
      <c r="IDC136" s="231"/>
      <c r="IDD136" s="231"/>
      <c r="IDE136" s="231"/>
      <c r="IDF136" s="231"/>
      <c r="IDG136" s="231"/>
      <c r="IDH136" s="231"/>
      <c r="IDI136" s="231"/>
      <c r="IDJ136" s="231"/>
      <c r="IDK136" s="231"/>
      <c r="IDL136" s="231"/>
      <c r="IDM136" s="231"/>
      <c r="IDN136" s="231"/>
      <c r="IDO136" s="231"/>
      <c r="IDP136" s="231"/>
      <c r="IDQ136" s="231"/>
      <c r="IDR136" s="231"/>
      <c r="IDS136" s="231"/>
      <c r="IDT136" s="231"/>
      <c r="IDU136" s="231"/>
      <c r="IDV136" s="231"/>
      <c r="IDW136" s="231"/>
      <c r="IDX136" s="231"/>
      <c r="IDY136" s="231"/>
      <c r="IDZ136" s="231"/>
      <c r="IEA136" s="231"/>
      <c r="IEB136" s="231"/>
      <c r="IEC136" s="231"/>
      <c r="IED136" s="231"/>
      <c r="IEE136" s="231"/>
      <c r="IEF136" s="231"/>
      <c r="IEG136" s="231"/>
      <c r="IEH136" s="231"/>
      <c r="IEI136" s="231"/>
      <c r="IEJ136" s="231"/>
      <c r="IEK136" s="231"/>
      <c r="IEL136" s="231"/>
      <c r="IEM136" s="231"/>
      <c r="IEN136" s="231"/>
      <c r="IEO136" s="231"/>
      <c r="IEP136" s="231"/>
      <c r="IEQ136" s="231"/>
      <c r="IER136" s="231"/>
      <c r="IES136" s="231"/>
      <c r="IET136" s="231"/>
      <c r="IEU136" s="231"/>
      <c r="IEV136" s="231"/>
      <c r="IEW136" s="231"/>
      <c r="IEX136" s="231"/>
      <c r="IEY136" s="231"/>
      <c r="IEZ136" s="231"/>
      <c r="IFA136" s="231"/>
      <c r="IFB136" s="231"/>
      <c r="IFC136" s="231"/>
      <c r="IFD136" s="231"/>
      <c r="IFE136" s="231"/>
      <c r="IFF136" s="231"/>
      <c r="IFG136" s="231"/>
      <c r="IFH136" s="231"/>
      <c r="IFI136" s="231"/>
      <c r="IFJ136" s="231"/>
      <c r="IFK136" s="231"/>
      <c r="IFL136" s="231"/>
      <c r="IFM136" s="231"/>
      <c r="IFN136" s="231"/>
      <c r="IFO136" s="231"/>
      <c r="IFP136" s="231"/>
      <c r="IFQ136" s="231"/>
      <c r="IFR136" s="231"/>
      <c r="IFS136" s="231"/>
      <c r="IFT136" s="231"/>
      <c r="IFU136" s="231"/>
      <c r="IFV136" s="231"/>
      <c r="IFW136" s="231"/>
      <c r="IFX136" s="231"/>
      <c r="IFY136" s="231"/>
      <c r="IFZ136" s="231"/>
      <c r="IGA136" s="231"/>
      <c r="IGB136" s="231"/>
      <c r="IGC136" s="231"/>
      <c r="IGD136" s="231"/>
      <c r="IGE136" s="231"/>
      <c r="IGF136" s="231"/>
      <c r="IGG136" s="231"/>
      <c r="IGH136" s="231"/>
      <c r="IGI136" s="231"/>
      <c r="IGJ136" s="231"/>
      <c r="IGK136" s="231"/>
      <c r="IGL136" s="231"/>
      <c r="IGM136" s="231"/>
      <c r="IGN136" s="231"/>
      <c r="IGO136" s="231"/>
      <c r="IGP136" s="231"/>
      <c r="IGQ136" s="231"/>
      <c r="IGR136" s="231"/>
      <c r="IGS136" s="231"/>
      <c r="IGT136" s="231"/>
      <c r="IGU136" s="231"/>
      <c r="IGV136" s="231"/>
      <c r="IGW136" s="231"/>
      <c r="IGX136" s="231"/>
      <c r="IGY136" s="231"/>
      <c r="IGZ136" s="231"/>
      <c r="IHA136" s="231"/>
      <c r="IHB136" s="231"/>
      <c r="IHC136" s="231"/>
      <c r="IHD136" s="231"/>
      <c r="IHE136" s="231"/>
      <c r="IHF136" s="231"/>
      <c r="IHG136" s="231"/>
      <c r="IHH136" s="231"/>
      <c r="IHI136" s="231"/>
      <c r="IHJ136" s="231"/>
      <c r="IHK136" s="231"/>
      <c r="IHL136" s="231"/>
      <c r="IHM136" s="231"/>
      <c r="IHN136" s="231"/>
      <c r="IHO136" s="231"/>
      <c r="IHP136" s="231"/>
      <c r="IHQ136" s="231"/>
      <c r="IHR136" s="231"/>
      <c r="IHS136" s="231"/>
      <c r="IHT136" s="231"/>
      <c r="IHU136" s="231"/>
      <c r="IHV136" s="231"/>
      <c r="IHW136" s="231"/>
      <c r="IHX136" s="231"/>
      <c r="IHY136" s="231"/>
      <c r="IHZ136" s="231"/>
      <c r="IIA136" s="231"/>
      <c r="IIB136" s="231"/>
      <c r="IIC136" s="231"/>
      <c r="IID136" s="231"/>
      <c r="IIE136" s="231"/>
      <c r="IIF136" s="231"/>
      <c r="IIG136" s="231"/>
      <c r="IIH136" s="231"/>
      <c r="III136" s="231"/>
      <c r="IIJ136" s="231"/>
      <c r="IIK136" s="231"/>
      <c r="IIL136" s="231"/>
      <c r="IIM136" s="231"/>
      <c r="IIN136" s="231"/>
      <c r="IIO136" s="231"/>
      <c r="IIP136" s="231"/>
      <c r="IIQ136" s="231"/>
      <c r="IIR136" s="231"/>
      <c r="IIS136" s="231"/>
      <c r="IIT136" s="231"/>
      <c r="IIU136" s="231"/>
      <c r="IIV136" s="231"/>
      <c r="IIW136" s="231"/>
      <c r="IIX136" s="231"/>
      <c r="IIY136" s="231"/>
      <c r="IIZ136" s="231"/>
      <c r="IJA136" s="231"/>
      <c r="IJB136" s="231"/>
      <c r="IJC136" s="231"/>
      <c r="IJD136" s="231"/>
      <c r="IJE136" s="231"/>
      <c r="IJF136" s="231"/>
      <c r="IJG136" s="231"/>
      <c r="IJH136" s="231"/>
      <c r="IJI136" s="231"/>
      <c r="IJJ136" s="231"/>
      <c r="IJK136" s="231"/>
      <c r="IJL136" s="231"/>
      <c r="IJM136" s="231"/>
      <c r="IJN136" s="231"/>
      <c r="IJO136" s="231"/>
      <c r="IJP136" s="231"/>
      <c r="IJQ136" s="231"/>
      <c r="IJR136" s="231"/>
      <c r="IJS136" s="231"/>
      <c r="IJT136" s="231"/>
      <c r="IJU136" s="231"/>
      <c r="IJV136" s="231"/>
      <c r="IJW136" s="231"/>
      <c r="IJX136" s="231"/>
      <c r="IJY136" s="231"/>
      <c r="IJZ136" s="231"/>
      <c r="IKA136" s="231"/>
      <c r="IKB136" s="231"/>
      <c r="IKC136" s="231"/>
      <c r="IKD136" s="231"/>
      <c r="IKE136" s="231"/>
      <c r="IKF136" s="231"/>
      <c r="IKG136" s="231"/>
      <c r="IKH136" s="231"/>
      <c r="IKI136" s="231"/>
      <c r="IKJ136" s="231"/>
      <c r="IKK136" s="231"/>
      <c r="IKL136" s="231"/>
      <c r="IKM136" s="231"/>
      <c r="IKN136" s="231"/>
      <c r="IKO136" s="231"/>
      <c r="IKP136" s="231"/>
      <c r="IKQ136" s="231"/>
      <c r="IKR136" s="231"/>
      <c r="IKS136" s="231"/>
      <c r="IKT136" s="231"/>
      <c r="IKU136" s="231"/>
      <c r="IKV136" s="231"/>
      <c r="IKW136" s="231"/>
      <c r="IKX136" s="231"/>
      <c r="IKY136" s="231"/>
      <c r="IKZ136" s="231"/>
      <c r="ILA136" s="231"/>
      <c r="ILB136" s="231"/>
      <c r="ILC136" s="231"/>
      <c r="ILD136" s="231"/>
      <c r="ILE136" s="231"/>
      <c r="ILF136" s="231"/>
      <c r="ILG136" s="231"/>
      <c r="ILH136" s="231"/>
      <c r="ILI136" s="231"/>
      <c r="ILJ136" s="231"/>
      <c r="ILK136" s="231"/>
      <c r="ILL136" s="231"/>
      <c r="ILM136" s="231"/>
      <c r="ILN136" s="231"/>
      <c r="ILO136" s="231"/>
      <c r="ILP136" s="231"/>
      <c r="ILQ136" s="231"/>
      <c r="ILR136" s="231"/>
      <c r="ILS136" s="231"/>
      <c r="ILT136" s="231"/>
      <c r="ILU136" s="231"/>
      <c r="ILV136" s="231"/>
      <c r="ILW136" s="231"/>
      <c r="ILX136" s="231"/>
      <c r="ILY136" s="231"/>
      <c r="ILZ136" s="231"/>
      <c r="IMA136" s="231"/>
      <c r="IMB136" s="231"/>
      <c r="IMC136" s="231"/>
      <c r="IMD136" s="231"/>
      <c r="IME136" s="231"/>
      <c r="IMF136" s="231"/>
      <c r="IMG136" s="231"/>
      <c r="IMH136" s="231"/>
      <c r="IMI136" s="231"/>
      <c r="IMJ136" s="231"/>
      <c r="IMK136" s="231"/>
      <c r="IML136" s="231"/>
      <c r="IMM136" s="231"/>
      <c r="IMN136" s="231"/>
      <c r="IMO136" s="231"/>
      <c r="IMP136" s="231"/>
      <c r="IMQ136" s="231"/>
      <c r="IMR136" s="231"/>
      <c r="IMS136" s="231"/>
      <c r="IMT136" s="231"/>
      <c r="IMU136" s="231"/>
      <c r="IMV136" s="231"/>
      <c r="IMW136" s="231"/>
      <c r="IMX136" s="231"/>
      <c r="IMY136" s="231"/>
      <c r="IMZ136" s="231"/>
      <c r="INA136" s="231"/>
      <c r="INB136" s="231"/>
      <c r="INC136" s="231"/>
      <c r="IND136" s="231"/>
      <c r="INE136" s="231"/>
      <c r="INF136" s="231"/>
      <c r="ING136" s="231"/>
      <c r="INH136" s="231"/>
      <c r="INI136" s="231"/>
      <c r="INJ136" s="231"/>
      <c r="INK136" s="231"/>
      <c r="INL136" s="231"/>
      <c r="INM136" s="231"/>
      <c r="INN136" s="231"/>
      <c r="INO136" s="231"/>
      <c r="INP136" s="231"/>
      <c r="INQ136" s="231"/>
      <c r="INR136" s="231"/>
      <c r="INS136" s="231"/>
      <c r="INT136" s="231"/>
      <c r="INU136" s="231"/>
      <c r="INV136" s="231"/>
      <c r="INW136" s="231"/>
      <c r="INX136" s="231"/>
      <c r="INY136" s="231"/>
      <c r="INZ136" s="231"/>
      <c r="IOA136" s="231"/>
      <c r="IOB136" s="231"/>
      <c r="IOC136" s="231"/>
      <c r="IOD136" s="231"/>
      <c r="IOE136" s="231"/>
      <c r="IOF136" s="231"/>
      <c r="IOG136" s="231"/>
      <c r="IOH136" s="231"/>
      <c r="IOI136" s="231"/>
      <c r="IOJ136" s="231"/>
      <c r="IOK136" s="231"/>
      <c r="IOL136" s="231"/>
      <c r="IOM136" s="231"/>
      <c r="ION136" s="231"/>
      <c r="IOO136" s="231"/>
      <c r="IOP136" s="231"/>
      <c r="IOQ136" s="231"/>
      <c r="IOR136" s="231"/>
      <c r="IOS136" s="231"/>
      <c r="IOT136" s="231"/>
      <c r="IOU136" s="231"/>
      <c r="IOV136" s="231"/>
      <c r="IOW136" s="231"/>
      <c r="IOX136" s="231"/>
      <c r="IOY136" s="231"/>
      <c r="IOZ136" s="231"/>
      <c r="IPA136" s="231"/>
      <c r="IPB136" s="231"/>
      <c r="IPC136" s="231"/>
      <c r="IPD136" s="231"/>
      <c r="IPE136" s="231"/>
      <c r="IPF136" s="231"/>
      <c r="IPG136" s="231"/>
      <c r="IPH136" s="231"/>
      <c r="IPI136" s="231"/>
      <c r="IPJ136" s="231"/>
      <c r="IPK136" s="231"/>
      <c r="IPL136" s="231"/>
      <c r="IPM136" s="231"/>
      <c r="IPN136" s="231"/>
      <c r="IPO136" s="231"/>
      <c r="IPP136" s="231"/>
      <c r="IPQ136" s="231"/>
      <c r="IPR136" s="231"/>
      <c r="IPS136" s="231"/>
      <c r="IPT136" s="231"/>
      <c r="IPU136" s="231"/>
      <c r="IPV136" s="231"/>
      <c r="IPW136" s="231"/>
      <c r="IPX136" s="231"/>
      <c r="IPY136" s="231"/>
      <c r="IPZ136" s="231"/>
      <c r="IQA136" s="231"/>
      <c r="IQB136" s="231"/>
      <c r="IQC136" s="231"/>
      <c r="IQD136" s="231"/>
      <c r="IQE136" s="231"/>
      <c r="IQF136" s="231"/>
      <c r="IQG136" s="231"/>
      <c r="IQH136" s="231"/>
      <c r="IQI136" s="231"/>
      <c r="IQJ136" s="231"/>
      <c r="IQK136" s="231"/>
      <c r="IQL136" s="231"/>
      <c r="IQM136" s="231"/>
      <c r="IQN136" s="231"/>
      <c r="IQO136" s="231"/>
      <c r="IQP136" s="231"/>
      <c r="IQQ136" s="231"/>
      <c r="IQR136" s="231"/>
      <c r="IQS136" s="231"/>
      <c r="IQT136" s="231"/>
      <c r="IQU136" s="231"/>
      <c r="IQV136" s="231"/>
      <c r="IQW136" s="231"/>
      <c r="IQX136" s="231"/>
      <c r="IQY136" s="231"/>
      <c r="IQZ136" s="231"/>
      <c r="IRA136" s="231"/>
      <c r="IRB136" s="231"/>
      <c r="IRC136" s="231"/>
      <c r="IRD136" s="231"/>
      <c r="IRE136" s="231"/>
      <c r="IRF136" s="231"/>
      <c r="IRG136" s="231"/>
      <c r="IRH136" s="231"/>
      <c r="IRI136" s="231"/>
      <c r="IRJ136" s="231"/>
      <c r="IRK136" s="231"/>
      <c r="IRL136" s="231"/>
      <c r="IRM136" s="231"/>
      <c r="IRN136" s="231"/>
      <c r="IRO136" s="231"/>
      <c r="IRP136" s="231"/>
      <c r="IRQ136" s="231"/>
      <c r="IRR136" s="231"/>
      <c r="IRS136" s="231"/>
      <c r="IRT136" s="231"/>
      <c r="IRU136" s="231"/>
      <c r="IRV136" s="231"/>
      <c r="IRW136" s="231"/>
      <c r="IRX136" s="231"/>
      <c r="IRY136" s="231"/>
      <c r="IRZ136" s="231"/>
      <c r="ISA136" s="231"/>
      <c r="ISB136" s="231"/>
      <c r="ISC136" s="231"/>
      <c r="ISD136" s="231"/>
      <c r="ISE136" s="231"/>
      <c r="ISF136" s="231"/>
      <c r="ISG136" s="231"/>
      <c r="ISH136" s="231"/>
      <c r="ISI136" s="231"/>
      <c r="ISJ136" s="231"/>
      <c r="ISK136" s="231"/>
      <c r="ISL136" s="231"/>
      <c r="ISM136" s="231"/>
      <c r="ISN136" s="231"/>
      <c r="ISO136" s="231"/>
      <c r="ISP136" s="231"/>
      <c r="ISQ136" s="231"/>
      <c r="ISR136" s="231"/>
      <c r="ISS136" s="231"/>
      <c r="IST136" s="231"/>
      <c r="ISU136" s="231"/>
      <c r="ISV136" s="231"/>
      <c r="ISW136" s="231"/>
      <c r="ISX136" s="231"/>
      <c r="ISY136" s="231"/>
      <c r="ISZ136" s="231"/>
      <c r="ITA136" s="231"/>
      <c r="ITB136" s="231"/>
      <c r="ITC136" s="231"/>
      <c r="ITD136" s="231"/>
      <c r="ITE136" s="231"/>
      <c r="ITF136" s="231"/>
      <c r="ITG136" s="231"/>
      <c r="ITH136" s="231"/>
      <c r="ITI136" s="231"/>
      <c r="ITJ136" s="231"/>
      <c r="ITK136" s="231"/>
      <c r="ITL136" s="231"/>
      <c r="ITM136" s="231"/>
      <c r="ITN136" s="231"/>
      <c r="ITO136" s="231"/>
      <c r="ITP136" s="231"/>
      <c r="ITQ136" s="231"/>
      <c r="ITR136" s="231"/>
      <c r="ITS136" s="231"/>
      <c r="ITT136" s="231"/>
      <c r="ITU136" s="231"/>
      <c r="ITV136" s="231"/>
      <c r="ITW136" s="231"/>
      <c r="ITX136" s="231"/>
      <c r="ITY136" s="231"/>
      <c r="ITZ136" s="231"/>
      <c r="IUA136" s="231"/>
      <c r="IUB136" s="231"/>
      <c r="IUC136" s="231"/>
      <c r="IUD136" s="231"/>
      <c r="IUE136" s="231"/>
      <c r="IUF136" s="231"/>
      <c r="IUG136" s="231"/>
      <c r="IUH136" s="231"/>
      <c r="IUI136" s="231"/>
      <c r="IUJ136" s="231"/>
      <c r="IUK136" s="231"/>
      <c r="IUL136" s="231"/>
      <c r="IUM136" s="231"/>
      <c r="IUN136" s="231"/>
      <c r="IUO136" s="231"/>
      <c r="IUP136" s="231"/>
      <c r="IUQ136" s="231"/>
      <c r="IUR136" s="231"/>
      <c r="IUS136" s="231"/>
      <c r="IUT136" s="231"/>
      <c r="IUU136" s="231"/>
      <c r="IUV136" s="231"/>
      <c r="IUW136" s="231"/>
      <c r="IUX136" s="231"/>
      <c r="IUY136" s="231"/>
      <c r="IUZ136" s="231"/>
      <c r="IVA136" s="231"/>
      <c r="IVB136" s="231"/>
      <c r="IVC136" s="231"/>
      <c r="IVD136" s="231"/>
      <c r="IVE136" s="231"/>
      <c r="IVF136" s="231"/>
      <c r="IVG136" s="231"/>
      <c r="IVH136" s="231"/>
      <c r="IVI136" s="231"/>
      <c r="IVJ136" s="231"/>
      <c r="IVK136" s="231"/>
      <c r="IVL136" s="231"/>
      <c r="IVM136" s="231"/>
      <c r="IVN136" s="231"/>
      <c r="IVO136" s="231"/>
      <c r="IVP136" s="231"/>
      <c r="IVQ136" s="231"/>
      <c r="IVR136" s="231"/>
      <c r="IVS136" s="231"/>
      <c r="IVT136" s="231"/>
      <c r="IVU136" s="231"/>
      <c r="IVV136" s="231"/>
      <c r="IVW136" s="231"/>
      <c r="IVX136" s="231"/>
      <c r="IVY136" s="231"/>
      <c r="IVZ136" s="231"/>
      <c r="IWA136" s="231"/>
      <c r="IWB136" s="231"/>
      <c r="IWC136" s="231"/>
      <c r="IWD136" s="231"/>
      <c r="IWE136" s="231"/>
      <c r="IWF136" s="231"/>
      <c r="IWG136" s="231"/>
      <c r="IWH136" s="231"/>
      <c r="IWI136" s="231"/>
      <c r="IWJ136" s="231"/>
      <c r="IWK136" s="231"/>
      <c r="IWL136" s="231"/>
      <c r="IWM136" s="231"/>
      <c r="IWN136" s="231"/>
      <c r="IWO136" s="231"/>
      <c r="IWP136" s="231"/>
      <c r="IWQ136" s="231"/>
      <c r="IWR136" s="231"/>
      <c r="IWS136" s="231"/>
      <c r="IWT136" s="231"/>
      <c r="IWU136" s="231"/>
      <c r="IWV136" s="231"/>
      <c r="IWW136" s="231"/>
      <c r="IWX136" s="231"/>
      <c r="IWY136" s="231"/>
      <c r="IWZ136" s="231"/>
      <c r="IXA136" s="231"/>
      <c r="IXB136" s="231"/>
      <c r="IXC136" s="231"/>
      <c r="IXD136" s="231"/>
      <c r="IXE136" s="231"/>
      <c r="IXF136" s="231"/>
      <c r="IXG136" s="231"/>
      <c r="IXH136" s="231"/>
      <c r="IXI136" s="231"/>
      <c r="IXJ136" s="231"/>
      <c r="IXK136" s="231"/>
      <c r="IXL136" s="231"/>
      <c r="IXM136" s="231"/>
      <c r="IXN136" s="231"/>
      <c r="IXO136" s="231"/>
      <c r="IXP136" s="231"/>
      <c r="IXQ136" s="231"/>
      <c r="IXR136" s="231"/>
      <c r="IXS136" s="231"/>
      <c r="IXT136" s="231"/>
      <c r="IXU136" s="231"/>
      <c r="IXV136" s="231"/>
      <c r="IXW136" s="231"/>
      <c r="IXX136" s="231"/>
      <c r="IXY136" s="231"/>
      <c r="IXZ136" s="231"/>
      <c r="IYA136" s="231"/>
      <c r="IYB136" s="231"/>
      <c r="IYC136" s="231"/>
      <c r="IYD136" s="231"/>
      <c r="IYE136" s="231"/>
      <c r="IYF136" s="231"/>
      <c r="IYG136" s="231"/>
      <c r="IYH136" s="231"/>
      <c r="IYI136" s="231"/>
      <c r="IYJ136" s="231"/>
      <c r="IYK136" s="231"/>
      <c r="IYL136" s="231"/>
      <c r="IYM136" s="231"/>
      <c r="IYN136" s="231"/>
      <c r="IYO136" s="231"/>
      <c r="IYP136" s="231"/>
      <c r="IYQ136" s="231"/>
      <c r="IYR136" s="231"/>
      <c r="IYS136" s="231"/>
      <c r="IYT136" s="231"/>
      <c r="IYU136" s="231"/>
      <c r="IYV136" s="231"/>
      <c r="IYW136" s="231"/>
      <c r="IYX136" s="231"/>
      <c r="IYY136" s="231"/>
      <c r="IYZ136" s="231"/>
      <c r="IZA136" s="231"/>
      <c r="IZB136" s="231"/>
      <c r="IZC136" s="231"/>
      <c r="IZD136" s="231"/>
      <c r="IZE136" s="231"/>
      <c r="IZF136" s="231"/>
      <c r="IZG136" s="231"/>
      <c r="IZH136" s="231"/>
      <c r="IZI136" s="231"/>
      <c r="IZJ136" s="231"/>
      <c r="IZK136" s="231"/>
      <c r="IZL136" s="231"/>
      <c r="IZM136" s="231"/>
      <c r="IZN136" s="231"/>
      <c r="IZO136" s="231"/>
      <c r="IZP136" s="231"/>
      <c r="IZQ136" s="231"/>
      <c r="IZR136" s="231"/>
      <c r="IZS136" s="231"/>
      <c r="IZT136" s="231"/>
      <c r="IZU136" s="231"/>
      <c r="IZV136" s="231"/>
      <c r="IZW136" s="231"/>
      <c r="IZX136" s="231"/>
      <c r="IZY136" s="231"/>
      <c r="IZZ136" s="231"/>
      <c r="JAA136" s="231"/>
      <c r="JAB136" s="231"/>
      <c r="JAC136" s="231"/>
      <c r="JAD136" s="231"/>
      <c r="JAE136" s="231"/>
      <c r="JAF136" s="231"/>
      <c r="JAG136" s="231"/>
      <c r="JAH136" s="231"/>
      <c r="JAI136" s="231"/>
      <c r="JAJ136" s="231"/>
      <c r="JAK136" s="231"/>
      <c r="JAL136" s="231"/>
      <c r="JAM136" s="231"/>
      <c r="JAN136" s="231"/>
      <c r="JAO136" s="231"/>
      <c r="JAP136" s="231"/>
      <c r="JAQ136" s="231"/>
      <c r="JAR136" s="231"/>
      <c r="JAS136" s="231"/>
      <c r="JAT136" s="231"/>
      <c r="JAU136" s="231"/>
      <c r="JAV136" s="231"/>
      <c r="JAW136" s="231"/>
      <c r="JAX136" s="231"/>
      <c r="JAY136" s="231"/>
      <c r="JAZ136" s="231"/>
      <c r="JBA136" s="231"/>
      <c r="JBB136" s="231"/>
      <c r="JBC136" s="231"/>
      <c r="JBD136" s="231"/>
      <c r="JBE136" s="231"/>
      <c r="JBF136" s="231"/>
      <c r="JBG136" s="231"/>
      <c r="JBH136" s="231"/>
      <c r="JBI136" s="231"/>
      <c r="JBJ136" s="231"/>
      <c r="JBK136" s="231"/>
      <c r="JBL136" s="231"/>
      <c r="JBM136" s="231"/>
      <c r="JBN136" s="231"/>
      <c r="JBO136" s="231"/>
      <c r="JBP136" s="231"/>
      <c r="JBQ136" s="231"/>
      <c r="JBR136" s="231"/>
      <c r="JBS136" s="231"/>
      <c r="JBT136" s="231"/>
      <c r="JBU136" s="231"/>
      <c r="JBV136" s="231"/>
      <c r="JBW136" s="231"/>
      <c r="JBX136" s="231"/>
      <c r="JBY136" s="231"/>
      <c r="JBZ136" s="231"/>
      <c r="JCA136" s="231"/>
      <c r="JCB136" s="231"/>
      <c r="JCC136" s="231"/>
      <c r="JCD136" s="231"/>
      <c r="JCE136" s="231"/>
      <c r="JCF136" s="231"/>
      <c r="JCG136" s="231"/>
      <c r="JCH136" s="231"/>
      <c r="JCI136" s="231"/>
      <c r="JCJ136" s="231"/>
      <c r="JCK136" s="231"/>
      <c r="JCL136" s="231"/>
      <c r="JCM136" s="231"/>
      <c r="JCN136" s="231"/>
      <c r="JCO136" s="231"/>
      <c r="JCP136" s="231"/>
      <c r="JCQ136" s="231"/>
      <c r="JCR136" s="231"/>
      <c r="JCS136" s="231"/>
      <c r="JCT136" s="231"/>
      <c r="JCU136" s="231"/>
      <c r="JCV136" s="231"/>
      <c r="JCW136" s="231"/>
      <c r="JCX136" s="231"/>
      <c r="JCY136" s="231"/>
      <c r="JCZ136" s="231"/>
      <c r="JDA136" s="231"/>
      <c r="JDB136" s="231"/>
      <c r="JDC136" s="231"/>
      <c r="JDD136" s="231"/>
      <c r="JDE136" s="231"/>
      <c r="JDF136" s="231"/>
      <c r="JDG136" s="231"/>
      <c r="JDH136" s="231"/>
      <c r="JDI136" s="231"/>
      <c r="JDJ136" s="231"/>
      <c r="JDK136" s="231"/>
      <c r="JDL136" s="231"/>
      <c r="JDM136" s="231"/>
      <c r="JDN136" s="231"/>
      <c r="JDO136" s="231"/>
      <c r="JDP136" s="231"/>
      <c r="JDQ136" s="231"/>
      <c r="JDR136" s="231"/>
      <c r="JDS136" s="231"/>
      <c r="JDT136" s="231"/>
      <c r="JDU136" s="231"/>
      <c r="JDV136" s="231"/>
      <c r="JDW136" s="231"/>
      <c r="JDX136" s="231"/>
      <c r="JDY136" s="231"/>
      <c r="JDZ136" s="231"/>
      <c r="JEA136" s="231"/>
      <c r="JEB136" s="231"/>
      <c r="JEC136" s="231"/>
      <c r="JED136" s="231"/>
      <c r="JEE136" s="231"/>
      <c r="JEF136" s="231"/>
      <c r="JEG136" s="231"/>
      <c r="JEH136" s="231"/>
      <c r="JEI136" s="231"/>
      <c r="JEJ136" s="231"/>
      <c r="JEK136" s="231"/>
      <c r="JEL136" s="231"/>
      <c r="JEM136" s="231"/>
      <c r="JEN136" s="231"/>
      <c r="JEO136" s="231"/>
      <c r="JEP136" s="231"/>
      <c r="JEQ136" s="231"/>
      <c r="JER136" s="231"/>
      <c r="JES136" s="231"/>
      <c r="JET136" s="231"/>
      <c r="JEU136" s="231"/>
      <c r="JEV136" s="231"/>
      <c r="JEW136" s="231"/>
      <c r="JEX136" s="231"/>
      <c r="JEY136" s="231"/>
      <c r="JEZ136" s="231"/>
      <c r="JFA136" s="231"/>
      <c r="JFB136" s="231"/>
      <c r="JFC136" s="231"/>
      <c r="JFD136" s="231"/>
      <c r="JFE136" s="231"/>
      <c r="JFF136" s="231"/>
      <c r="JFG136" s="231"/>
      <c r="JFH136" s="231"/>
      <c r="JFI136" s="231"/>
      <c r="JFJ136" s="231"/>
      <c r="JFK136" s="231"/>
      <c r="JFL136" s="231"/>
      <c r="JFM136" s="231"/>
      <c r="JFN136" s="231"/>
      <c r="JFO136" s="231"/>
      <c r="JFP136" s="231"/>
      <c r="JFQ136" s="231"/>
      <c r="JFR136" s="231"/>
      <c r="JFS136" s="231"/>
      <c r="JFT136" s="231"/>
      <c r="JFU136" s="231"/>
      <c r="JFV136" s="231"/>
      <c r="JFW136" s="231"/>
      <c r="JFX136" s="231"/>
      <c r="JFY136" s="231"/>
      <c r="JFZ136" s="231"/>
      <c r="JGA136" s="231"/>
      <c r="JGB136" s="231"/>
      <c r="JGC136" s="231"/>
      <c r="JGD136" s="231"/>
      <c r="JGE136" s="231"/>
      <c r="JGF136" s="231"/>
      <c r="JGG136" s="231"/>
      <c r="JGH136" s="231"/>
      <c r="JGI136" s="231"/>
      <c r="JGJ136" s="231"/>
      <c r="JGK136" s="231"/>
      <c r="JGL136" s="231"/>
      <c r="JGM136" s="231"/>
      <c r="JGN136" s="231"/>
      <c r="JGO136" s="231"/>
      <c r="JGP136" s="231"/>
      <c r="JGQ136" s="231"/>
      <c r="JGR136" s="231"/>
      <c r="JGS136" s="231"/>
      <c r="JGT136" s="231"/>
      <c r="JGU136" s="231"/>
      <c r="JGV136" s="231"/>
      <c r="JGW136" s="231"/>
      <c r="JGX136" s="231"/>
      <c r="JGY136" s="231"/>
      <c r="JGZ136" s="231"/>
      <c r="JHA136" s="231"/>
      <c r="JHB136" s="231"/>
      <c r="JHC136" s="231"/>
      <c r="JHD136" s="231"/>
      <c r="JHE136" s="231"/>
      <c r="JHF136" s="231"/>
      <c r="JHG136" s="231"/>
      <c r="JHH136" s="231"/>
      <c r="JHI136" s="231"/>
      <c r="JHJ136" s="231"/>
      <c r="JHK136" s="231"/>
      <c r="JHL136" s="231"/>
      <c r="JHM136" s="231"/>
      <c r="JHN136" s="231"/>
      <c r="JHO136" s="231"/>
      <c r="JHP136" s="231"/>
      <c r="JHQ136" s="231"/>
      <c r="JHR136" s="231"/>
      <c r="JHS136" s="231"/>
      <c r="JHT136" s="231"/>
      <c r="JHU136" s="231"/>
      <c r="JHV136" s="231"/>
      <c r="JHW136" s="231"/>
      <c r="JHX136" s="231"/>
      <c r="JHY136" s="231"/>
      <c r="JHZ136" s="231"/>
      <c r="JIA136" s="231"/>
      <c r="JIB136" s="231"/>
      <c r="JIC136" s="231"/>
      <c r="JID136" s="231"/>
      <c r="JIE136" s="231"/>
      <c r="JIF136" s="231"/>
      <c r="JIG136" s="231"/>
      <c r="JIH136" s="231"/>
      <c r="JII136" s="231"/>
      <c r="JIJ136" s="231"/>
      <c r="JIK136" s="231"/>
      <c r="JIL136" s="231"/>
      <c r="JIM136" s="231"/>
      <c r="JIN136" s="231"/>
      <c r="JIO136" s="231"/>
      <c r="JIP136" s="231"/>
      <c r="JIQ136" s="231"/>
      <c r="JIR136" s="231"/>
      <c r="JIS136" s="231"/>
      <c r="JIT136" s="231"/>
      <c r="JIU136" s="231"/>
      <c r="JIV136" s="231"/>
      <c r="JIW136" s="231"/>
      <c r="JIX136" s="231"/>
      <c r="JIY136" s="231"/>
      <c r="JIZ136" s="231"/>
      <c r="JJA136" s="231"/>
      <c r="JJB136" s="231"/>
      <c r="JJC136" s="231"/>
      <c r="JJD136" s="231"/>
      <c r="JJE136" s="231"/>
      <c r="JJF136" s="231"/>
      <c r="JJG136" s="231"/>
      <c r="JJH136" s="231"/>
      <c r="JJI136" s="231"/>
      <c r="JJJ136" s="231"/>
      <c r="JJK136" s="231"/>
      <c r="JJL136" s="231"/>
      <c r="JJM136" s="231"/>
      <c r="JJN136" s="231"/>
      <c r="JJO136" s="231"/>
      <c r="JJP136" s="231"/>
      <c r="JJQ136" s="231"/>
      <c r="JJR136" s="231"/>
      <c r="JJS136" s="231"/>
      <c r="JJT136" s="231"/>
      <c r="JJU136" s="231"/>
      <c r="JJV136" s="231"/>
      <c r="JJW136" s="231"/>
      <c r="JJX136" s="231"/>
      <c r="JJY136" s="231"/>
      <c r="JJZ136" s="231"/>
      <c r="JKA136" s="231"/>
      <c r="JKB136" s="231"/>
      <c r="JKC136" s="231"/>
      <c r="JKD136" s="231"/>
      <c r="JKE136" s="231"/>
      <c r="JKF136" s="231"/>
      <c r="JKG136" s="231"/>
      <c r="JKH136" s="231"/>
      <c r="JKI136" s="231"/>
      <c r="JKJ136" s="231"/>
      <c r="JKK136" s="231"/>
      <c r="JKL136" s="231"/>
      <c r="JKM136" s="231"/>
      <c r="JKN136" s="231"/>
      <c r="JKO136" s="231"/>
      <c r="JKP136" s="231"/>
      <c r="JKQ136" s="231"/>
      <c r="JKR136" s="231"/>
      <c r="JKS136" s="231"/>
      <c r="JKT136" s="231"/>
      <c r="JKU136" s="231"/>
      <c r="JKV136" s="231"/>
      <c r="JKW136" s="231"/>
      <c r="JKX136" s="231"/>
      <c r="JKY136" s="231"/>
      <c r="JKZ136" s="231"/>
      <c r="JLA136" s="231"/>
      <c r="JLB136" s="231"/>
      <c r="JLC136" s="231"/>
      <c r="JLD136" s="231"/>
      <c r="JLE136" s="231"/>
      <c r="JLF136" s="231"/>
      <c r="JLG136" s="231"/>
      <c r="JLH136" s="231"/>
      <c r="JLI136" s="231"/>
      <c r="JLJ136" s="231"/>
      <c r="JLK136" s="231"/>
      <c r="JLL136" s="231"/>
      <c r="JLM136" s="231"/>
      <c r="JLN136" s="231"/>
      <c r="JLO136" s="231"/>
      <c r="JLP136" s="231"/>
      <c r="JLQ136" s="231"/>
      <c r="JLR136" s="231"/>
      <c r="JLS136" s="231"/>
      <c r="JLT136" s="231"/>
      <c r="JLU136" s="231"/>
      <c r="JLV136" s="231"/>
      <c r="JLW136" s="231"/>
      <c r="JLX136" s="231"/>
      <c r="JLY136" s="231"/>
      <c r="JLZ136" s="231"/>
      <c r="JMA136" s="231"/>
      <c r="JMB136" s="231"/>
      <c r="JMC136" s="231"/>
      <c r="JMD136" s="231"/>
      <c r="JME136" s="231"/>
      <c r="JMF136" s="231"/>
      <c r="JMG136" s="231"/>
      <c r="JMH136" s="231"/>
      <c r="JMI136" s="231"/>
      <c r="JMJ136" s="231"/>
      <c r="JMK136" s="231"/>
      <c r="JML136" s="231"/>
      <c r="JMM136" s="231"/>
      <c r="JMN136" s="231"/>
      <c r="JMO136" s="231"/>
      <c r="JMP136" s="231"/>
      <c r="JMQ136" s="231"/>
      <c r="JMR136" s="231"/>
      <c r="JMS136" s="231"/>
      <c r="JMT136" s="231"/>
      <c r="JMU136" s="231"/>
      <c r="JMV136" s="231"/>
      <c r="JMW136" s="231"/>
      <c r="JMX136" s="231"/>
      <c r="JMY136" s="231"/>
      <c r="JMZ136" s="231"/>
      <c r="JNA136" s="231"/>
      <c r="JNB136" s="231"/>
      <c r="JNC136" s="231"/>
      <c r="JND136" s="231"/>
      <c r="JNE136" s="231"/>
      <c r="JNF136" s="231"/>
      <c r="JNG136" s="231"/>
      <c r="JNH136" s="231"/>
      <c r="JNI136" s="231"/>
      <c r="JNJ136" s="231"/>
      <c r="JNK136" s="231"/>
      <c r="JNL136" s="231"/>
      <c r="JNM136" s="231"/>
      <c r="JNN136" s="231"/>
      <c r="JNO136" s="231"/>
      <c r="JNP136" s="231"/>
      <c r="JNQ136" s="231"/>
      <c r="JNR136" s="231"/>
      <c r="JNS136" s="231"/>
      <c r="JNT136" s="231"/>
      <c r="JNU136" s="231"/>
      <c r="JNV136" s="231"/>
      <c r="JNW136" s="231"/>
      <c r="JNX136" s="231"/>
      <c r="JNY136" s="231"/>
      <c r="JNZ136" s="231"/>
      <c r="JOA136" s="231"/>
      <c r="JOB136" s="231"/>
      <c r="JOC136" s="231"/>
      <c r="JOD136" s="231"/>
      <c r="JOE136" s="231"/>
      <c r="JOF136" s="231"/>
      <c r="JOG136" s="231"/>
      <c r="JOH136" s="231"/>
      <c r="JOI136" s="231"/>
      <c r="JOJ136" s="231"/>
      <c r="JOK136" s="231"/>
      <c r="JOL136" s="231"/>
      <c r="JOM136" s="231"/>
      <c r="JON136" s="231"/>
      <c r="JOO136" s="231"/>
      <c r="JOP136" s="231"/>
      <c r="JOQ136" s="231"/>
      <c r="JOR136" s="231"/>
      <c r="JOS136" s="231"/>
      <c r="JOT136" s="231"/>
      <c r="JOU136" s="231"/>
      <c r="JOV136" s="231"/>
      <c r="JOW136" s="231"/>
      <c r="JOX136" s="231"/>
      <c r="JOY136" s="231"/>
      <c r="JOZ136" s="231"/>
      <c r="JPA136" s="231"/>
      <c r="JPB136" s="231"/>
      <c r="JPC136" s="231"/>
      <c r="JPD136" s="231"/>
      <c r="JPE136" s="231"/>
      <c r="JPF136" s="231"/>
      <c r="JPG136" s="231"/>
      <c r="JPH136" s="231"/>
      <c r="JPI136" s="231"/>
      <c r="JPJ136" s="231"/>
      <c r="JPK136" s="231"/>
      <c r="JPL136" s="231"/>
      <c r="JPM136" s="231"/>
      <c r="JPN136" s="231"/>
      <c r="JPO136" s="231"/>
      <c r="JPP136" s="231"/>
      <c r="JPQ136" s="231"/>
      <c r="JPR136" s="231"/>
      <c r="JPS136" s="231"/>
      <c r="JPT136" s="231"/>
      <c r="JPU136" s="231"/>
      <c r="JPV136" s="231"/>
      <c r="JPW136" s="231"/>
      <c r="JPX136" s="231"/>
      <c r="JPY136" s="231"/>
      <c r="JPZ136" s="231"/>
      <c r="JQA136" s="231"/>
      <c r="JQB136" s="231"/>
      <c r="JQC136" s="231"/>
      <c r="JQD136" s="231"/>
      <c r="JQE136" s="231"/>
      <c r="JQF136" s="231"/>
      <c r="JQG136" s="231"/>
      <c r="JQH136" s="231"/>
      <c r="JQI136" s="231"/>
      <c r="JQJ136" s="231"/>
      <c r="JQK136" s="231"/>
      <c r="JQL136" s="231"/>
      <c r="JQM136" s="231"/>
      <c r="JQN136" s="231"/>
      <c r="JQO136" s="231"/>
      <c r="JQP136" s="231"/>
      <c r="JQQ136" s="231"/>
      <c r="JQR136" s="231"/>
      <c r="JQS136" s="231"/>
      <c r="JQT136" s="231"/>
      <c r="JQU136" s="231"/>
      <c r="JQV136" s="231"/>
      <c r="JQW136" s="231"/>
      <c r="JQX136" s="231"/>
      <c r="JQY136" s="231"/>
      <c r="JQZ136" s="231"/>
      <c r="JRA136" s="231"/>
      <c r="JRB136" s="231"/>
      <c r="JRC136" s="231"/>
      <c r="JRD136" s="231"/>
      <c r="JRE136" s="231"/>
      <c r="JRF136" s="231"/>
      <c r="JRG136" s="231"/>
      <c r="JRH136" s="231"/>
      <c r="JRI136" s="231"/>
      <c r="JRJ136" s="231"/>
      <c r="JRK136" s="231"/>
      <c r="JRL136" s="231"/>
      <c r="JRM136" s="231"/>
      <c r="JRN136" s="231"/>
      <c r="JRO136" s="231"/>
      <c r="JRP136" s="231"/>
      <c r="JRQ136" s="231"/>
      <c r="JRR136" s="231"/>
      <c r="JRS136" s="231"/>
      <c r="JRT136" s="231"/>
      <c r="JRU136" s="231"/>
      <c r="JRV136" s="231"/>
      <c r="JRW136" s="231"/>
      <c r="JRX136" s="231"/>
      <c r="JRY136" s="231"/>
      <c r="JRZ136" s="231"/>
      <c r="JSA136" s="231"/>
      <c r="JSB136" s="231"/>
      <c r="JSC136" s="231"/>
      <c r="JSD136" s="231"/>
      <c r="JSE136" s="231"/>
      <c r="JSF136" s="231"/>
      <c r="JSG136" s="231"/>
      <c r="JSH136" s="231"/>
      <c r="JSI136" s="231"/>
      <c r="JSJ136" s="231"/>
      <c r="JSK136" s="231"/>
      <c r="JSL136" s="231"/>
      <c r="JSM136" s="231"/>
      <c r="JSN136" s="231"/>
      <c r="JSO136" s="231"/>
      <c r="JSP136" s="231"/>
      <c r="JSQ136" s="231"/>
      <c r="JSR136" s="231"/>
      <c r="JSS136" s="231"/>
      <c r="JST136" s="231"/>
      <c r="JSU136" s="231"/>
      <c r="JSV136" s="231"/>
      <c r="JSW136" s="231"/>
      <c r="JSX136" s="231"/>
      <c r="JSY136" s="231"/>
      <c r="JSZ136" s="231"/>
      <c r="JTA136" s="231"/>
      <c r="JTB136" s="231"/>
      <c r="JTC136" s="231"/>
      <c r="JTD136" s="231"/>
      <c r="JTE136" s="231"/>
      <c r="JTF136" s="231"/>
      <c r="JTG136" s="231"/>
      <c r="JTH136" s="231"/>
      <c r="JTI136" s="231"/>
      <c r="JTJ136" s="231"/>
      <c r="JTK136" s="231"/>
      <c r="JTL136" s="231"/>
      <c r="JTM136" s="231"/>
      <c r="JTN136" s="231"/>
      <c r="JTO136" s="231"/>
      <c r="JTP136" s="231"/>
      <c r="JTQ136" s="231"/>
      <c r="JTR136" s="231"/>
      <c r="JTS136" s="231"/>
      <c r="JTT136" s="231"/>
      <c r="JTU136" s="231"/>
      <c r="JTV136" s="231"/>
      <c r="JTW136" s="231"/>
      <c r="JTX136" s="231"/>
      <c r="JTY136" s="231"/>
      <c r="JTZ136" s="231"/>
      <c r="JUA136" s="231"/>
      <c r="JUB136" s="231"/>
      <c r="JUC136" s="231"/>
      <c r="JUD136" s="231"/>
      <c r="JUE136" s="231"/>
      <c r="JUF136" s="231"/>
      <c r="JUG136" s="231"/>
      <c r="JUH136" s="231"/>
      <c r="JUI136" s="231"/>
      <c r="JUJ136" s="231"/>
      <c r="JUK136" s="231"/>
      <c r="JUL136" s="231"/>
      <c r="JUM136" s="231"/>
      <c r="JUN136" s="231"/>
      <c r="JUO136" s="231"/>
      <c r="JUP136" s="231"/>
      <c r="JUQ136" s="231"/>
      <c r="JUR136" s="231"/>
      <c r="JUS136" s="231"/>
      <c r="JUT136" s="231"/>
      <c r="JUU136" s="231"/>
      <c r="JUV136" s="231"/>
      <c r="JUW136" s="231"/>
      <c r="JUX136" s="231"/>
      <c r="JUY136" s="231"/>
      <c r="JUZ136" s="231"/>
      <c r="JVA136" s="231"/>
      <c r="JVB136" s="231"/>
      <c r="JVC136" s="231"/>
      <c r="JVD136" s="231"/>
      <c r="JVE136" s="231"/>
      <c r="JVF136" s="231"/>
      <c r="JVG136" s="231"/>
      <c r="JVH136" s="231"/>
      <c r="JVI136" s="231"/>
      <c r="JVJ136" s="231"/>
      <c r="JVK136" s="231"/>
      <c r="JVL136" s="231"/>
      <c r="JVM136" s="231"/>
      <c r="JVN136" s="231"/>
      <c r="JVO136" s="231"/>
      <c r="JVP136" s="231"/>
      <c r="JVQ136" s="231"/>
      <c r="JVR136" s="231"/>
      <c r="JVS136" s="231"/>
      <c r="JVT136" s="231"/>
      <c r="JVU136" s="231"/>
      <c r="JVV136" s="231"/>
      <c r="JVW136" s="231"/>
      <c r="JVX136" s="231"/>
      <c r="JVY136" s="231"/>
      <c r="JVZ136" s="231"/>
      <c r="JWA136" s="231"/>
      <c r="JWB136" s="231"/>
      <c r="JWC136" s="231"/>
      <c r="JWD136" s="231"/>
      <c r="JWE136" s="231"/>
      <c r="JWF136" s="231"/>
      <c r="JWG136" s="231"/>
      <c r="JWH136" s="231"/>
      <c r="JWI136" s="231"/>
      <c r="JWJ136" s="231"/>
      <c r="JWK136" s="231"/>
      <c r="JWL136" s="231"/>
      <c r="JWM136" s="231"/>
      <c r="JWN136" s="231"/>
      <c r="JWO136" s="231"/>
      <c r="JWP136" s="231"/>
      <c r="JWQ136" s="231"/>
      <c r="JWR136" s="231"/>
      <c r="JWS136" s="231"/>
      <c r="JWT136" s="231"/>
      <c r="JWU136" s="231"/>
      <c r="JWV136" s="231"/>
      <c r="JWW136" s="231"/>
      <c r="JWX136" s="231"/>
      <c r="JWY136" s="231"/>
      <c r="JWZ136" s="231"/>
      <c r="JXA136" s="231"/>
      <c r="JXB136" s="231"/>
      <c r="JXC136" s="231"/>
      <c r="JXD136" s="231"/>
      <c r="JXE136" s="231"/>
      <c r="JXF136" s="231"/>
      <c r="JXG136" s="231"/>
      <c r="JXH136" s="231"/>
      <c r="JXI136" s="231"/>
      <c r="JXJ136" s="231"/>
      <c r="JXK136" s="231"/>
      <c r="JXL136" s="231"/>
      <c r="JXM136" s="231"/>
      <c r="JXN136" s="231"/>
      <c r="JXO136" s="231"/>
      <c r="JXP136" s="231"/>
      <c r="JXQ136" s="231"/>
      <c r="JXR136" s="231"/>
      <c r="JXS136" s="231"/>
      <c r="JXT136" s="231"/>
      <c r="JXU136" s="231"/>
      <c r="JXV136" s="231"/>
      <c r="JXW136" s="231"/>
      <c r="JXX136" s="231"/>
      <c r="JXY136" s="231"/>
      <c r="JXZ136" s="231"/>
      <c r="JYA136" s="231"/>
      <c r="JYB136" s="231"/>
      <c r="JYC136" s="231"/>
      <c r="JYD136" s="231"/>
      <c r="JYE136" s="231"/>
      <c r="JYF136" s="231"/>
      <c r="JYG136" s="231"/>
      <c r="JYH136" s="231"/>
      <c r="JYI136" s="231"/>
      <c r="JYJ136" s="231"/>
      <c r="JYK136" s="231"/>
      <c r="JYL136" s="231"/>
      <c r="JYM136" s="231"/>
      <c r="JYN136" s="231"/>
      <c r="JYO136" s="231"/>
      <c r="JYP136" s="231"/>
      <c r="JYQ136" s="231"/>
      <c r="JYR136" s="231"/>
      <c r="JYS136" s="231"/>
      <c r="JYT136" s="231"/>
      <c r="JYU136" s="231"/>
      <c r="JYV136" s="231"/>
      <c r="JYW136" s="231"/>
      <c r="JYX136" s="231"/>
      <c r="JYY136" s="231"/>
      <c r="JYZ136" s="231"/>
      <c r="JZA136" s="231"/>
      <c r="JZB136" s="231"/>
      <c r="JZC136" s="231"/>
      <c r="JZD136" s="231"/>
      <c r="JZE136" s="231"/>
      <c r="JZF136" s="231"/>
      <c r="JZG136" s="231"/>
      <c r="JZH136" s="231"/>
      <c r="JZI136" s="231"/>
      <c r="JZJ136" s="231"/>
      <c r="JZK136" s="231"/>
      <c r="JZL136" s="231"/>
      <c r="JZM136" s="231"/>
      <c r="JZN136" s="231"/>
      <c r="JZO136" s="231"/>
      <c r="JZP136" s="231"/>
      <c r="JZQ136" s="231"/>
      <c r="JZR136" s="231"/>
      <c r="JZS136" s="231"/>
      <c r="JZT136" s="231"/>
      <c r="JZU136" s="231"/>
      <c r="JZV136" s="231"/>
      <c r="JZW136" s="231"/>
      <c r="JZX136" s="231"/>
      <c r="JZY136" s="231"/>
      <c r="JZZ136" s="231"/>
      <c r="KAA136" s="231"/>
      <c r="KAB136" s="231"/>
      <c r="KAC136" s="231"/>
      <c r="KAD136" s="231"/>
      <c r="KAE136" s="231"/>
      <c r="KAF136" s="231"/>
      <c r="KAG136" s="231"/>
      <c r="KAH136" s="231"/>
      <c r="KAI136" s="231"/>
      <c r="KAJ136" s="231"/>
      <c r="KAK136" s="231"/>
      <c r="KAL136" s="231"/>
      <c r="KAM136" s="231"/>
      <c r="KAN136" s="231"/>
      <c r="KAO136" s="231"/>
      <c r="KAP136" s="231"/>
      <c r="KAQ136" s="231"/>
      <c r="KAR136" s="231"/>
      <c r="KAS136" s="231"/>
      <c r="KAT136" s="231"/>
      <c r="KAU136" s="231"/>
      <c r="KAV136" s="231"/>
      <c r="KAW136" s="231"/>
      <c r="KAX136" s="231"/>
      <c r="KAY136" s="231"/>
      <c r="KAZ136" s="231"/>
      <c r="KBA136" s="231"/>
      <c r="KBB136" s="231"/>
      <c r="KBC136" s="231"/>
      <c r="KBD136" s="231"/>
      <c r="KBE136" s="231"/>
      <c r="KBF136" s="231"/>
      <c r="KBG136" s="231"/>
      <c r="KBH136" s="231"/>
      <c r="KBI136" s="231"/>
      <c r="KBJ136" s="231"/>
      <c r="KBK136" s="231"/>
      <c r="KBL136" s="231"/>
      <c r="KBM136" s="231"/>
      <c r="KBN136" s="231"/>
      <c r="KBO136" s="231"/>
      <c r="KBP136" s="231"/>
      <c r="KBQ136" s="231"/>
      <c r="KBR136" s="231"/>
      <c r="KBS136" s="231"/>
      <c r="KBT136" s="231"/>
      <c r="KBU136" s="231"/>
      <c r="KBV136" s="231"/>
      <c r="KBW136" s="231"/>
      <c r="KBX136" s="231"/>
      <c r="KBY136" s="231"/>
      <c r="KBZ136" s="231"/>
      <c r="KCA136" s="231"/>
      <c r="KCB136" s="231"/>
      <c r="KCC136" s="231"/>
      <c r="KCD136" s="231"/>
      <c r="KCE136" s="231"/>
      <c r="KCF136" s="231"/>
      <c r="KCG136" s="231"/>
      <c r="KCH136" s="231"/>
      <c r="KCI136" s="231"/>
      <c r="KCJ136" s="231"/>
      <c r="KCK136" s="231"/>
      <c r="KCL136" s="231"/>
      <c r="KCM136" s="231"/>
      <c r="KCN136" s="231"/>
      <c r="KCO136" s="231"/>
      <c r="KCP136" s="231"/>
      <c r="KCQ136" s="231"/>
      <c r="KCR136" s="231"/>
      <c r="KCS136" s="231"/>
      <c r="KCT136" s="231"/>
      <c r="KCU136" s="231"/>
      <c r="KCV136" s="231"/>
      <c r="KCW136" s="231"/>
      <c r="KCX136" s="231"/>
      <c r="KCY136" s="231"/>
      <c r="KCZ136" s="231"/>
      <c r="KDA136" s="231"/>
      <c r="KDB136" s="231"/>
      <c r="KDC136" s="231"/>
      <c r="KDD136" s="231"/>
      <c r="KDE136" s="231"/>
      <c r="KDF136" s="231"/>
      <c r="KDG136" s="231"/>
      <c r="KDH136" s="231"/>
      <c r="KDI136" s="231"/>
      <c r="KDJ136" s="231"/>
      <c r="KDK136" s="231"/>
      <c r="KDL136" s="231"/>
      <c r="KDM136" s="231"/>
      <c r="KDN136" s="231"/>
      <c r="KDO136" s="231"/>
      <c r="KDP136" s="231"/>
      <c r="KDQ136" s="231"/>
      <c r="KDR136" s="231"/>
      <c r="KDS136" s="231"/>
      <c r="KDT136" s="231"/>
      <c r="KDU136" s="231"/>
      <c r="KDV136" s="231"/>
      <c r="KDW136" s="231"/>
      <c r="KDX136" s="231"/>
      <c r="KDY136" s="231"/>
      <c r="KDZ136" s="231"/>
      <c r="KEA136" s="231"/>
      <c r="KEB136" s="231"/>
      <c r="KEC136" s="231"/>
      <c r="KED136" s="231"/>
      <c r="KEE136" s="231"/>
      <c r="KEF136" s="231"/>
      <c r="KEG136" s="231"/>
      <c r="KEH136" s="231"/>
      <c r="KEI136" s="231"/>
      <c r="KEJ136" s="231"/>
      <c r="KEK136" s="231"/>
      <c r="KEL136" s="231"/>
      <c r="KEM136" s="231"/>
      <c r="KEN136" s="231"/>
      <c r="KEO136" s="231"/>
      <c r="KEP136" s="231"/>
      <c r="KEQ136" s="231"/>
      <c r="KER136" s="231"/>
      <c r="KES136" s="231"/>
      <c r="KET136" s="231"/>
      <c r="KEU136" s="231"/>
      <c r="KEV136" s="231"/>
      <c r="KEW136" s="231"/>
      <c r="KEX136" s="231"/>
      <c r="KEY136" s="231"/>
      <c r="KEZ136" s="231"/>
      <c r="KFA136" s="231"/>
      <c r="KFB136" s="231"/>
      <c r="KFC136" s="231"/>
      <c r="KFD136" s="231"/>
      <c r="KFE136" s="231"/>
      <c r="KFF136" s="231"/>
      <c r="KFG136" s="231"/>
      <c r="KFH136" s="231"/>
      <c r="KFI136" s="231"/>
      <c r="KFJ136" s="231"/>
      <c r="KFK136" s="231"/>
      <c r="KFL136" s="231"/>
      <c r="KFM136" s="231"/>
      <c r="KFN136" s="231"/>
      <c r="KFO136" s="231"/>
      <c r="KFP136" s="231"/>
      <c r="KFQ136" s="231"/>
      <c r="KFR136" s="231"/>
      <c r="KFS136" s="231"/>
      <c r="KFT136" s="231"/>
      <c r="KFU136" s="231"/>
      <c r="KFV136" s="231"/>
      <c r="KFW136" s="231"/>
      <c r="KFX136" s="231"/>
      <c r="KFY136" s="231"/>
      <c r="KFZ136" s="231"/>
      <c r="KGA136" s="231"/>
      <c r="KGB136" s="231"/>
      <c r="KGC136" s="231"/>
      <c r="KGD136" s="231"/>
      <c r="KGE136" s="231"/>
      <c r="KGF136" s="231"/>
      <c r="KGG136" s="231"/>
      <c r="KGH136" s="231"/>
      <c r="KGI136" s="231"/>
      <c r="KGJ136" s="231"/>
      <c r="KGK136" s="231"/>
      <c r="KGL136" s="231"/>
      <c r="KGM136" s="231"/>
      <c r="KGN136" s="231"/>
      <c r="KGO136" s="231"/>
      <c r="KGP136" s="231"/>
      <c r="KGQ136" s="231"/>
      <c r="KGR136" s="231"/>
      <c r="KGS136" s="231"/>
      <c r="KGT136" s="231"/>
      <c r="KGU136" s="231"/>
      <c r="KGV136" s="231"/>
      <c r="KGW136" s="231"/>
      <c r="KGX136" s="231"/>
      <c r="KGY136" s="231"/>
      <c r="KGZ136" s="231"/>
      <c r="KHA136" s="231"/>
      <c r="KHB136" s="231"/>
      <c r="KHC136" s="231"/>
      <c r="KHD136" s="231"/>
      <c r="KHE136" s="231"/>
      <c r="KHF136" s="231"/>
      <c r="KHG136" s="231"/>
      <c r="KHH136" s="231"/>
      <c r="KHI136" s="231"/>
      <c r="KHJ136" s="231"/>
      <c r="KHK136" s="231"/>
      <c r="KHL136" s="231"/>
      <c r="KHM136" s="231"/>
      <c r="KHN136" s="231"/>
      <c r="KHO136" s="231"/>
      <c r="KHP136" s="231"/>
      <c r="KHQ136" s="231"/>
      <c r="KHR136" s="231"/>
      <c r="KHS136" s="231"/>
      <c r="KHT136" s="231"/>
      <c r="KHU136" s="231"/>
      <c r="KHV136" s="231"/>
      <c r="KHW136" s="231"/>
      <c r="KHX136" s="231"/>
      <c r="KHY136" s="231"/>
      <c r="KHZ136" s="231"/>
      <c r="KIA136" s="231"/>
      <c r="KIB136" s="231"/>
      <c r="KIC136" s="231"/>
      <c r="KID136" s="231"/>
      <c r="KIE136" s="231"/>
      <c r="KIF136" s="231"/>
      <c r="KIG136" s="231"/>
      <c r="KIH136" s="231"/>
      <c r="KII136" s="231"/>
      <c r="KIJ136" s="231"/>
      <c r="KIK136" s="231"/>
      <c r="KIL136" s="231"/>
      <c r="KIM136" s="231"/>
      <c r="KIN136" s="231"/>
      <c r="KIO136" s="231"/>
      <c r="KIP136" s="231"/>
      <c r="KIQ136" s="231"/>
      <c r="KIR136" s="231"/>
      <c r="KIS136" s="231"/>
      <c r="KIT136" s="231"/>
      <c r="KIU136" s="231"/>
      <c r="KIV136" s="231"/>
      <c r="KIW136" s="231"/>
      <c r="KIX136" s="231"/>
      <c r="KIY136" s="231"/>
      <c r="KIZ136" s="231"/>
      <c r="KJA136" s="231"/>
      <c r="KJB136" s="231"/>
      <c r="KJC136" s="231"/>
      <c r="KJD136" s="231"/>
      <c r="KJE136" s="231"/>
      <c r="KJF136" s="231"/>
      <c r="KJG136" s="231"/>
      <c r="KJH136" s="231"/>
      <c r="KJI136" s="231"/>
      <c r="KJJ136" s="231"/>
      <c r="KJK136" s="231"/>
      <c r="KJL136" s="231"/>
      <c r="KJM136" s="231"/>
      <c r="KJN136" s="231"/>
      <c r="KJO136" s="231"/>
      <c r="KJP136" s="231"/>
      <c r="KJQ136" s="231"/>
      <c r="KJR136" s="231"/>
      <c r="KJS136" s="231"/>
      <c r="KJT136" s="231"/>
      <c r="KJU136" s="231"/>
      <c r="KJV136" s="231"/>
      <c r="KJW136" s="231"/>
      <c r="KJX136" s="231"/>
      <c r="KJY136" s="231"/>
      <c r="KJZ136" s="231"/>
      <c r="KKA136" s="231"/>
      <c r="KKB136" s="231"/>
      <c r="KKC136" s="231"/>
      <c r="KKD136" s="231"/>
      <c r="KKE136" s="231"/>
      <c r="KKF136" s="231"/>
      <c r="KKG136" s="231"/>
      <c r="KKH136" s="231"/>
      <c r="KKI136" s="231"/>
      <c r="KKJ136" s="231"/>
      <c r="KKK136" s="231"/>
      <c r="KKL136" s="231"/>
      <c r="KKM136" s="231"/>
      <c r="KKN136" s="231"/>
      <c r="KKO136" s="231"/>
      <c r="KKP136" s="231"/>
      <c r="KKQ136" s="231"/>
      <c r="KKR136" s="231"/>
      <c r="KKS136" s="231"/>
      <c r="KKT136" s="231"/>
      <c r="KKU136" s="231"/>
      <c r="KKV136" s="231"/>
      <c r="KKW136" s="231"/>
      <c r="KKX136" s="231"/>
      <c r="KKY136" s="231"/>
      <c r="KKZ136" s="231"/>
      <c r="KLA136" s="231"/>
      <c r="KLB136" s="231"/>
      <c r="KLC136" s="231"/>
      <c r="KLD136" s="231"/>
      <c r="KLE136" s="231"/>
      <c r="KLF136" s="231"/>
      <c r="KLG136" s="231"/>
      <c r="KLH136" s="231"/>
      <c r="KLI136" s="231"/>
      <c r="KLJ136" s="231"/>
      <c r="KLK136" s="231"/>
      <c r="KLL136" s="231"/>
      <c r="KLM136" s="231"/>
      <c r="KLN136" s="231"/>
      <c r="KLO136" s="231"/>
      <c r="KLP136" s="231"/>
      <c r="KLQ136" s="231"/>
      <c r="KLR136" s="231"/>
      <c r="KLS136" s="231"/>
      <c r="KLT136" s="231"/>
      <c r="KLU136" s="231"/>
      <c r="KLV136" s="231"/>
      <c r="KLW136" s="231"/>
      <c r="KLX136" s="231"/>
      <c r="KLY136" s="231"/>
      <c r="KLZ136" s="231"/>
      <c r="KMA136" s="231"/>
      <c r="KMB136" s="231"/>
      <c r="KMC136" s="231"/>
      <c r="KMD136" s="231"/>
      <c r="KME136" s="231"/>
      <c r="KMF136" s="231"/>
      <c r="KMG136" s="231"/>
      <c r="KMH136" s="231"/>
      <c r="KMI136" s="231"/>
      <c r="KMJ136" s="231"/>
      <c r="KMK136" s="231"/>
      <c r="KML136" s="231"/>
      <c r="KMM136" s="231"/>
      <c r="KMN136" s="231"/>
      <c r="KMO136" s="231"/>
      <c r="KMP136" s="231"/>
      <c r="KMQ136" s="231"/>
      <c r="KMR136" s="231"/>
      <c r="KMS136" s="231"/>
      <c r="KMT136" s="231"/>
      <c r="KMU136" s="231"/>
      <c r="KMV136" s="231"/>
      <c r="KMW136" s="231"/>
      <c r="KMX136" s="231"/>
      <c r="KMY136" s="231"/>
      <c r="KMZ136" s="231"/>
      <c r="KNA136" s="231"/>
      <c r="KNB136" s="231"/>
      <c r="KNC136" s="231"/>
      <c r="KND136" s="231"/>
      <c r="KNE136" s="231"/>
      <c r="KNF136" s="231"/>
      <c r="KNG136" s="231"/>
      <c r="KNH136" s="231"/>
      <c r="KNI136" s="231"/>
      <c r="KNJ136" s="231"/>
      <c r="KNK136" s="231"/>
      <c r="KNL136" s="231"/>
      <c r="KNM136" s="231"/>
      <c r="KNN136" s="231"/>
      <c r="KNO136" s="231"/>
      <c r="KNP136" s="231"/>
      <c r="KNQ136" s="231"/>
      <c r="KNR136" s="231"/>
      <c r="KNS136" s="231"/>
      <c r="KNT136" s="231"/>
      <c r="KNU136" s="231"/>
      <c r="KNV136" s="231"/>
      <c r="KNW136" s="231"/>
      <c r="KNX136" s="231"/>
      <c r="KNY136" s="231"/>
      <c r="KNZ136" s="231"/>
      <c r="KOA136" s="231"/>
      <c r="KOB136" s="231"/>
      <c r="KOC136" s="231"/>
      <c r="KOD136" s="231"/>
      <c r="KOE136" s="231"/>
      <c r="KOF136" s="231"/>
      <c r="KOG136" s="231"/>
      <c r="KOH136" s="231"/>
      <c r="KOI136" s="231"/>
      <c r="KOJ136" s="231"/>
      <c r="KOK136" s="231"/>
      <c r="KOL136" s="231"/>
      <c r="KOM136" s="231"/>
      <c r="KON136" s="231"/>
      <c r="KOO136" s="231"/>
      <c r="KOP136" s="231"/>
      <c r="KOQ136" s="231"/>
      <c r="KOR136" s="231"/>
      <c r="KOS136" s="231"/>
      <c r="KOT136" s="231"/>
      <c r="KOU136" s="231"/>
      <c r="KOV136" s="231"/>
      <c r="KOW136" s="231"/>
      <c r="KOX136" s="231"/>
      <c r="KOY136" s="231"/>
      <c r="KOZ136" s="231"/>
      <c r="KPA136" s="231"/>
      <c r="KPB136" s="231"/>
      <c r="KPC136" s="231"/>
      <c r="KPD136" s="231"/>
      <c r="KPE136" s="231"/>
      <c r="KPF136" s="231"/>
      <c r="KPG136" s="231"/>
      <c r="KPH136" s="231"/>
      <c r="KPI136" s="231"/>
      <c r="KPJ136" s="231"/>
      <c r="KPK136" s="231"/>
      <c r="KPL136" s="231"/>
      <c r="KPM136" s="231"/>
      <c r="KPN136" s="231"/>
      <c r="KPO136" s="231"/>
      <c r="KPP136" s="231"/>
      <c r="KPQ136" s="231"/>
      <c r="KPR136" s="231"/>
      <c r="KPS136" s="231"/>
      <c r="KPT136" s="231"/>
      <c r="KPU136" s="231"/>
      <c r="KPV136" s="231"/>
      <c r="KPW136" s="231"/>
      <c r="KPX136" s="231"/>
      <c r="KPY136" s="231"/>
      <c r="KPZ136" s="231"/>
      <c r="KQA136" s="231"/>
      <c r="KQB136" s="231"/>
      <c r="KQC136" s="231"/>
      <c r="KQD136" s="231"/>
      <c r="KQE136" s="231"/>
      <c r="KQF136" s="231"/>
      <c r="KQG136" s="231"/>
      <c r="KQH136" s="231"/>
      <c r="KQI136" s="231"/>
      <c r="KQJ136" s="231"/>
      <c r="KQK136" s="231"/>
      <c r="KQL136" s="231"/>
      <c r="KQM136" s="231"/>
      <c r="KQN136" s="231"/>
      <c r="KQO136" s="231"/>
      <c r="KQP136" s="231"/>
      <c r="KQQ136" s="231"/>
      <c r="KQR136" s="231"/>
      <c r="KQS136" s="231"/>
      <c r="KQT136" s="231"/>
      <c r="KQU136" s="231"/>
      <c r="KQV136" s="231"/>
      <c r="KQW136" s="231"/>
      <c r="KQX136" s="231"/>
      <c r="KQY136" s="231"/>
      <c r="KQZ136" s="231"/>
      <c r="KRA136" s="231"/>
      <c r="KRB136" s="231"/>
      <c r="KRC136" s="231"/>
      <c r="KRD136" s="231"/>
      <c r="KRE136" s="231"/>
      <c r="KRF136" s="231"/>
      <c r="KRG136" s="231"/>
      <c r="KRH136" s="231"/>
      <c r="KRI136" s="231"/>
      <c r="KRJ136" s="231"/>
      <c r="KRK136" s="231"/>
      <c r="KRL136" s="231"/>
      <c r="KRM136" s="231"/>
      <c r="KRN136" s="231"/>
      <c r="KRO136" s="231"/>
      <c r="KRP136" s="231"/>
      <c r="KRQ136" s="231"/>
      <c r="KRR136" s="231"/>
      <c r="KRS136" s="231"/>
      <c r="KRT136" s="231"/>
      <c r="KRU136" s="231"/>
      <c r="KRV136" s="231"/>
      <c r="KRW136" s="231"/>
      <c r="KRX136" s="231"/>
      <c r="KRY136" s="231"/>
      <c r="KRZ136" s="231"/>
      <c r="KSA136" s="231"/>
      <c r="KSB136" s="231"/>
      <c r="KSC136" s="231"/>
      <c r="KSD136" s="231"/>
      <c r="KSE136" s="231"/>
      <c r="KSF136" s="231"/>
      <c r="KSG136" s="231"/>
      <c r="KSH136" s="231"/>
      <c r="KSI136" s="231"/>
      <c r="KSJ136" s="231"/>
      <c r="KSK136" s="231"/>
      <c r="KSL136" s="231"/>
      <c r="KSM136" s="231"/>
      <c r="KSN136" s="231"/>
      <c r="KSO136" s="231"/>
      <c r="KSP136" s="231"/>
      <c r="KSQ136" s="231"/>
      <c r="KSR136" s="231"/>
      <c r="KSS136" s="231"/>
      <c r="KST136" s="231"/>
      <c r="KSU136" s="231"/>
      <c r="KSV136" s="231"/>
      <c r="KSW136" s="231"/>
      <c r="KSX136" s="231"/>
      <c r="KSY136" s="231"/>
      <c r="KSZ136" s="231"/>
      <c r="KTA136" s="231"/>
      <c r="KTB136" s="231"/>
      <c r="KTC136" s="231"/>
      <c r="KTD136" s="231"/>
      <c r="KTE136" s="231"/>
      <c r="KTF136" s="231"/>
      <c r="KTG136" s="231"/>
      <c r="KTH136" s="231"/>
      <c r="KTI136" s="231"/>
      <c r="KTJ136" s="231"/>
      <c r="KTK136" s="231"/>
      <c r="KTL136" s="231"/>
      <c r="KTM136" s="231"/>
      <c r="KTN136" s="231"/>
      <c r="KTO136" s="231"/>
      <c r="KTP136" s="231"/>
      <c r="KTQ136" s="231"/>
      <c r="KTR136" s="231"/>
      <c r="KTS136" s="231"/>
      <c r="KTT136" s="231"/>
      <c r="KTU136" s="231"/>
      <c r="KTV136" s="231"/>
      <c r="KTW136" s="231"/>
      <c r="KTX136" s="231"/>
      <c r="KTY136" s="231"/>
      <c r="KTZ136" s="231"/>
      <c r="KUA136" s="231"/>
      <c r="KUB136" s="231"/>
      <c r="KUC136" s="231"/>
      <c r="KUD136" s="231"/>
      <c r="KUE136" s="231"/>
      <c r="KUF136" s="231"/>
      <c r="KUG136" s="231"/>
      <c r="KUH136" s="231"/>
      <c r="KUI136" s="231"/>
      <c r="KUJ136" s="231"/>
      <c r="KUK136" s="231"/>
      <c r="KUL136" s="231"/>
      <c r="KUM136" s="231"/>
      <c r="KUN136" s="231"/>
      <c r="KUO136" s="231"/>
      <c r="KUP136" s="231"/>
      <c r="KUQ136" s="231"/>
      <c r="KUR136" s="231"/>
      <c r="KUS136" s="231"/>
      <c r="KUT136" s="231"/>
      <c r="KUU136" s="231"/>
      <c r="KUV136" s="231"/>
      <c r="KUW136" s="231"/>
      <c r="KUX136" s="231"/>
      <c r="KUY136" s="231"/>
      <c r="KUZ136" s="231"/>
      <c r="KVA136" s="231"/>
      <c r="KVB136" s="231"/>
      <c r="KVC136" s="231"/>
      <c r="KVD136" s="231"/>
      <c r="KVE136" s="231"/>
      <c r="KVF136" s="231"/>
      <c r="KVG136" s="231"/>
      <c r="KVH136" s="231"/>
      <c r="KVI136" s="231"/>
      <c r="KVJ136" s="231"/>
      <c r="KVK136" s="231"/>
      <c r="KVL136" s="231"/>
      <c r="KVM136" s="231"/>
      <c r="KVN136" s="231"/>
      <c r="KVO136" s="231"/>
      <c r="KVP136" s="231"/>
      <c r="KVQ136" s="231"/>
      <c r="KVR136" s="231"/>
      <c r="KVS136" s="231"/>
      <c r="KVT136" s="231"/>
      <c r="KVU136" s="231"/>
      <c r="KVV136" s="231"/>
      <c r="KVW136" s="231"/>
      <c r="KVX136" s="231"/>
      <c r="KVY136" s="231"/>
      <c r="KVZ136" s="231"/>
      <c r="KWA136" s="231"/>
      <c r="KWB136" s="231"/>
      <c r="KWC136" s="231"/>
      <c r="KWD136" s="231"/>
      <c r="KWE136" s="231"/>
      <c r="KWF136" s="231"/>
      <c r="KWG136" s="231"/>
      <c r="KWH136" s="231"/>
      <c r="KWI136" s="231"/>
      <c r="KWJ136" s="231"/>
      <c r="KWK136" s="231"/>
      <c r="KWL136" s="231"/>
      <c r="KWM136" s="231"/>
      <c r="KWN136" s="231"/>
      <c r="KWO136" s="231"/>
      <c r="KWP136" s="231"/>
      <c r="KWQ136" s="231"/>
      <c r="KWR136" s="231"/>
      <c r="KWS136" s="231"/>
      <c r="KWT136" s="231"/>
      <c r="KWU136" s="231"/>
      <c r="KWV136" s="231"/>
      <c r="KWW136" s="231"/>
      <c r="KWX136" s="231"/>
      <c r="KWY136" s="231"/>
      <c r="KWZ136" s="231"/>
      <c r="KXA136" s="231"/>
      <c r="KXB136" s="231"/>
      <c r="KXC136" s="231"/>
      <c r="KXD136" s="231"/>
      <c r="KXE136" s="231"/>
      <c r="KXF136" s="231"/>
      <c r="KXG136" s="231"/>
      <c r="KXH136" s="231"/>
      <c r="KXI136" s="231"/>
      <c r="KXJ136" s="231"/>
      <c r="KXK136" s="231"/>
      <c r="KXL136" s="231"/>
      <c r="KXM136" s="231"/>
      <c r="KXN136" s="231"/>
      <c r="KXO136" s="231"/>
      <c r="KXP136" s="231"/>
      <c r="KXQ136" s="231"/>
      <c r="KXR136" s="231"/>
      <c r="KXS136" s="231"/>
      <c r="KXT136" s="231"/>
      <c r="KXU136" s="231"/>
      <c r="KXV136" s="231"/>
      <c r="KXW136" s="231"/>
      <c r="KXX136" s="231"/>
      <c r="KXY136" s="231"/>
      <c r="KXZ136" s="231"/>
      <c r="KYA136" s="231"/>
      <c r="KYB136" s="231"/>
      <c r="KYC136" s="231"/>
      <c r="KYD136" s="231"/>
      <c r="KYE136" s="231"/>
      <c r="KYF136" s="231"/>
      <c r="KYG136" s="231"/>
      <c r="KYH136" s="231"/>
      <c r="KYI136" s="231"/>
      <c r="KYJ136" s="231"/>
      <c r="KYK136" s="231"/>
      <c r="KYL136" s="231"/>
      <c r="KYM136" s="231"/>
      <c r="KYN136" s="231"/>
      <c r="KYO136" s="231"/>
      <c r="KYP136" s="231"/>
      <c r="KYQ136" s="231"/>
      <c r="KYR136" s="231"/>
      <c r="KYS136" s="231"/>
      <c r="KYT136" s="231"/>
      <c r="KYU136" s="231"/>
      <c r="KYV136" s="231"/>
      <c r="KYW136" s="231"/>
      <c r="KYX136" s="231"/>
      <c r="KYY136" s="231"/>
      <c r="KYZ136" s="231"/>
      <c r="KZA136" s="231"/>
      <c r="KZB136" s="231"/>
      <c r="KZC136" s="231"/>
      <c r="KZD136" s="231"/>
      <c r="KZE136" s="231"/>
      <c r="KZF136" s="231"/>
      <c r="KZG136" s="231"/>
      <c r="KZH136" s="231"/>
      <c r="KZI136" s="231"/>
      <c r="KZJ136" s="231"/>
      <c r="KZK136" s="231"/>
      <c r="KZL136" s="231"/>
      <c r="KZM136" s="231"/>
      <c r="KZN136" s="231"/>
      <c r="KZO136" s="231"/>
      <c r="KZP136" s="231"/>
      <c r="KZQ136" s="231"/>
      <c r="KZR136" s="231"/>
      <c r="KZS136" s="231"/>
      <c r="KZT136" s="231"/>
      <c r="KZU136" s="231"/>
      <c r="KZV136" s="231"/>
      <c r="KZW136" s="231"/>
      <c r="KZX136" s="231"/>
      <c r="KZY136" s="231"/>
      <c r="KZZ136" s="231"/>
      <c r="LAA136" s="231"/>
      <c r="LAB136" s="231"/>
      <c r="LAC136" s="231"/>
      <c r="LAD136" s="231"/>
      <c r="LAE136" s="231"/>
      <c r="LAF136" s="231"/>
      <c r="LAG136" s="231"/>
      <c r="LAH136" s="231"/>
      <c r="LAI136" s="231"/>
      <c r="LAJ136" s="231"/>
      <c r="LAK136" s="231"/>
      <c r="LAL136" s="231"/>
      <c r="LAM136" s="231"/>
      <c r="LAN136" s="231"/>
      <c r="LAO136" s="231"/>
      <c r="LAP136" s="231"/>
      <c r="LAQ136" s="231"/>
      <c r="LAR136" s="231"/>
      <c r="LAS136" s="231"/>
      <c r="LAT136" s="231"/>
      <c r="LAU136" s="231"/>
      <c r="LAV136" s="231"/>
      <c r="LAW136" s="231"/>
      <c r="LAX136" s="231"/>
      <c r="LAY136" s="231"/>
      <c r="LAZ136" s="231"/>
      <c r="LBA136" s="231"/>
      <c r="LBB136" s="231"/>
      <c r="LBC136" s="231"/>
      <c r="LBD136" s="231"/>
      <c r="LBE136" s="231"/>
      <c r="LBF136" s="231"/>
      <c r="LBG136" s="231"/>
      <c r="LBH136" s="231"/>
      <c r="LBI136" s="231"/>
      <c r="LBJ136" s="231"/>
      <c r="LBK136" s="231"/>
      <c r="LBL136" s="231"/>
      <c r="LBM136" s="231"/>
      <c r="LBN136" s="231"/>
      <c r="LBO136" s="231"/>
      <c r="LBP136" s="231"/>
      <c r="LBQ136" s="231"/>
      <c r="LBR136" s="231"/>
      <c r="LBS136" s="231"/>
      <c r="LBT136" s="231"/>
      <c r="LBU136" s="231"/>
      <c r="LBV136" s="231"/>
      <c r="LBW136" s="231"/>
      <c r="LBX136" s="231"/>
      <c r="LBY136" s="231"/>
      <c r="LBZ136" s="231"/>
      <c r="LCA136" s="231"/>
      <c r="LCB136" s="231"/>
      <c r="LCC136" s="231"/>
      <c r="LCD136" s="231"/>
      <c r="LCE136" s="231"/>
      <c r="LCF136" s="231"/>
      <c r="LCG136" s="231"/>
      <c r="LCH136" s="231"/>
      <c r="LCI136" s="231"/>
      <c r="LCJ136" s="231"/>
      <c r="LCK136" s="231"/>
      <c r="LCL136" s="231"/>
      <c r="LCM136" s="231"/>
      <c r="LCN136" s="231"/>
      <c r="LCO136" s="231"/>
      <c r="LCP136" s="231"/>
      <c r="LCQ136" s="231"/>
      <c r="LCR136" s="231"/>
      <c r="LCS136" s="231"/>
      <c r="LCT136" s="231"/>
      <c r="LCU136" s="231"/>
      <c r="LCV136" s="231"/>
      <c r="LCW136" s="231"/>
      <c r="LCX136" s="231"/>
      <c r="LCY136" s="231"/>
      <c r="LCZ136" s="231"/>
      <c r="LDA136" s="231"/>
      <c r="LDB136" s="231"/>
      <c r="LDC136" s="231"/>
      <c r="LDD136" s="231"/>
      <c r="LDE136" s="231"/>
      <c r="LDF136" s="231"/>
      <c r="LDG136" s="231"/>
      <c r="LDH136" s="231"/>
      <c r="LDI136" s="231"/>
      <c r="LDJ136" s="231"/>
      <c r="LDK136" s="231"/>
      <c r="LDL136" s="231"/>
      <c r="LDM136" s="231"/>
      <c r="LDN136" s="231"/>
      <c r="LDO136" s="231"/>
      <c r="LDP136" s="231"/>
      <c r="LDQ136" s="231"/>
      <c r="LDR136" s="231"/>
      <c r="LDS136" s="231"/>
      <c r="LDT136" s="231"/>
      <c r="LDU136" s="231"/>
      <c r="LDV136" s="231"/>
      <c r="LDW136" s="231"/>
      <c r="LDX136" s="231"/>
      <c r="LDY136" s="231"/>
      <c r="LDZ136" s="231"/>
      <c r="LEA136" s="231"/>
      <c r="LEB136" s="231"/>
      <c r="LEC136" s="231"/>
      <c r="LED136" s="231"/>
      <c r="LEE136" s="231"/>
      <c r="LEF136" s="231"/>
      <c r="LEG136" s="231"/>
      <c r="LEH136" s="231"/>
      <c r="LEI136" s="231"/>
      <c r="LEJ136" s="231"/>
      <c r="LEK136" s="231"/>
      <c r="LEL136" s="231"/>
      <c r="LEM136" s="231"/>
      <c r="LEN136" s="231"/>
      <c r="LEO136" s="231"/>
      <c r="LEP136" s="231"/>
      <c r="LEQ136" s="231"/>
      <c r="LER136" s="231"/>
      <c r="LES136" s="231"/>
      <c r="LET136" s="231"/>
      <c r="LEU136" s="231"/>
      <c r="LEV136" s="231"/>
      <c r="LEW136" s="231"/>
      <c r="LEX136" s="231"/>
      <c r="LEY136" s="231"/>
      <c r="LEZ136" s="231"/>
      <c r="LFA136" s="231"/>
      <c r="LFB136" s="231"/>
      <c r="LFC136" s="231"/>
      <c r="LFD136" s="231"/>
      <c r="LFE136" s="231"/>
      <c r="LFF136" s="231"/>
      <c r="LFG136" s="231"/>
      <c r="LFH136" s="231"/>
      <c r="LFI136" s="231"/>
      <c r="LFJ136" s="231"/>
      <c r="LFK136" s="231"/>
      <c r="LFL136" s="231"/>
      <c r="LFM136" s="231"/>
      <c r="LFN136" s="231"/>
      <c r="LFO136" s="231"/>
      <c r="LFP136" s="231"/>
      <c r="LFQ136" s="231"/>
      <c r="LFR136" s="231"/>
      <c r="LFS136" s="231"/>
      <c r="LFT136" s="231"/>
      <c r="LFU136" s="231"/>
      <c r="LFV136" s="231"/>
      <c r="LFW136" s="231"/>
      <c r="LFX136" s="231"/>
      <c r="LFY136" s="231"/>
      <c r="LFZ136" s="231"/>
      <c r="LGA136" s="231"/>
      <c r="LGB136" s="231"/>
      <c r="LGC136" s="231"/>
      <c r="LGD136" s="231"/>
      <c r="LGE136" s="231"/>
      <c r="LGF136" s="231"/>
      <c r="LGG136" s="231"/>
      <c r="LGH136" s="231"/>
      <c r="LGI136" s="231"/>
      <c r="LGJ136" s="231"/>
      <c r="LGK136" s="231"/>
      <c r="LGL136" s="231"/>
      <c r="LGM136" s="231"/>
      <c r="LGN136" s="231"/>
      <c r="LGO136" s="231"/>
      <c r="LGP136" s="231"/>
      <c r="LGQ136" s="231"/>
      <c r="LGR136" s="231"/>
      <c r="LGS136" s="231"/>
      <c r="LGT136" s="231"/>
      <c r="LGU136" s="231"/>
      <c r="LGV136" s="231"/>
      <c r="LGW136" s="231"/>
      <c r="LGX136" s="231"/>
      <c r="LGY136" s="231"/>
      <c r="LGZ136" s="231"/>
      <c r="LHA136" s="231"/>
      <c r="LHB136" s="231"/>
      <c r="LHC136" s="231"/>
      <c r="LHD136" s="231"/>
      <c r="LHE136" s="231"/>
      <c r="LHF136" s="231"/>
      <c r="LHG136" s="231"/>
      <c r="LHH136" s="231"/>
      <c r="LHI136" s="231"/>
      <c r="LHJ136" s="231"/>
      <c r="LHK136" s="231"/>
      <c r="LHL136" s="231"/>
      <c r="LHM136" s="231"/>
      <c r="LHN136" s="231"/>
      <c r="LHO136" s="231"/>
      <c r="LHP136" s="231"/>
      <c r="LHQ136" s="231"/>
      <c r="LHR136" s="231"/>
      <c r="LHS136" s="231"/>
      <c r="LHT136" s="231"/>
      <c r="LHU136" s="231"/>
      <c r="LHV136" s="231"/>
      <c r="LHW136" s="231"/>
      <c r="LHX136" s="231"/>
      <c r="LHY136" s="231"/>
      <c r="LHZ136" s="231"/>
      <c r="LIA136" s="231"/>
      <c r="LIB136" s="231"/>
      <c r="LIC136" s="231"/>
      <c r="LID136" s="231"/>
      <c r="LIE136" s="231"/>
      <c r="LIF136" s="231"/>
      <c r="LIG136" s="231"/>
      <c r="LIH136" s="231"/>
      <c r="LII136" s="231"/>
      <c r="LIJ136" s="231"/>
      <c r="LIK136" s="231"/>
      <c r="LIL136" s="231"/>
      <c r="LIM136" s="231"/>
      <c r="LIN136" s="231"/>
      <c r="LIO136" s="231"/>
      <c r="LIP136" s="231"/>
      <c r="LIQ136" s="231"/>
      <c r="LIR136" s="231"/>
      <c r="LIS136" s="231"/>
      <c r="LIT136" s="231"/>
      <c r="LIU136" s="231"/>
      <c r="LIV136" s="231"/>
      <c r="LIW136" s="231"/>
      <c r="LIX136" s="231"/>
      <c r="LIY136" s="231"/>
      <c r="LIZ136" s="231"/>
      <c r="LJA136" s="231"/>
      <c r="LJB136" s="231"/>
      <c r="LJC136" s="231"/>
      <c r="LJD136" s="231"/>
      <c r="LJE136" s="231"/>
      <c r="LJF136" s="231"/>
      <c r="LJG136" s="231"/>
      <c r="LJH136" s="231"/>
      <c r="LJI136" s="231"/>
      <c r="LJJ136" s="231"/>
      <c r="LJK136" s="231"/>
      <c r="LJL136" s="231"/>
      <c r="LJM136" s="231"/>
      <c r="LJN136" s="231"/>
      <c r="LJO136" s="231"/>
      <c r="LJP136" s="231"/>
      <c r="LJQ136" s="231"/>
      <c r="LJR136" s="231"/>
      <c r="LJS136" s="231"/>
      <c r="LJT136" s="231"/>
      <c r="LJU136" s="231"/>
      <c r="LJV136" s="231"/>
      <c r="LJW136" s="231"/>
      <c r="LJX136" s="231"/>
      <c r="LJY136" s="231"/>
      <c r="LJZ136" s="231"/>
      <c r="LKA136" s="231"/>
      <c r="LKB136" s="231"/>
      <c r="LKC136" s="231"/>
      <c r="LKD136" s="231"/>
      <c r="LKE136" s="231"/>
      <c r="LKF136" s="231"/>
      <c r="LKG136" s="231"/>
      <c r="LKH136" s="231"/>
      <c r="LKI136" s="231"/>
      <c r="LKJ136" s="231"/>
      <c r="LKK136" s="231"/>
      <c r="LKL136" s="231"/>
      <c r="LKM136" s="231"/>
      <c r="LKN136" s="231"/>
      <c r="LKO136" s="231"/>
      <c r="LKP136" s="231"/>
      <c r="LKQ136" s="231"/>
      <c r="LKR136" s="231"/>
      <c r="LKS136" s="231"/>
      <c r="LKT136" s="231"/>
      <c r="LKU136" s="231"/>
      <c r="LKV136" s="231"/>
      <c r="LKW136" s="231"/>
      <c r="LKX136" s="231"/>
      <c r="LKY136" s="231"/>
      <c r="LKZ136" s="231"/>
      <c r="LLA136" s="231"/>
      <c r="LLB136" s="231"/>
      <c r="LLC136" s="231"/>
      <c r="LLD136" s="231"/>
      <c r="LLE136" s="231"/>
      <c r="LLF136" s="231"/>
      <c r="LLG136" s="231"/>
      <c r="LLH136" s="231"/>
      <c r="LLI136" s="231"/>
      <c r="LLJ136" s="231"/>
      <c r="LLK136" s="231"/>
      <c r="LLL136" s="231"/>
      <c r="LLM136" s="231"/>
      <c r="LLN136" s="231"/>
      <c r="LLO136" s="231"/>
      <c r="LLP136" s="231"/>
      <c r="LLQ136" s="231"/>
      <c r="LLR136" s="231"/>
      <c r="LLS136" s="231"/>
      <c r="LLT136" s="231"/>
      <c r="LLU136" s="231"/>
      <c r="LLV136" s="231"/>
      <c r="LLW136" s="231"/>
      <c r="LLX136" s="231"/>
      <c r="LLY136" s="231"/>
      <c r="LLZ136" s="231"/>
      <c r="LMA136" s="231"/>
      <c r="LMB136" s="231"/>
      <c r="LMC136" s="231"/>
      <c r="LMD136" s="231"/>
      <c r="LME136" s="231"/>
      <c r="LMF136" s="231"/>
      <c r="LMG136" s="231"/>
      <c r="LMH136" s="231"/>
      <c r="LMI136" s="231"/>
      <c r="LMJ136" s="231"/>
      <c r="LMK136" s="231"/>
      <c r="LML136" s="231"/>
      <c r="LMM136" s="231"/>
      <c r="LMN136" s="231"/>
      <c r="LMO136" s="231"/>
      <c r="LMP136" s="231"/>
      <c r="LMQ136" s="231"/>
      <c r="LMR136" s="231"/>
      <c r="LMS136" s="231"/>
      <c r="LMT136" s="231"/>
      <c r="LMU136" s="231"/>
      <c r="LMV136" s="231"/>
      <c r="LMW136" s="231"/>
      <c r="LMX136" s="231"/>
      <c r="LMY136" s="231"/>
      <c r="LMZ136" s="231"/>
      <c r="LNA136" s="231"/>
      <c r="LNB136" s="231"/>
      <c r="LNC136" s="231"/>
      <c r="LND136" s="231"/>
      <c r="LNE136" s="231"/>
      <c r="LNF136" s="231"/>
      <c r="LNG136" s="231"/>
      <c r="LNH136" s="231"/>
      <c r="LNI136" s="231"/>
      <c r="LNJ136" s="231"/>
      <c r="LNK136" s="231"/>
      <c r="LNL136" s="231"/>
      <c r="LNM136" s="231"/>
      <c r="LNN136" s="231"/>
      <c r="LNO136" s="231"/>
      <c r="LNP136" s="231"/>
      <c r="LNQ136" s="231"/>
      <c r="LNR136" s="231"/>
      <c r="LNS136" s="231"/>
      <c r="LNT136" s="231"/>
      <c r="LNU136" s="231"/>
      <c r="LNV136" s="231"/>
      <c r="LNW136" s="231"/>
      <c r="LNX136" s="231"/>
      <c r="LNY136" s="231"/>
      <c r="LNZ136" s="231"/>
      <c r="LOA136" s="231"/>
      <c r="LOB136" s="231"/>
      <c r="LOC136" s="231"/>
      <c r="LOD136" s="231"/>
      <c r="LOE136" s="231"/>
      <c r="LOF136" s="231"/>
      <c r="LOG136" s="231"/>
      <c r="LOH136" s="231"/>
      <c r="LOI136" s="231"/>
      <c r="LOJ136" s="231"/>
      <c r="LOK136" s="231"/>
      <c r="LOL136" s="231"/>
      <c r="LOM136" s="231"/>
      <c r="LON136" s="231"/>
      <c r="LOO136" s="231"/>
      <c r="LOP136" s="231"/>
      <c r="LOQ136" s="231"/>
      <c r="LOR136" s="231"/>
      <c r="LOS136" s="231"/>
      <c r="LOT136" s="231"/>
      <c r="LOU136" s="231"/>
      <c r="LOV136" s="231"/>
      <c r="LOW136" s="231"/>
      <c r="LOX136" s="231"/>
      <c r="LOY136" s="231"/>
      <c r="LOZ136" s="231"/>
      <c r="LPA136" s="231"/>
      <c r="LPB136" s="231"/>
      <c r="LPC136" s="231"/>
      <c r="LPD136" s="231"/>
      <c r="LPE136" s="231"/>
      <c r="LPF136" s="231"/>
      <c r="LPG136" s="231"/>
      <c r="LPH136" s="231"/>
      <c r="LPI136" s="231"/>
      <c r="LPJ136" s="231"/>
      <c r="LPK136" s="231"/>
      <c r="LPL136" s="231"/>
      <c r="LPM136" s="231"/>
      <c r="LPN136" s="231"/>
      <c r="LPO136" s="231"/>
      <c r="LPP136" s="231"/>
      <c r="LPQ136" s="231"/>
      <c r="LPR136" s="231"/>
      <c r="LPS136" s="231"/>
      <c r="LPT136" s="231"/>
      <c r="LPU136" s="231"/>
      <c r="LPV136" s="231"/>
      <c r="LPW136" s="231"/>
      <c r="LPX136" s="231"/>
      <c r="LPY136" s="231"/>
      <c r="LPZ136" s="231"/>
      <c r="LQA136" s="231"/>
      <c r="LQB136" s="231"/>
      <c r="LQC136" s="231"/>
      <c r="LQD136" s="231"/>
      <c r="LQE136" s="231"/>
      <c r="LQF136" s="231"/>
      <c r="LQG136" s="231"/>
      <c r="LQH136" s="231"/>
      <c r="LQI136" s="231"/>
      <c r="LQJ136" s="231"/>
      <c r="LQK136" s="231"/>
      <c r="LQL136" s="231"/>
      <c r="LQM136" s="231"/>
      <c r="LQN136" s="231"/>
      <c r="LQO136" s="231"/>
      <c r="LQP136" s="231"/>
      <c r="LQQ136" s="231"/>
      <c r="LQR136" s="231"/>
      <c r="LQS136" s="231"/>
      <c r="LQT136" s="231"/>
      <c r="LQU136" s="231"/>
      <c r="LQV136" s="231"/>
      <c r="LQW136" s="231"/>
      <c r="LQX136" s="231"/>
      <c r="LQY136" s="231"/>
      <c r="LQZ136" s="231"/>
      <c r="LRA136" s="231"/>
      <c r="LRB136" s="231"/>
      <c r="LRC136" s="231"/>
      <c r="LRD136" s="231"/>
      <c r="LRE136" s="231"/>
      <c r="LRF136" s="231"/>
      <c r="LRG136" s="231"/>
      <c r="LRH136" s="231"/>
      <c r="LRI136" s="231"/>
      <c r="LRJ136" s="231"/>
      <c r="LRK136" s="231"/>
      <c r="LRL136" s="231"/>
      <c r="LRM136" s="231"/>
      <c r="LRN136" s="231"/>
      <c r="LRO136" s="231"/>
      <c r="LRP136" s="231"/>
      <c r="LRQ136" s="231"/>
      <c r="LRR136" s="231"/>
      <c r="LRS136" s="231"/>
      <c r="LRT136" s="231"/>
      <c r="LRU136" s="231"/>
      <c r="LRV136" s="231"/>
      <c r="LRW136" s="231"/>
      <c r="LRX136" s="231"/>
      <c r="LRY136" s="231"/>
      <c r="LRZ136" s="231"/>
      <c r="LSA136" s="231"/>
      <c r="LSB136" s="231"/>
      <c r="LSC136" s="231"/>
      <c r="LSD136" s="231"/>
      <c r="LSE136" s="231"/>
      <c r="LSF136" s="231"/>
      <c r="LSG136" s="231"/>
      <c r="LSH136" s="231"/>
      <c r="LSI136" s="231"/>
      <c r="LSJ136" s="231"/>
      <c r="LSK136" s="231"/>
      <c r="LSL136" s="231"/>
      <c r="LSM136" s="231"/>
      <c r="LSN136" s="231"/>
      <c r="LSO136" s="231"/>
      <c r="LSP136" s="231"/>
      <c r="LSQ136" s="231"/>
      <c r="LSR136" s="231"/>
      <c r="LSS136" s="231"/>
      <c r="LST136" s="231"/>
      <c r="LSU136" s="231"/>
      <c r="LSV136" s="231"/>
      <c r="LSW136" s="231"/>
      <c r="LSX136" s="231"/>
      <c r="LSY136" s="231"/>
      <c r="LSZ136" s="231"/>
      <c r="LTA136" s="231"/>
      <c r="LTB136" s="231"/>
      <c r="LTC136" s="231"/>
      <c r="LTD136" s="231"/>
      <c r="LTE136" s="231"/>
      <c r="LTF136" s="231"/>
      <c r="LTG136" s="231"/>
      <c r="LTH136" s="231"/>
      <c r="LTI136" s="231"/>
      <c r="LTJ136" s="231"/>
      <c r="LTK136" s="231"/>
      <c r="LTL136" s="231"/>
      <c r="LTM136" s="231"/>
      <c r="LTN136" s="231"/>
      <c r="LTO136" s="231"/>
      <c r="LTP136" s="231"/>
      <c r="LTQ136" s="231"/>
      <c r="LTR136" s="231"/>
      <c r="LTS136" s="231"/>
      <c r="LTT136" s="231"/>
      <c r="LTU136" s="231"/>
      <c r="LTV136" s="231"/>
      <c r="LTW136" s="231"/>
      <c r="LTX136" s="231"/>
      <c r="LTY136" s="231"/>
      <c r="LTZ136" s="231"/>
      <c r="LUA136" s="231"/>
      <c r="LUB136" s="231"/>
      <c r="LUC136" s="231"/>
      <c r="LUD136" s="231"/>
      <c r="LUE136" s="231"/>
      <c r="LUF136" s="231"/>
      <c r="LUG136" s="231"/>
      <c r="LUH136" s="231"/>
      <c r="LUI136" s="231"/>
      <c r="LUJ136" s="231"/>
      <c r="LUK136" s="231"/>
      <c r="LUL136" s="231"/>
      <c r="LUM136" s="231"/>
      <c r="LUN136" s="231"/>
      <c r="LUO136" s="231"/>
      <c r="LUP136" s="231"/>
      <c r="LUQ136" s="231"/>
      <c r="LUR136" s="231"/>
      <c r="LUS136" s="231"/>
      <c r="LUT136" s="231"/>
      <c r="LUU136" s="231"/>
      <c r="LUV136" s="231"/>
      <c r="LUW136" s="231"/>
      <c r="LUX136" s="231"/>
      <c r="LUY136" s="231"/>
      <c r="LUZ136" s="231"/>
      <c r="LVA136" s="231"/>
      <c r="LVB136" s="231"/>
      <c r="LVC136" s="231"/>
      <c r="LVD136" s="231"/>
      <c r="LVE136" s="231"/>
      <c r="LVF136" s="231"/>
      <c r="LVG136" s="231"/>
      <c r="LVH136" s="231"/>
      <c r="LVI136" s="231"/>
      <c r="LVJ136" s="231"/>
      <c r="LVK136" s="231"/>
      <c r="LVL136" s="231"/>
      <c r="LVM136" s="231"/>
      <c r="LVN136" s="231"/>
      <c r="LVO136" s="231"/>
      <c r="LVP136" s="231"/>
      <c r="LVQ136" s="231"/>
      <c r="LVR136" s="231"/>
      <c r="LVS136" s="231"/>
      <c r="LVT136" s="231"/>
      <c r="LVU136" s="231"/>
      <c r="LVV136" s="231"/>
      <c r="LVW136" s="231"/>
      <c r="LVX136" s="231"/>
      <c r="LVY136" s="231"/>
      <c r="LVZ136" s="231"/>
      <c r="LWA136" s="231"/>
      <c r="LWB136" s="231"/>
      <c r="LWC136" s="231"/>
      <c r="LWD136" s="231"/>
      <c r="LWE136" s="231"/>
      <c r="LWF136" s="231"/>
      <c r="LWG136" s="231"/>
      <c r="LWH136" s="231"/>
      <c r="LWI136" s="231"/>
      <c r="LWJ136" s="231"/>
      <c r="LWK136" s="231"/>
      <c r="LWL136" s="231"/>
      <c r="LWM136" s="231"/>
      <c r="LWN136" s="231"/>
      <c r="LWO136" s="231"/>
      <c r="LWP136" s="231"/>
      <c r="LWQ136" s="231"/>
      <c r="LWR136" s="231"/>
      <c r="LWS136" s="231"/>
      <c r="LWT136" s="231"/>
      <c r="LWU136" s="231"/>
      <c r="LWV136" s="231"/>
      <c r="LWW136" s="231"/>
      <c r="LWX136" s="231"/>
      <c r="LWY136" s="231"/>
      <c r="LWZ136" s="231"/>
      <c r="LXA136" s="231"/>
      <c r="LXB136" s="231"/>
      <c r="LXC136" s="231"/>
      <c r="LXD136" s="231"/>
      <c r="LXE136" s="231"/>
      <c r="LXF136" s="231"/>
      <c r="LXG136" s="231"/>
      <c r="LXH136" s="231"/>
      <c r="LXI136" s="231"/>
      <c r="LXJ136" s="231"/>
      <c r="LXK136" s="231"/>
      <c r="LXL136" s="231"/>
      <c r="LXM136" s="231"/>
      <c r="LXN136" s="231"/>
      <c r="LXO136" s="231"/>
      <c r="LXP136" s="231"/>
      <c r="LXQ136" s="231"/>
      <c r="LXR136" s="231"/>
      <c r="LXS136" s="231"/>
      <c r="LXT136" s="231"/>
      <c r="LXU136" s="231"/>
      <c r="LXV136" s="231"/>
      <c r="LXW136" s="231"/>
      <c r="LXX136" s="231"/>
      <c r="LXY136" s="231"/>
      <c r="LXZ136" s="231"/>
      <c r="LYA136" s="231"/>
      <c r="LYB136" s="231"/>
      <c r="LYC136" s="231"/>
      <c r="LYD136" s="231"/>
      <c r="LYE136" s="231"/>
      <c r="LYF136" s="231"/>
      <c r="LYG136" s="231"/>
      <c r="LYH136" s="231"/>
      <c r="LYI136" s="231"/>
      <c r="LYJ136" s="231"/>
      <c r="LYK136" s="231"/>
      <c r="LYL136" s="231"/>
      <c r="LYM136" s="231"/>
      <c r="LYN136" s="231"/>
      <c r="LYO136" s="231"/>
      <c r="LYP136" s="231"/>
      <c r="LYQ136" s="231"/>
      <c r="LYR136" s="231"/>
      <c r="LYS136" s="231"/>
      <c r="LYT136" s="231"/>
      <c r="LYU136" s="231"/>
      <c r="LYV136" s="231"/>
      <c r="LYW136" s="231"/>
      <c r="LYX136" s="231"/>
      <c r="LYY136" s="231"/>
      <c r="LYZ136" s="231"/>
      <c r="LZA136" s="231"/>
      <c r="LZB136" s="231"/>
      <c r="LZC136" s="231"/>
      <c r="LZD136" s="231"/>
      <c r="LZE136" s="231"/>
      <c r="LZF136" s="231"/>
      <c r="LZG136" s="231"/>
      <c r="LZH136" s="231"/>
      <c r="LZI136" s="231"/>
      <c r="LZJ136" s="231"/>
      <c r="LZK136" s="231"/>
      <c r="LZL136" s="231"/>
      <c r="LZM136" s="231"/>
      <c r="LZN136" s="231"/>
      <c r="LZO136" s="231"/>
      <c r="LZP136" s="231"/>
      <c r="LZQ136" s="231"/>
      <c r="LZR136" s="231"/>
      <c r="LZS136" s="231"/>
      <c r="LZT136" s="231"/>
      <c r="LZU136" s="231"/>
      <c r="LZV136" s="231"/>
      <c r="LZW136" s="231"/>
      <c r="LZX136" s="231"/>
      <c r="LZY136" s="231"/>
      <c r="LZZ136" s="231"/>
      <c r="MAA136" s="231"/>
      <c r="MAB136" s="231"/>
      <c r="MAC136" s="231"/>
      <c r="MAD136" s="231"/>
      <c r="MAE136" s="231"/>
      <c r="MAF136" s="231"/>
      <c r="MAG136" s="231"/>
      <c r="MAH136" s="231"/>
      <c r="MAI136" s="231"/>
      <c r="MAJ136" s="231"/>
      <c r="MAK136" s="231"/>
      <c r="MAL136" s="231"/>
      <c r="MAM136" s="231"/>
      <c r="MAN136" s="231"/>
      <c r="MAO136" s="231"/>
      <c r="MAP136" s="231"/>
      <c r="MAQ136" s="231"/>
      <c r="MAR136" s="231"/>
      <c r="MAS136" s="231"/>
      <c r="MAT136" s="231"/>
      <c r="MAU136" s="231"/>
      <c r="MAV136" s="231"/>
      <c r="MAW136" s="231"/>
      <c r="MAX136" s="231"/>
      <c r="MAY136" s="231"/>
      <c r="MAZ136" s="231"/>
      <c r="MBA136" s="231"/>
      <c r="MBB136" s="231"/>
      <c r="MBC136" s="231"/>
      <c r="MBD136" s="231"/>
      <c r="MBE136" s="231"/>
      <c r="MBF136" s="231"/>
      <c r="MBG136" s="231"/>
      <c r="MBH136" s="231"/>
      <c r="MBI136" s="231"/>
      <c r="MBJ136" s="231"/>
      <c r="MBK136" s="231"/>
      <c r="MBL136" s="231"/>
      <c r="MBM136" s="231"/>
      <c r="MBN136" s="231"/>
      <c r="MBO136" s="231"/>
      <c r="MBP136" s="231"/>
      <c r="MBQ136" s="231"/>
      <c r="MBR136" s="231"/>
      <c r="MBS136" s="231"/>
      <c r="MBT136" s="231"/>
      <c r="MBU136" s="231"/>
      <c r="MBV136" s="231"/>
      <c r="MBW136" s="231"/>
      <c r="MBX136" s="231"/>
      <c r="MBY136" s="231"/>
      <c r="MBZ136" s="231"/>
      <c r="MCA136" s="231"/>
      <c r="MCB136" s="231"/>
      <c r="MCC136" s="231"/>
      <c r="MCD136" s="231"/>
      <c r="MCE136" s="231"/>
      <c r="MCF136" s="231"/>
      <c r="MCG136" s="231"/>
      <c r="MCH136" s="231"/>
      <c r="MCI136" s="231"/>
      <c r="MCJ136" s="231"/>
      <c r="MCK136" s="231"/>
      <c r="MCL136" s="231"/>
      <c r="MCM136" s="231"/>
      <c r="MCN136" s="231"/>
      <c r="MCO136" s="231"/>
      <c r="MCP136" s="231"/>
      <c r="MCQ136" s="231"/>
      <c r="MCR136" s="231"/>
      <c r="MCS136" s="231"/>
      <c r="MCT136" s="231"/>
      <c r="MCU136" s="231"/>
      <c r="MCV136" s="231"/>
      <c r="MCW136" s="231"/>
      <c r="MCX136" s="231"/>
      <c r="MCY136" s="231"/>
      <c r="MCZ136" s="231"/>
      <c r="MDA136" s="231"/>
      <c r="MDB136" s="231"/>
      <c r="MDC136" s="231"/>
      <c r="MDD136" s="231"/>
      <c r="MDE136" s="231"/>
      <c r="MDF136" s="231"/>
      <c r="MDG136" s="231"/>
      <c r="MDH136" s="231"/>
      <c r="MDI136" s="231"/>
      <c r="MDJ136" s="231"/>
      <c r="MDK136" s="231"/>
      <c r="MDL136" s="231"/>
      <c r="MDM136" s="231"/>
      <c r="MDN136" s="231"/>
      <c r="MDO136" s="231"/>
      <c r="MDP136" s="231"/>
      <c r="MDQ136" s="231"/>
      <c r="MDR136" s="231"/>
      <c r="MDS136" s="231"/>
      <c r="MDT136" s="231"/>
      <c r="MDU136" s="231"/>
      <c r="MDV136" s="231"/>
      <c r="MDW136" s="231"/>
      <c r="MDX136" s="231"/>
      <c r="MDY136" s="231"/>
      <c r="MDZ136" s="231"/>
      <c r="MEA136" s="231"/>
      <c r="MEB136" s="231"/>
      <c r="MEC136" s="231"/>
      <c r="MED136" s="231"/>
      <c r="MEE136" s="231"/>
      <c r="MEF136" s="231"/>
      <c r="MEG136" s="231"/>
      <c r="MEH136" s="231"/>
      <c r="MEI136" s="231"/>
      <c r="MEJ136" s="231"/>
      <c r="MEK136" s="231"/>
      <c r="MEL136" s="231"/>
      <c r="MEM136" s="231"/>
      <c r="MEN136" s="231"/>
      <c r="MEO136" s="231"/>
      <c r="MEP136" s="231"/>
      <c r="MEQ136" s="231"/>
      <c r="MER136" s="231"/>
      <c r="MES136" s="231"/>
      <c r="MET136" s="231"/>
      <c r="MEU136" s="231"/>
      <c r="MEV136" s="231"/>
      <c r="MEW136" s="231"/>
      <c r="MEX136" s="231"/>
      <c r="MEY136" s="231"/>
      <c r="MEZ136" s="231"/>
      <c r="MFA136" s="231"/>
      <c r="MFB136" s="231"/>
      <c r="MFC136" s="231"/>
      <c r="MFD136" s="231"/>
      <c r="MFE136" s="231"/>
      <c r="MFF136" s="231"/>
      <c r="MFG136" s="231"/>
      <c r="MFH136" s="231"/>
      <c r="MFI136" s="231"/>
      <c r="MFJ136" s="231"/>
      <c r="MFK136" s="231"/>
      <c r="MFL136" s="231"/>
      <c r="MFM136" s="231"/>
      <c r="MFN136" s="231"/>
      <c r="MFO136" s="231"/>
      <c r="MFP136" s="231"/>
      <c r="MFQ136" s="231"/>
      <c r="MFR136" s="231"/>
      <c r="MFS136" s="231"/>
      <c r="MFT136" s="231"/>
      <c r="MFU136" s="231"/>
      <c r="MFV136" s="231"/>
      <c r="MFW136" s="231"/>
      <c r="MFX136" s="231"/>
      <c r="MFY136" s="231"/>
      <c r="MFZ136" s="231"/>
      <c r="MGA136" s="231"/>
      <c r="MGB136" s="231"/>
      <c r="MGC136" s="231"/>
      <c r="MGD136" s="231"/>
      <c r="MGE136" s="231"/>
      <c r="MGF136" s="231"/>
      <c r="MGG136" s="231"/>
      <c r="MGH136" s="231"/>
      <c r="MGI136" s="231"/>
      <c r="MGJ136" s="231"/>
      <c r="MGK136" s="231"/>
      <c r="MGL136" s="231"/>
      <c r="MGM136" s="231"/>
      <c r="MGN136" s="231"/>
      <c r="MGO136" s="231"/>
      <c r="MGP136" s="231"/>
      <c r="MGQ136" s="231"/>
      <c r="MGR136" s="231"/>
      <c r="MGS136" s="231"/>
      <c r="MGT136" s="231"/>
      <c r="MGU136" s="231"/>
      <c r="MGV136" s="231"/>
      <c r="MGW136" s="231"/>
      <c r="MGX136" s="231"/>
      <c r="MGY136" s="231"/>
      <c r="MGZ136" s="231"/>
      <c r="MHA136" s="231"/>
      <c r="MHB136" s="231"/>
      <c r="MHC136" s="231"/>
      <c r="MHD136" s="231"/>
      <c r="MHE136" s="231"/>
      <c r="MHF136" s="231"/>
      <c r="MHG136" s="231"/>
      <c r="MHH136" s="231"/>
      <c r="MHI136" s="231"/>
      <c r="MHJ136" s="231"/>
      <c r="MHK136" s="231"/>
      <c r="MHL136" s="231"/>
      <c r="MHM136" s="231"/>
      <c r="MHN136" s="231"/>
      <c r="MHO136" s="231"/>
      <c r="MHP136" s="231"/>
      <c r="MHQ136" s="231"/>
      <c r="MHR136" s="231"/>
      <c r="MHS136" s="231"/>
      <c r="MHT136" s="231"/>
      <c r="MHU136" s="231"/>
      <c r="MHV136" s="231"/>
      <c r="MHW136" s="231"/>
      <c r="MHX136" s="231"/>
      <c r="MHY136" s="231"/>
      <c r="MHZ136" s="231"/>
      <c r="MIA136" s="231"/>
      <c r="MIB136" s="231"/>
      <c r="MIC136" s="231"/>
      <c r="MID136" s="231"/>
      <c r="MIE136" s="231"/>
      <c r="MIF136" s="231"/>
      <c r="MIG136" s="231"/>
      <c r="MIH136" s="231"/>
      <c r="MII136" s="231"/>
      <c r="MIJ136" s="231"/>
      <c r="MIK136" s="231"/>
      <c r="MIL136" s="231"/>
      <c r="MIM136" s="231"/>
      <c r="MIN136" s="231"/>
      <c r="MIO136" s="231"/>
      <c r="MIP136" s="231"/>
      <c r="MIQ136" s="231"/>
      <c r="MIR136" s="231"/>
      <c r="MIS136" s="231"/>
      <c r="MIT136" s="231"/>
      <c r="MIU136" s="231"/>
      <c r="MIV136" s="231"/>
      <c r="MIW136" s="231"/>
      <c r="MIX136" s="231"/>
      <c r="MIY136" s="231"/>
      <c r="MIZ136" s="231"/>
      <c r="MJA136" s="231"/>
      <c r="MJB136" s="231"/>
      <c r="MJC136" s="231"/>
      <c r="MJD136" s="231"/>
      <c r="MJE136" s="231"/>
      <c r="MJF136" s="231"/>
      <c r="MJG136" s="231"/>
      <c r="MJH136" s="231"/>
      <c r="MJI136" s="231"/>
      <c r="MJJ136" s="231"/>
      <c r="MJK136" s="231"/>
      <c r="MJL136" s="231"/>
      <c r="MJM136" s="231"/>
      <c r="MJN136" s="231"/>
      <c r="MJO136" s="231"/>
      <c r="MJP136" s="231"/>
      <c r="MJQ136" s="231"/>
      <c r="MJR136" s="231"/>
      <c r="MJS136" s="231"/>
      <c r="MJT136" s="231"/>
      <c r="MJU136" s="231"/>
      <c r="MJV136" s="231"/>
      <c r="MJW136" s="231"/>
      <c r="MJX136" s="231"/>
      <c r="MJY136" s="231"/>
      <c r="MJZ136" s="231"/>
      <c r="MKA136" s="231"/>
      <c r="MKB136" s="231"/>
      <c r="MKC136" s="231"/>
      <c r="MKD136" s="231"/>
      <c r="MKE136" s="231"/>
      <c r="MKF136" s="231"/>
      <c r="MKG136" s="231"/>
      <c r="MKH136" s="231"/>
      <c r="MKI136" s="231"/>
      <c r="MKJ136" s="231"/>
      <c r="MKK136" s="231"/>
      <c r="MKL136" s="231"/>
      <c r="MKM136" s="231"/>
      <c r="MKN136" s="231"/>
      <c r="MKO136" s="231"/>
      <c r="MKP136" s="231"/>
      <c r="MKQ136" s="231"/>
      <c r="MKR136" s="231"/>
      <c r="MKS136" s="231"/>
      <c r="MKT136" s="231"/>
      <c r="MKU136" s="231"/>
      <c r="MKV136" s="231"/>
      <c r="MKW136" s="231"/>
      <c r="MKX136" s="231"/>
      <c r="MKY136" s="231"/>
      <c r="MKZ136" s="231"/>
      <c r="MLA136" s="231"/>
      <c r="MLB136" s="231"/>
      <c r="MLC136" s="231"/>
      <c r="MLD136" s="231"/>
      <c r="MLE136" s="231"/>
      <c r="MLF136" s="231"/>
      <c r="MLG136" s="231"/>
      <c r="MLH136" s="231"/>
      <c r="MLI136" s="231"/>
      <c r="MLJ136" s="231"/>
      <c r="MLK136" s="231"/>
      <c r="MLL136" s="231"/>
      <c r="MLM136" s="231"/>
      <c r="MLN136" s="231"/>
      <c r="MLO136" s="231"/>
      <c r="MLP136" s="231"/>
      <c r="MLQ136" s="231"/>
      <c r="MLR136" s="231"/>
      <c r="MLS136" s="231"/>
      <c r="MLT136" s="231"/>
      <c r="MLU136" s="231"/>
      <c r="MLV136" s="231"/>
      <c r="MLW136" s="231"/>
      <c r="MLX136" s="231"/>
      <c r="MLY136" s="231"/>
      <c r="MLZ136" s="231"/>
      <c r="MMA136" s="231"/>
      <c r="MMB136" s="231"/>
      <c r="MMC136" s="231"/>
      <c r="MMD136" s="231"/>
      <c r="MME136" s="231"/>
      <c r="MMF136" s="231"/>
      <c r="MMG136" s="231"/>
      <c r="MMH136" s="231"/>
      <c r="MMI136" s="231"/>
      <c r="MMJ136" s="231"/>
      <c r="MMK136" s="231"/>
      <c r="MML136" s="231"/>
      <c r="MMM136" s="231"/>
      <c r="MMN136" s="231"/>
      <c r="MMO136" s="231"/>
      <c r="MMP136" s="231"/>
      <c r="MMQ136" s="231"/>
      <c r="MMR136" s="231"/>
      <c r="MMS136" s="231"/>
      <c r="MMT136" s="231"/>
      <c r="MMU136" s="231"/>
      <c r="MMV136" s="231"/>
      <c r="MMW136" s="231"/>
      <c r="MMX136" s="231"/>
      <c r="MMY136" s="231"/>
      <c r="MMZ136" s="231"/>
      <c r="MNA136" s="231"/>
      <c r="MNB136" s="231"/>
      <c r="MNC136" s="231"/>
      <c r="MND136" s="231"/>
      <c r="MNE136" s="231"/>
      <c r="MNF136" s="231"/>
      <c r="MNG136" s="231"/>
      <c r="MNH136" s="231"/>
      <c r="MNI136" s="231"/>
      <c r="MNJ136" s="231"/>
      <c r="MNK136" s="231"/>
      <c r="MNL136" s="231"/>
      <c r="MNM136" s="231"/>
      <c r="MNN136" s="231"/>
      <c r="MNO136" s="231"/>
      <c r="MNP136" s="231"/>
      <c r="MNQ136" s="231"/>
      <c r="MNR136" s="231"/>
      <c r="MNS136" s="231"/>
      <c r="MNT136" s="231"/>
      <c r="MNU136" s="231"/>
      <c r="MNV136" s="231"/>
      <c r="MNW136" s="231"/>
      <c r="MNX136" s="231"/>
      <c r="MNY136" s="231"/>
      <c r="MNZ136" s="231"/>
      <c r="MOA136" s="231"/>
      <c r="MOB136" s="231"/>
      <c r="MOC136" s="231"/>
      <c r="MOD136" s="231"/>
      <c r="MOE136" s="231"/>
      <c r="MOF136" s="231"/>
      <c r="MOG136" s="231"/>
      <c r="MOH136" s="231"/>
      <c r="MOI136" s="231"/>
      <c r="MOJ136" s="231"/>
      <c r="MOK136" s="231"/>
      <c r="MOL136" s="231"/>
      <c r="MOM136" s="231"/>
      <c r="MON136" s="231"/>
      <c r="MOO136" s="231"/>
      <c r="MOP136" s="231"/>
      <c r="MOQ136" s="231"/>
      <c r="MOR136" s="231"/>
      <c r="MOS136" s="231"/>
      <c r="MOT136" s="231"/>
      <c r="MOU136" s="231"/>
      <c r="MOV136" s="231"/>
      <c r="MOW136" s="231"/>
      <c r="MOX136" s="231"/>
      <c r="MOY136" s="231"/>
      <c r="MOZ136" s="231"/>
      <c r="MPA136" s="231"/>
      <c r="MPB136" s="231"/>
      <c r="MPC136" s="231"/>
      <c r="MPD136" s="231"/>
      <c r="MPE136" s="231"/>
      <c r="MPF136" s="231"/>
      <c r="MPG136" s="231"/>
      <c r="MPH136" s="231"/>
      <c r="MPI136" s="231"/>
      <c r="MPJ136" s="231"/>
      <c r="MPK136" s="231"/>
      <c r="MPL136" s="231"/>
      <c r="MPM136" s="231"/>
      <c r="MPN136" s="231"/>
      <c r="MPO136" s="231"/>
      <c r="MPP136" s="231"/>
      <c r="MPQ136" s="231"/>
      <c r="MPR136" s="231"/>
      <c r="MPS136" s="231"/>
      <c r="MPT136" s="231"/>
      <c r="MPU136" s="231"/>
      <c r="MPV136" s="231"/>
      <c r="MPW136" s="231"/>
      <c r="MPX136" s="231"/>
      <c r="MPY136" s="231"/>
      <c r="MPZ136" s="231"/>
      <c r="MQA136" s="231"/>
      <c r="MQB136" s="231"/>
      <c r="MQC136" s="231"/>
      <c r="MQD136" s="231"/>
      <c r="MQE136" s="231"/>
      <c r="MQF136" s="231"/>
      <c r="MQG136" s="231"/>
      <c r="MQH136" s="231"/>
      <c r="MQI136" s="231"/>
      <c r="MQJ136" s="231"/>
      <c r="MQK136" s="231"/>
      <c r="MQL136" s="231"/>
      <c r="MQM136" s="231"/>
      <c r="MQN136" s="231"/>
      <c r="MQO136" s="231"/>
      <c r="MQP136" s="231"/>
      <c r="MQQ136" s="231"/>
      <c r="MQR136" s="231"/>
      <c r="MQS136" s="231"/>
      <c r="MQT136" s="231"/>
      <c r="MQU136" s="231"/>
      <c r="MQV136" s="231"/>
      <c r="MQW136" s="231"/>
      <c r="MQX136" s="231"/>
      <c r="MQY136" s="231"/>
      <c r="MQZ136" s="231"/>
      <c r="MRA136" s="231"/>
      <c r="MRB136" s="231"/>
      <c r="MRC136" s="231"/>
      <c r="MRD136" s="231"/>
      <c r="MRE136" s="231"/>
      <c r="MRF136" s="231"/>
      <c r="MRG136" s="231"/>
      <c r="MRH136" s="231"/>
      <c r="MRI136" s="231"/>
      <c r="MRJ136" s="231"/>
      <c r="MRK136" s="231"/>
      <c r="MRL136" s="231"/>
      <c r="MRM136" s="231"/>
      <c r="MRN136" s="231"/>
      <c r="MRO136" s="231"/>
      <c r="MRP136" s="231"/>
      <c r="MRQ136" s="231"/>
      <c r="MRR136" s="231"/>
      <c r="MRS136" s="231"/>
      <c r="MRT136" s="231"/>
      <c r="MRU136" s="231"/>
      <c r="MRV136" s="231"/>
      <c r="MRW136" s="231"/>
      <c r="MRX136" s="231"/>
      <c r="MRY136" s="231"/>
      <c r="MRZ136" s="231"/>
      <c r="MSA136" s="231"/>
      <c r="MSB136" s="231"/>
      <c r="MSC136" s="231"/>
      <c r="MSD136" s="231"/>
      <c r="MSE136" s="231"/>
      <c r="MSF136" s="231"/>
      <c r="MSG136" s="231"/>
      <c r="MSH136" s="231"/>
      <c r="MSI136" s="231"/>
      <c r="MSJ136" s="231"/>
      <c r="MSK136" s="231"/>
      <c r="MSL136" s="231"/>
      <c r="MSM136" s="231"/>
      <c r="MSN136" s="231"/>
      <c r="MSO136" s="231"/>
      <c r="MSP136" s="231"/>
      <c r="MSQ136" s="231"/>
      <c r="MSR136" s="231"/>
      <c r="MSS136" s="231"/>
      <c r="MST136" s="231"/>
      <c r="MSU136" s="231"/>
      <c r="MSV136" s="231"/>
      <c r="MSW136" s="231"/>
      <c r="MSX136" s="231"/>
      <c r="MSY136" s="231"/>
      <c r="MSZ136" s="231"/>
      <c r="MTA136" s="231"/>
      <c r="MTB136" s="231"/>
      <c r="MTC136" s="231"/>
      <c r="MTD136" s="231"/>
      <c r="MTE136" s="231"/>
      <c r="MTF136" s="231"/>
      <c r="MTG136" s="231"/>
      <c r="MTH136" s="231"/>
      <c r="MTI136" s="231"/>
      <c r="MTJ136" s="231"/>
      <c r="MTK136" s="231"/>
      <c r="MTL136" s="231"/>
      <c r="MTM136" s="231"/>
      <c r="MTN136" s="231"/>
      <c r="MTO136" s="231"/>
      <c r="MTP136" s="231"/>
      <c r="MTQ136" s="231"/>
      <c r="MTR136" s="231"/>
      <c r="MTS136" s="231"/>
      <c r="MTT136" s="231"/>
      <c r="MTU136" s="231"/>
      <c r="MTV136" s="231"/>
      <c r="MTW136" s="231"/>
      <c r="MTX136" s="231"/>
      <c r="MTY136" s="231"/>
      <c r="MTZ136" s="231"/>
      <c r="MUA136" s="231"/>
      <c r="MUB136" s="231"/>
      <c r="MUC136" s="231"/>
      <c r="MUD136" s="231"/>
      <c r="MUE136" s="231"/>
      <c r="MUF136" s="231"/>
      <c r="MUG136" s="231"/>
      <c r="MUH136" s="231"/>
      <c r="MUI136" s="231"/>
      <c r="MUJ136" s="231"/>
      <c r="MUK136" s="231"/>
      <c r="MUL136" s="231"/>
      <c r="MUM136" s="231"/>
      <c r="MUN136" s="231"/>
      <c r="MUO136" s="231"/>
      <c r="MUP136" s="231"/>
      <c r="MUQ136" s="231"/>
      <c r="MUR136" s="231"/>
      <c r="MUS136" s="231"/>
      <c r="MUT136" s="231"/>
      <c r="MUU136" s="231"/>
      <c r="MUV136" s="231"/>
      <c r="MUW136" s="231"/>
      <c r="MUX136" s="231"/>
      <c r="MUY136" s="231"/>
      <c r="MUZ136" s="231"/>
      <c r="MVA136" s="231"/>
      <c r="MVB136" s="231"/>
      <c r="MVC136" s="231"/>
      <c r="MVD136" s="231"/>
      <c r="MVE136" s="231"/>
      <c r="MVF136" s="231"/>
      <c r="MVG136" s="231"/>
      <c r="MVH136" s="231"/>
      <c r="MVI136" s="231"/>
      <c r="MVJ136" s="231"/>
      <c r="MVK136" s="231"/>
      <c r="MVL136" s="231"/>
      <c r="MVM136" s="231"/>
      <c r="MVN136" s="231"/>
      <c r="MVO136" s="231"/>
      <c r="MVP136" s="231"/>
      <c r="MVQ136" s="231"/>
      <c r="MVR136" s="231"/>
      <c r="MVS136" s="231"/>
      <c r="MVT136" s="231"/>
      <c r="MVU136" s="231"/>
      <c r="MVV136" s="231"/>
      <c r="MVW136" s="231"/>
      <c r="MVX136" s="231"/>
      <c r="MVY136" s="231"/>
      <c r="MVZ136" s="231"/>
      <c r="MWA136" s="231"/>
      <c r="MWB136" s="231"/>
      <c r="MWC136" s="231"/>
      <c r="MWD136" s="231"/>
      <c r="MWE136" s="231"/>
      <c r="MWF136" s="231"/>
      <c r="MWG136" s="231"/>
      <c r="MWH136" s="231"/>
      <c r="MWI136" s="231"/>
      <c r="MWJ136" s="231"/>
      <c r="MWK136" s="231"/>
      <c r="MWL136" s="231"/>
      <c r="MWM136" s="231"/>
      <c r="MWN136" s="231"/>
      <c r="MWO136" s="231"/>
      <c r="MWP136" s="231"/>
      <c r="MWQ136" s="231"/>
      <c r="MWR136" s="231"/>
      <c r="MWS136" s="231"/>
      <c r="MWT136" s="231"/>
      <c r="MWU136" s="231"/>
      <c r="MWV136" s="231"/>
      <c r="MWW136" s="231"/>
      <c r="MWX136" s="231"/>
      <c r="MWY136" s="231"/>
      <c r="MWZ136" s="231"/>
      <c r="MXA136" s="231"/>
      <c r="MXB136" s="231"/>
      <c r="MXC136" s="231"/>
      <c r="MXD136" s="231"/>
      <c r="MXE136" s="231"/>
      <c r="MXF136" s="231"/>
      <c r="MXG136" s="231"/>
      <c r="MXH136" s="231"/>
      <c r="MXI136" s="231"/>
      <c r="MXJ136" s="231"/>
      <c r="MXK136" s="231"/>
      <c r="MXL136" s="231"/>
      <c r="MXM136" s="231"/>
      <c r="MXN136" s="231"/>
      <c r="MXO136" s="231"/>
      <c r="MXP136" s="231"/>
      <c r="MXQ136" s="231"/>
      <c r="MXR136" s="231"/>
      <c r="MXS136" s="231"/>
      <c r="MXT136" s="231"/>
      <c r="MXU136" s="231"/>
      <c r="MXV136" s="231"/>
      <c r="MXW136" s="231"/>
      <c r="MXX136" s="231"/>
      <c r="MXY136" s="231"/>
      <c r="MXZ136" s="231"/>
      <c r="MYA136" s="231"/>
      <c r="MYB136" s="231"/>
      <c r="MYC136" s="231"/>
      <c r="MYD136" s="231"/>
      <c r="MYE136" s="231"/>
      <c r="MYF136" s="231"/>
      <c r="MYG136" s="231"/>
      <c r="MYH136" s="231"/>
      <c r="MYI136" s="231"/>
      <c r="MYJ136" s="231"/>
      <c r="MYK136" s="231"/>
      <c r="MYL136" s="231"/>
      <c r="MYM136" s="231"/>
      <c r="MYN136" s="231"/>
      <c r="MYO136" s="231"/>
      <c r="MYP136" s="231"/>
      <c r="MYQ136" s="231"/>
      <c r="MYR136" s="231"/>
      <c r="MYS136" s="231"/>
      <c r="MYT136" s="231"/>
      <c r="MYU136" s="231"/>
      <c r="MYV136" s="231"/>
      <c r="MYW136" s="231"/>
      <c r="MYX136" s="231"/>
      <c r="MYY136" s="231"/>
      <c r="MYZ136" s="231"/>
      <c r="MZA136" s="231"/>
      <c r="MZB136" s="231"/>
      <c r="MZC136" s="231"/>
      <c r="MZD136" s="231"/>
      <c r="MZE136" s="231"/>
      <c r="MZF136" s="231"/>
      <c r="MZG136" s="231"/>
      <c r="MZH136" s="231"/>
      <c r="MZI136" s="231"/>
      <c r="MZJ136" s="231"/>
      <c r="MZK136" s="231"/>
      <c r="MZL136" s="231"/>
      <c r="MZM136" s="231"/>
      <c r="MZN136" s="231"/>
      <c r="MZO136" s="231"/>
      <c r="MZP136" s="231"/>
      <c r="MZQ136" s="231"/>
      <c r="MZR136" s="231"/>
      <c r="MZS136" s="231"/>
      <c r="MZT136" s="231"/>
      <c r="MZU136" s="231"/>
      <c r="MZV136" s="231"/>
      <c r="MZW136" s="231"/>
      <c r="MZX136" s="231"/>
      <c r="MZY136" s="231"/>
      <c r="MZZ136" s="231"/>
      <c r="NAA136" s="231"/>
      <c r="NAB136" s="231"/>
      <c r="NAC136" s="231"/>
      <c r="NAD136" s="231"/>
      <c r="NAE136" s="231"/>
      <c r="NAF136" s="231"/>
      <c r="NAG136" s="231"/>
      <c r="NAH136" s="231"/>
      <c r="NAI136" s="231"/>
      <c r="NAJ136" s="231"/>
      <c r="NAK136" s="231"/>
      <c r="NAL136" s="231"/>
      <c r="NAM136" s="231"/>
      <c r="NAN136" s="231"/>
      <c r="NAO136" s="231"/>
      <c r="NAP136" s="231"/>
      <c r="NAQ136" s="231"/>
      <c r="NAR136" s="231"/>
      <c r="NAS136" s="231"/>
      <c r="NAT136" s="231"/>
      <c r="NAU136" s="231"/>
      <c r="NAV136" s="231"/>
      <c r="NAW136" s="231"/>
      <c r="NAX136" s="231"/>
      <c r="NAY136" s="231"/>
      <c r="NAZ136" s="231"/>
      <c r="NBA136" s="231"/>
      <c r="NBB136" s="231"/>
      <c r="NBC136" s="231"/>
      <c r="NBD136" s="231"/>
      <c r="NBE136" s="231"/>
      <c r="NBF136" s="231"/>
      <c r="NBG136" s="231"/>
      <c r="NBH136" s="231"/>
      <c r="NBI136" s="231"/>
      <c r="NBJ136" s="231"/>
      <c r="NBK136" s="231"/>
      <c r="NBL136" s="231"/>
      <c r="NBM136" s="231"/>
      <c r="NBN136" s="231"/>
      <c r="NBO136" s="231"/>
      <c r="NBP136" s="231"/>
      <c r="NBQ136" s="231"/>
      <c r="NBR136" s="231"/>
      <c r="NBS136" s="231"/>
      <c r="NBT136" s="231"/>
      <c r="NBU136" s="231"/>
      <c r="NBV136" s="231"/>
      <c r="NBW136" s="231"/>
      <c r="NBX136" s="231"/>
      <c r="NBY136" s="231"/>
      <c r="NBZ136" s="231"/>
      <c r="NCA136" s="231"/>
      <c r="NCB136" s="231"/>
      <c r="NCC136" s="231"/>
      <c r="NCD136" s="231"/>
      <c r="NCE136" s="231"/>
      <c r="NCF136" s="231"/>
      <c r="NCG136" s="231"/>
      <c r="NCH136" s="231"/>
      <c r="NCI136" s="231"/>
      <c r="NCJ136" s="231"/>
      <c r="NCK136" s="231"/>
      <c r="NCL136" s="231"/>
      <c r="NCM136" s="231"/>
      <c r="NCN136" s="231"/>
      <c r="NCO136" s="231"/>
      <c r="NCP136" s="231"/>
      <c r="NCQ136" s="231"/>
      <c r="NCR136" s="231"/>
      <c r="NCS136" s="231"/>
      <c r="NCT136" s="231"/>
      <c r="NCU136" s="231"/>
      <c r="NCV136" s="231"/>
      <c r="NCW136" s="231"/>
      <c r="NCX136" s="231"/>
      <c r="NCY136" s="231"/>
      <c r="NCZ136" s="231"/>
      <c r="NDA136" s="231"/>
      <c r="NDB136" s="231"/>
      <c r="NDC136" s="231"/>
      <c r="NDD136" s="231"/>
      <c r="NDE136" s="231"/>
      <c r="NDF136" s="231"/>
      <c r="NDG136" s="231"/>
      <c r="NDH136" s="231"/>
      <c r="NDI136" s="231"/>
      <c r="NDJ136" s="231"/>
      <c r="NDK136" s="231"/>
      <c r="NDL136" s="231"/>
      <c r="NDM136" s="231"/>
      <c r="NDN136" s="231"/>
      <c r="NDO136" s="231"/>
      <c r="NDP136" s="231"/>
      <c r="NDQ136" s="231"/>
      <c r="NDR136" s="231"/>
      <c r="NDS136" s="231"/>
      <c r="NDT136" s="231"/>
      <c r="NDU136" s="231"/>
      <c r="NDV136" s="231"/>
      <c r="NDW136" s="231"/>
      <c r="NDX136" s="231"/>
      <c r="NDY136" s="231"/>
      <c r="NDZ136" s="231"/>
      <c r="NEA136" s="231"/>
      <c r="NEB136" s="231"/>
      <c r="NEC136" s="231"/>
      <c r="NED136" s="231"/>
      <c r="NEE136" s="231"/>
      <c r="NEF136" s="231"/>
      <c r="NEG136" s="231"/>
      <c r="NEH136" s="231"/>
      <c r="NEI136" s="231"/>
      <c r="NEJ136" s="231"/>
      <c r="NEK136" s="231"/>
      <c r="NEL136" s="231"/>
      <c r="NEM136" s="231"/>
      <c r="NEN136" s="231"/>
      <c r="NEO136" s="231"/>
      <c r="NEP136" s="231"/>
      <c r="NEQ136" s="231"/>
      <c r="NER136" s="231"/>
      <c r="NES136" s="231"/>
      <c r="NET136" s="231"/>
      <c r="NEU136" s="231"/>
      <c r="NEV136" s="231"/>
      <c r="NEW136" s="231"/>
      <c r="NEX136" s="231"/>
      <c r="NEY136" s="231"/>
      <c r="NEZ136" s="231"/>
      <c r="NFA136" s="231"/>
      <c r="NFB136" s="231"/>
      <c r="NFC136" s="231"/>
      <c r="NFD136" s="231"/>
      <c r="NFE136" s="231"/>
      <c r="NFF136" s="231"/>
      <c r="NFG136" s="231"/>
      <c r="NFH136" s="231"/>
      <c r="NFI136" s="231"/>
      <c r="NFJ136" s="231"/>
      <c r="NFK136" s="231"/>
      <c r="NFL136" s="231"/>
      <c r="NFM136" s="231"/>
      <c r="NFN136" s="231"/>
      <c r="NFO136" s="231"/>
      <c r="NFP136" s="231"/>
      <c r="NFQ136" s="231"/>
      <c r="NFR136" s="231"/>
      <c r="NFS136" s="231"/>
      <c r="NFT136" s="231"/>
      <c r="NFU136" s="231"/>
      <c r="NFV136" s="231"/>
      <c r="NFW136" s="231"/>
      <c r="NFX136" s="231"/>
      <c r="NFY136" s="231"/>
      <c r="NFZ136" s="231"/>
      <c r="NGA136" s="231"/>
      <c r="NGB136" s="231"/>
      <c r="NGC136" s="231"/>
      <c r="NGD136" s="231"/>
      <c r="NGE136" s="231"/>
      <c r="NGF136" s="231"/>
      <c r="NGG136" s="231"/>
      <c r="NGH136" s="231"/>
      <c r="NGI136" s="231"/>
      <c r="NGJ136" s="231"/>
      <c r="NGK136" s="231"/>
      <c r="NGL136" s="231"/>
      <c r="NGM136" s="231"/>
      <c r="NGN136" s="231"/>
      <c r="NGO136" s="231"/>
      <c r="NGP136" s="231"/>
      <c r="NGQ136" s="231"/>
      <c r="NGR136" s="231"/>
      <c r="NGS136" s="231"/>
      <c r="NGT136" s="231"/>
      <c r="NGU136" s="231"/>
      <c r="NGV136" s="231"/>
      <c r="NGW136" s="231"/>
      <c r="NGX136" s="231"/>
      <c r="NGY136" s="231"/>
      <c r="NGZ136" s="231"/>
      <c r="NHA136" s="231"/>
      <c r="NHB136" s="231"/>
      <c r="NHC136" s="231"/>
      <c r="NHD136" s="231"/>
      <c r="NHE136" s="231"/>
      <c r="NHF136" s="231"/>
      <c r="NHG136" s="231"/>
      <c r="NHH136" s="231"/>
      <c r="NHI136" s="231"/>
      <c r="NHJ136" s="231"/>
      <c r="NHK136" s="231"/>
      <c r="NHL136" s="231"/>
      <c r="NHM136" s="231"/>
      <c r="NHN136" s="231"/>
      <c r="NHO136" s="231"/>
      <c r="NHP136" s="231"/>
      <c r="NHQ136" s="231"/>
      <c r="NHR136" s="231"/>
      <c r="NHS136" s="231"/>
      <c r="NHT136" s="231"/>
      <c r="NHU136" s="231"/>
      <c r="NHV136" s="231"/>
      <c r="NHW136" s="231"/>
      <c r="NHX136" s="231"/>
      <c r="NHY136" s="231"/>
      <c r="NHZ136" s="231"/>
      <c r="NIA136" s="231"/>
      <c r="NIB136" s="231"/>
      <c r="NIC136" s="231"/>
      <c r="NID136" s="231"/>
      <c r="NIE136" s="231"/>
      <c r="NIF136" s="231"/>
      <c r="NIG136" s="231"/>
      <c r="NIH136" s="231"/>
      <c r="NII136" s="231"/>
      <c r="NIJ136" s="231"/>
      <c r="NIK136" s="231"/>
      <c r="NIL136" s="231"/>
      <c r="NIM136" s="231"/>
      <c r="NIN136" s="231"/>
      <c r="NIO136" s="231"/>
      <c r="NIP136" s="231"/>
      <c r="NIQ136" s="231"/>
      <c r="NIR136" s="231"/>
      <c r="NIS136" s="231"/>
      <c r="NIT136" s="231"/>
      <c r="NIU136" s="231"/>
      <c r="NIV136" s="231"/>
      <c r="NIW136" s="231"/>
      <c r="NIX136" s="231"/>
      <c r="NIY136" s="231"/>
      <c r="NIZ136" s="231"/>
      <c r="NJA136" s="231"/>
      <c r="NJB136" s="231"/>
      <c r="NJC136" s="231"/>
      <c r="NJD136" s="231"/>
      <c r="NJE136" s="231"/>
      <c r="NJF136" s="231"/>
      <c r="NJG136" s="231"/>
      <c r="NJH136" s="231"/>
      <c r="NJI136" s="231"/>
      <c r="NJJ136" s="231"/>
      <c r="NJK136" s="231"/>
      <c r="NJL136" s="231"/>
      <c r="NJM136" s="231"/>
      <c r="NJN136" s="231"/>
      <c r="NJO136" s="231"/>
      <c r="NJP136" s="231"/>
      <c r="NJQ136" s="231"/>
      <c r="NJR136" s="231"/>
      <c r="NJS136" s="231"/>
      <c r="NJT136" s="231"/>
      <c r="NJU136" s="231"/>
      <c r="NJV136" s="231"/>
      <c r="NJW136" s="231"/>
      <c r="NJX136" s="231"/>
      <c r="NJY136" s="231"/>
      <c r="NJZ136" s="231"/>
      <c r="NKA136" s="231"/>
      <c r="NKB136" s="231"/>
      <c r="NKC136" s="231"/>
      <c r="NKD136" s="231"/>
      <c r="NKE136" s="231"/>
      <c r="NKF136" s="231"/>
      <c r="NKG136" s="231"/>
      <c r="NKH136" s="231"/>
      <c r="NKI136" s="231"/>
      <c r="NKJ136" s="231"/>
      <c r="NKK136" s="231"/>
      <c r="NKL136" s="231"/>
      <c r="NKM136" s="231"/>
      <c r="NKN136" s="231"/>
      <c r="NKO136" s="231"/>
      <c r="NKP136" s="231"/>
      <c r="NKQ136" s="231"/>
      <c r="NKR136" s="231"/>
      <c r="NKS136" s="231"/>
      <c r="NKT136" s="231"/>
      <c r="NKU136" s="231"/>
      <c r="NKV136" s="231"/>
      <c r="NKW136" s="231"/>
      <c r="NKX136" s="231"/>
      <c r="NKY136" s="231"/>
      <c r="NKZ136" s="231"/>
      <c r="NLA136" s="231"/>
      <c r="NLB136" s="231"/>
      <c r="NLC136" s="231"/>
      <c r="NLD136" s="231"/>
      <c r="NLE136" s="231"/>
      <c r="NLF136" s="231"/>
      <c r="NLG136" s="231"/>
      <c r="NLH136" s="231"/>
      <c r="NLI136" s="231"/>
      <c r="NLJ136" s="231"/>
      <c r="NLK136" s="231"/>
      <c r="NLL136" s="231"/>
      <c r="NLM136" s="231"/>
      <c r="NLN136" s="231"/>
      <c r="NLO136" s="231"/>
      <c r="NLP136" s="231"/>
      <c r="NLQ136" s="231"/>
      <c r="NLR136" s="231"/>
      <c r="NLS136" s="231"/>
      <c r="NLT136" s="231"/>
      <c r="NLU136" s="231"/>
      <c r="NLV136" s="231"/>
      <c r="NLW136" s="231"/>
      <c r="NLX136" s="231"/>
      <c r="NLY136" s="231"/>
      <c r="NLZ136" s="231"/>
      <c r="NMA136" s="231"/>
      <c r="NMB136" s="231"/>
      <c r="NMC136" s="231"/>
      <c r="NMD136" s="231"/>
      <c r="NME136" s="231"/>
      <c r="NMF136" s="231"/>
      <c r="NMG136" s="231"/>
      <c r="NMH136" s="231"/>
      <c r="NMI136" s="231"/>
      <c r="NMJ136" s="231"/>
      <c r="NMK136" s="231"/>
      <c r="NML136" s="231"/>
      <c r="NMM136" s="231"/>
      <c r="NMN136" s="231"/>
      <c r="NMO136" s="231"/>
      <c r="NMP136" s="231"/>
      <c r="NMQ136" s="231"/>
      <c r="NMR136" s="231"/>
      <c r="NMS136" s="231"/>
      <c r="NMT136" s="231"/>
      <c r="NMU136" s="231"/>
      <c r="NMV136" s="231"/>
      <c r="NMW136" s="231"/>
      <c r="NMX136" s="231"/>
      <c r="NMY136" s="231"/>
      <c r="NMZ136" s="231"/>
      <c r="NNA136" s="231"/>
      <c r="NNB136" s="231"/>
      <c r="NNC136" s="231"/>
      <c r="NND136" s="231"/>
      <c r="NNE136" s="231"/>
      <c r="NNF136" s="231"/>
      <c r="NNG136" s="231"/>
      <c r="NNH136" s="231"/>
      <c r="NNI136" s="231"/>
      <c r="NNJ136" s="231"/>
      <c r="NNK136" s="231"/>
      <c r="NNL136" s="231"/>
      <c r="NNM136" s="231"/>
      <c r="NNN136" s="231"/>
      <c r="NNO136" s="231"/>
      <c r="NNP136" s="231"/>
      <c r="NNQ136" s="231"/>
      <c r="NNR136" s="231"/>
      <c r="NNS136" s="231"/>
      <c r="NNT136" s="231"/>
      <c r="NNU136" s="231"/>
      <c r="NNV136" s="231"/>
      <c r="NNW136" s="231"/>
      <c r="NNX136" s="231"/>
      <c r="NNY136" s="231"/>
      <c r="NNZ136" s="231"/>
      <c r="NOA136" s="231"/>
      <c r="NOB136" s="231"/>
      <c r="NOC136" s="231"/>
      <c r="NOD136" s="231"/>
      <c r="NOE136" s="231"/>
      <c r="NOF136" s="231"/>
      <c r="NOG136" s="231"/>
      <c r="NOH136" s="231"/>
      <c r="NOI136" s="231"/>
      <c r="NOJ136" s="231"/>
      <c r="NOK136" s="231"/>
      <c r="NOL136" s="231"/>
      <c r="NOM136" s="231"/>
      <c r="NON136" s="231"/>
      <c r="NOO136" s="231"/>
      <c r="NOP136" s="231"/>
      <c r="NOQ136" s="231"/>
      <c r="NOR136" s="231"/>
      <c r="NOS136" s="231"/>
      <c r="NOT136" s="231"/>
      <c r="NOU136" s="231"/>
      <c r="NOV136" s="231"/>
      <c r="NOW136" s="231"/>
      <c r="NOX136" s="231"/>
      <c r="NOY136" s="231"/>
      <c r="NOZ136" s="231"/>
      <c r="NPA136" s="231"/>
      <c r="NPB136" s="231"/>
      <c r="NPC136" s="231"/>
      <c r="NPD136" s="231"/>
      <c r="NPE136" s="231"/>
      <c r="NPF136" s="231"/>
      <c r="NPG136" s="231"/>
      <c r="NPH136" s="231"/>
      <c r="NPI136" s="231"/>
      <c r="NPJ136" s="231"/>
      <c r="NPK136" s="231"/>
      <c r="NPL136" s="231"/>
      <c r="NPM136" s="231"/>
      <c r="NPN136" s="231"/>
      <c r="NPO136" s="231"/>
      <c r="NPP136" s="231"/>
      <c r="NPQ136" s="231"/>
      <c r="NPR136" s="231"/>
      <c r="NPS136" s="231"/>
      <c r="NPT136" s="231"/>
      <c r="NPU136" s="231"/>
      <c r="NPV136" s="231"/>
      <c r="NPW136" s="231"/>
      <c r="NPX136" s="231"/>
      <c r="NPY136" s="231"/>
      <c r="NPZ136" s="231"/>
      <c r="NQA136" s="231"/>
      <c r="NQB136" s="231"/>
      <c r="NQC136" s="231"/>
      <c r="NQD136" s="231"/>
      <c r="NQE136" s="231"/>
      <c r="NQF136" s="231"/>
      <c r="NQG136" s="231"/>
      <c r="NQH136" s="231"/>
      <c r="NQI136" s="231"/>
      <c r="NQJ136" s="231"/>
      <c r="NQK136" s="231"/>
      <c r="NQL136" s="231"/>
      <c r="NQM136" s="231"/>
      <c r="NQN136" s="231"/>
      <c r="NQO136" s="231"/>
      <c r="NQP136" s="231"/>
      <c r="NQQ136" s="231"/>
      <c r="NQR136" s="231"/>
      <c r="NQS136" s="231"/>
      <c r="NQT136" s="231"/>
      <c r="NQU136" s="231"/>
      <c r="NQV136" s="231"/>
      <c r="NQW136" s="231"/>
      <c r="NQX136" s="231"/>
      <c r="NQY136" s="231"/>
      <c r="NQZ136" s="231"/>
      <c r="NRA136" s="231"/>
      <c r="NRB136" s="231"/>
      <c r="NRC136" s="231"/>
      <c r="NRD136" s="231"/>
      <c r="NRE136" s="231"/>
      <c r="NRF136" s="231"/>
      <c r="NRG136" s="231"/>
      <c r="NRH136" s="231"/>
      <c r="NRI136" s="231"/>
      <c r="NRJ136" s="231"/>
      <c r="NRK136" s="231"/>
      <c r="NRL136" s="231"/>
      <c r="NRM136" s="231"/>
      <c r="NRN136" s="231"/>
      <c r="NRO136" s="231"/>
      <c r="NRP136" s="231"/>
      <c r="NRQ136" s="231"/>
      <c r="NRR136" s="231"/>
      <c r="NRS136" s="231"/>
      <c r="NRT136" s="231"/>
      <c r="NRU136" s="231"/>
      <c r="NRV136" s="231"/>
      <c r="NRW136" s="231"/>
      <c r="NRX136" s="231"/>
      <c r="NRY136" s="231"/>
      <c r="NRZ136" s="231"/>
      <c r="NSA136" s="231"/>
      <c r="NSB136" s="231"/>
      <c r="NSC136" s="231"/>
      <c r="NSD136" s="231"/>
      <c r="NSE136" s="231"/>
      <c r="NSF136" s="231"/>
      <c r="NSG136" s="231"/>
      <c r="NSH136" s="231"/>
      <c r="NSI136" s="231"/>
      <c r="NSJ136" s="231"/>
      <c r="NSK136" s="231"/>
      <c r="NSL136" s="231"/>
      <c r="NSM136" s="231"/>
      <c r="NSN136" s="231"/>
      <c r="NSO136" s="231"/>
      <c r="NSP136" s="231"/>
      <c r="NSQ136" s="231"/>
      <c r="NSR136" s="231"/>
      <c r="NSS136" s="231"/>
      <c r="NST136" s="231"/>
      <c r="NSU136" s="231"/>
      <c r="NSV136" s="231"/>
      <c r="NSW136" s="231"/>
      <c r="NSX136" s="231"/>
      <c r="NSY136" s="231"/>
      <c r="NSZ136" s="231"/>
      <c r="NTA136" s="231"/>
      <c r="NTB136" s="231"/>
      <c r="NTC136" s="231"/>
      <c r="NTD136" s="231"/>
      <c r="NTE136" s="231"/>
      <c r="NTF136" s="231"/>
      <c r="NTG136" s="231"/>
      <c r="NTH136" s="231"/>
      <c r="NTI136" s="231"/>
      <c r="NTJ136" s="231"/>
      <c r="NTK136" s="231"/>
      <c r="NTL136" s="231"/>
      <c r="NTM136" s="231"/>
      <c r="NTN136" s="231"/>
      <c r="NTO136" s="231"/>
      <c r="NTP136" s="231"/>
      <c r="NTQ136" s="231"/>
      <c r="NTR136" s="231"/>
      <c r="NTS136" s="231"/>
      <c r="NTT136" s="231"/>
      <c r="NTU136" s="231"/>
      <c r="NTV136" s="231"/>
      <c r="NTW136" s="231"/>
      <c r="NTX136" s="231"/>
      <c r="NTY136" s="231"/>
      <c r="NTZ136" s="231"/>
      <c r="NUA136" s="231"/>
      <c r="NUB136" s="231"/>
      <c r="NUC136" s="231"/>
      <c r="NUD136" s="231"/>
      <c r="NUE136" s="231"/>
      <c r="NUF136" s="231"/>
      <c r="NUG136" s="231"/>
      <c r="NUH136" s="231"/>
      <c r="NUI136" s="231"/>
      <c r="NUJ136" s="231"/>
      <c r="NUK136" s="231"/>
      <c r="NUL136" s="231"/>
      <c r="NUM136" s="231"/>
      <c r="NUN136" s="231"/>
      <c r="NUO136" s="231"/>
      <c r="NUP136" s="231"/>
      <c r="NUQ136" s="231"/>
      <c r="NUR136" s="231"/>
      <c r="NUS136" s="231"/>
      <c r="NUT136" s="231"/>
      <c r="NUU136" s="231"/>
      <c r="NUV136" s="231"/>
      <c r="NUW136" s="231"/>
      <c r="NUX136" s="231"/>
      <c r="NUY136" s="231"/>
      <c r="NUZ136" s="231"/>
      <c r="NVA136" s="231"/>
      <c r="NVB136" s="231"/>
      <c r="NVC136" s="231"/>
      <c r="NVD136" s="231"/>
      <c r="NVE136" s="231"/>
      <c r="NVF136" s="231"/>
      <c r="NVG136" s="231"/>
      <c r="NVH136" s="231"/>
      <c r="NVI136" s="231"/>
      <c r="NVJ136" s="231"/>
      <c r="NVK136" s="231"/>
      <c r="NVL136" s="231"/>
      <c r="NVM136" s="231"/>
      <c r="NVN136" s="231"/>
      <c r="NVO136" s="231"/>
      <c r="NVP136" s="231"/>
      <c r="NVQ136" s="231"/>
      <c r="NVR136" s="231"/>
      <c r="NVS136" s="231"/>
      <c r="NVT136" s="231"/>
      <c r="NVU136" s="231"/>
      <c r="NVV136" s="231"/>
      <c r="NVW136" s="231"/>
      <c r="NVX136" s="231"/>
      <c r="NVY136" s="231"/>
      <c r="NVZ136" s="231"/>
      <c r="NWA136" s="231"/>
      <c r="NWB136" s="231"/>
      <c r="NWC136" s="231"/>
      <c r="NWD136" s="231"/>
      <c r="NWE136" s="231"/>
      <c r="NWF136" s="231"/>
      <c r="NWG136" s="231"/>
      <c r="NWH136" s="231"/>
      <c r="NWI136" s="231"/>
      <c r="NWJ136" s="231"/>
      <c r="NWK136" s="231"/>
      <c r="NWL136" s="231"/>
      <c r="NWM136" s="231"/>
      <c r="NWN136" s="231"/>
      <c r="NWO136" s="231"/>
      <c r="NWP136" s="231"/>
      <c r="NWQ136" s="231"/>
      <c r="NWR136" s="231"/>
      <c r="NWS136" s="231"/>
      <c r="NWT136" s="231"/>
      <c r="NWU136" s="231"/>
      <c r="NWV136" s="231"/>
      <c r="NWW136" s="231"/>
      <c r="NWX136" s="231"/>
      <c r="NWY136" s="231"/>
      <c r="NWZ136" s="231"/>
      <c r="NXA136" s="231"/>
      <c r="NXB136" s="231"/>
      <c r="NXC136" s="231"/>
      <c r="NXD136" s="231"/>
      <c r="NXE136" s="231"/>
      <c r="NXF136" s="231"/>
      <c r="NXG136" s="231"/>
      <c r="NXH136" s="231"/>
      <c r="NXI136" s="231"/>
      <c r="NXJ136" s="231"/>
      <c r="NXK136" s="231"/>
      <c r="NXL136" s="231"/>
      <c r="NXM136" s="231"/>
      <c r="NXN136" s="231"/>
      <c r="NXO136" s="231"/>
      <c r="NXP136" s="231"/>
      <c r="NXQ136" s="231"/>
      <c r="NXR136" s="231"/>
      <c r="NXS136" s="231"/>
      <c r="NXT136" s="231"/>
      <c r="NXU136" s="231"/>
      <c r="NXV136" s="231"/>
      <c r="NXW136" s="231"/>
      <c r="NXX136" s="231"/>
      <c r="NXY136" s="231"/>
      <c r="NXZ136" s="231"/>
      <c r="NYA136" s="231"/>
      <c r="NYB136" s="231"/>
      <c r="NYC136" s="231"/>
      <c r="NYD136" s="231"/>
      <c r="NYE136" s="231"/>
      <c r="NYF136" s="231"/>
      <c r="NYG136" s="231"/>
      <c r="NYH136" s="231"/>
      <c r="NYI136" s="231"/>
      <c r="NYJ136" s="231"/>
      <c r="NYK136" s="231"/>
      <c r="NYL136" s="231"/>
      <c r="NYM136" s="231"/>
      <c r="NYN136" s="231"/>
      <c r="NYO136" s="231"/>
      <c r="NYP136" s="231"/>
      <c r="NYQ136" s="231"/>
      <c r="NYR136" s="231"/>
      <c r="NYS136" s="231"/>
      <c r="NYT136" s="231"/>
      <c r="NYU136" s="231"/>
      <c r="NYV136" s="231"/>
      <c r="NYW136" s="231"/>
      <c r="NYX136" s="231"/>
      <c r="NYY136" s="231"/>
      <c r="NYZ136" s="231"/>
      <c r="NZA136" s="231"/>
      <c r="NZB136" s="231"/>
      <c r="NZC136" s="231"/>
      <c r="NZD136" s="231"/>
      <c r="NZE136" s="231"/>
      <c r="NZF136" s="231"/>
      <c r="NZG136" s="231"/>
      <c r="NZH136" s="231"/>
      <c r="NZI136" s="231"/>
      <c r="NZJ136" s="231"/>
      <c r="NZK136" s="231"/>
      <c r="NZL136" s="231"/>
      <c r="NZM136" s="231"/>
      <c r="NZN136" s="231"/>
      <c r="NZO136" s="231"/>
      <c r="NZP136" s="231"/>
      <c r="NZQ136" s="231"/>
      <c r="NZR136" s="231"/>
      <c r="NZS136" s="231"/>
      <c r="NZT136" s="231"/>
      <c r="NZU136" s="231"/>
      <c r="NZV136" s="231"/>
      <c r="NZW136" s="231"/>
      <c r="NZX136" s="231"/>
      <c r="NZY136" s="231"/>
      <c r="NZZ136" s="231"/>
      <c r="OAA136" s="231"/>
      <c r="OAB136" s="231"/>
      <c r="OAC136" s="231"/>
      <c r="OAD136" s="231"/>
      <c r="OAE136" s="231"/>
      <c r="OAF136" s="231"/>
      <c r="OAG136" s="231"/>
      <c r="OAH136" s="231"/>
      <c r="OAI136" s="231"/>
      <c r="OAJ136" s="231"/>
      <c r="OAK136" s="231"/>
      <c r="OAL136" s="231"/>
      <c r="OAM136" s="231"/>
      <c r="OAN136" s="231"/>
      <c r="OAO136" s="231"/>
      <c r="OAP136" s="231"/>
      <c r="OAQ136" s="231"/>
      <c r="OAR136" s="231"/>
      <c r="OAS136" s="231"/>
      <c r="OAT136" s="231"/>
      <c r="OAU136" s="231"/>
      <c r="OAV136" s="231"/>
      <c r="OAW136" s="231"/>
      <c r="OAX136" s="231"/>
      <c r="OAY136" s="231"/>
      <c r="OAZ136" s="231"/>
      <c r="OBA136" s="231"/>
      <c r="OBB136" s="231"/>
      <c r="OBC136" s="231"/>
      <c r="OBD136" s="231"/>
      <c r="OBE136" s="231"/>
      <c r="OBF136" s="231"/>
      <c r="OBG136" s="231"/>
      <c r="OBH136" s="231"/>
      <c r="OBI136" s="231"/>
      <c r="OBJ136" s="231"/>
      <c r="OBK136" s="231"/>
      <c r="OBL136" s="231"/>
      <c r="OBM136" s="231"/>
      <c r="OBN136" s="231"/>
      <c r="OBO136" s="231"/>
      <c r="OBP136" s="231"/>
      <c r="OBQ136" s="231"/>
      <c r="OBR136" s="231"/>
      <c r="OBS136" s="231"/>
      <c r="OBT136" s="231"/>
      <c r="OBU136" s="231"/>
      <c r="OBV136" s="231"/>
      <c r="OBW136" s="231"/>
      <c r="OBX136" s="231"/>
      <c r="OBY136" s="231"/>
      <c r="OBZ136" s="231"/>
      <c r="OCA136" s="231"/>
      <c r="OCB136" s="231"/>
      <c r="OCC136" s="231"/>
      <c r="OCD136" s="231"/>
      <c r="OCE136" s="231"/>
      <c r="OCF136" s="231"/>
      <c r="OCG136" s="231"/>
      <c r="OCH136" s="231"/>
      <c r="OCI136" s="231"/>
      <c r="OCJ136" s="231"/>
      <c r="OCK136" s="231"/>
      <c r="OCL136" s="231"/>
      <c r="OCM136" s="231"/>
      <c r="OCN136" s="231"/>
      <c r="OCO136" s="231"/>
      <c r="OCP136" s="231"/>
      <c r="OCQ136" s="231"/>
      <c r="OCR136" s="231"/>
      <c r="OCS136" s="231"/>
      <c r="OCT136" s="231"/>
      <c r="OCU136" s="231"/>
      <c r="OCV136" s="231"/>
      <c r="OCW136" s="231"/>
      <c r="OCX136" s="231"/>
      <c r="OCY136" s="231"/>
      <c r="OCZ136" s="231"/>
      <c r="ODA136" s="231"/>
      <c r="ODB136" s="231"/>
      <c r="ODC136" s="231"/>
      <c r="ODD136" s="231"/>
      <c r="ODE136" s="231"/>
      <c r="ODF136" s="231"/>
      <c r="ODG136" s="231"/>
      <c r="ODH136" s="231"/>
      <c r="ODI136" s="231"/>
      <c r="ODJ136" s="231"/>
      <c r="ODK136" s="231"/>
      <c r="ODL136" s="231"/>
      <c r="ODM136" s="231"/>
      <c r="ODN136" s="231"/>
      <c r="ODO136" s="231"/>
      <c r="ODP136" s="231"/>
      <c r="ODQ136" s="231"/>
      <c r="ODR136" s="231"/>
      <c r="ODS136" s="231"/>
      <c r="ODT136" s="231"/>
      <c r="ODU136" s="231"/>
      <c r="ODV136" s="231"/>
      <c r="ODW136" s="231"/>
      <c r="ODX136" s="231"/>
      <c r="ODY136" s="231"/>
      <c r="ODZ136" s="231"/>
      <c r="OEA136" s="231"/>
      <c r="OEB136" s="231"/>
      <c r="OEC136" s="231"/>
      <c r="OED136" s="231"/>
      <c r="OEE136" s="231"/>
      <c r="OEF136" s="231"/>
      <c r="OEG136" s="231"/>
      <c r="OEH136" s="231"/>
      <c r="OEI136" s="231"/>
      <c r="OEJ136" s="231"/>
      <c r="OEK136" s="231"/>
      <c r="OEL136" s="231"/>
      <c r="OEM136" s="231"/>
      <c r="OEN136" s="231"/>
      <c r="OEO136" s="231"/>
      <c r="OEP136" s="231"/>
      <c r="OEQ136" s="231"/>
      <c r="OER136" s="231"/>
      <c r="OES136" s="231"/>
      <c r="OET136" s="231"/>
      <c r="OEU136" s="231"/>
      <c r="OEV136" s="231"/>
      <c r="OEW136" s="231"/>
      <c r="OEX136" s="231"/>
      <c r="OEY136" s="231"/>
      <c r="OEZ136" s="231"/>
      <c r="OFA136" s="231"/>
      <c r="OFB136" s="231"/>
      <c r="OFC136" s="231"/>
      <c r="OFD136" s="231"/>
      <c r="OFE136" s="231"/>
      <c r="OFF136" s="231"/>
      <c r="OFG136" s="231"/>
      <c r="OFH136" s="231"/>
      <c r="OFI136" s="231"/>
      <c r="OFJ136" s="231"/>
      <c r="OFK136" s="231"/>
      <c r="OFL136" s="231"/>
      <c r="OFM136" s="231"/>
      <c r="OFN136" s="231"/>
      <c r="OFO136" s="231"/>
      <c r="OFP136" s="231"/>
      <c r="OFQ136" s="231"/>
      <c r="OFR136" s="231"/>
      <c r="OFS136" s="231"/>
      <c r="OFT136" s="231"/>
      <c r="OFU136" s="231"/>
      <c r="OFV136" s="231"/>
      <c r="OFW136" s="231"/>
      <c r="OFX136" s="231"/>
      <c r="OFY136" s="231"/>
      <c r="OFZ136" s="231"/>
      <c r="OGA136" s="231"/>
      <c r="OGB136" s="231"/>
      <c r="OGC136" s="231"/>
      <c r="OGD136" s="231"/>
      <c r="OGE136" s="231"/>
      <c r="OGF136" s="231"/>
      <c r="OGG136" s="231"/>
      <c r="OGH136" s="231"/>
      <c r="OGI136" s="231"/>
      <c r="OGJ136" s="231"/>
      <c r="OGK136" s="231"/>
      <c r="OGL136" s="231"/>
      <c r="OGM136" s="231"/>
      <c r="OGN136" s="231"/>
      <c r="OGO136" s="231"/>
      <c r="OGP136" s="231"/>
      <c r="OGQ136" s="231"/>
      <c r="OGR136" s="231"/>
      <c r="OGS136" s="231"/>
      <c r="OGT136" s="231"/>
      <c r="OGU136" s="231"/>
      <c r="OGV136" s="231"/>
      <c r="OGW136" s="231"/>
      <c r="OGX136" s="231"/>
      <c r="OGY136" s="231"/>
      <c r="OGZ136" s="231"/>
      <c r="OHA136" s="231"/>
      <c r="OHB136" s="231"/>
      <c r="OHC136" s="231"/>
      <c r="OHD136" s="231"/>
      <c r="OHE136" s="231"/>
      <c r="OHF136" s="231"/>
      <c r="OHG136" s="231"/>
      <c r="OHH136" s="231"/>
      <c r="OHI136" s="231"/>
      <c r="OHJ136" s="231"/>
      <c r="OHK136" s="231"/>
      <c r="OHL136" s="231"/>
      <c r="OHM136" s="231"/>
      <c r="OHN136" s="231"/>
      <c r="OHO136" s="231"/>
      <c r="OHP136" s="231"/>
      <c r="OHQ136" s="231"/>
      <c r="OHR136" s="231"/>
      <c r="OHS136" s="231"/>
      <c r="OHT136" s="231"/>
      <c r="OHU136" s="231"/>
      <c r="OHV136" s="231"/>
      <c r="OHW136" s="231"/>
      <c r="OHX136" s="231"/>
      <c r="OHY136" s="231"/>
      <c r="OHZ136" s="231"/>
      <c r="OIA136" s="231"/>
      <c r="OIB136" s="231"/>
      <c r="OIC136" s="231"/>
      <c r="OID136" s="231"/>
      <c r="OIE136" s="231"/>
      <c r="OIF136" s="231"/>
      <c r="OIG136" s="231"/>
      <c r="OIH136" s="231"/>
      <c r="OII136" s="231"/>
      <c r="OIJ136" s="231"/>
      <c r="OIK136" s="231"/>
      <c r="OIL136" s="231"/>
      <c r="OIM136" s="231"/>
      <c r="OIN136" s="231"/>
      <c r="OIO136" s="231"/>
      <c r="OIP136" s="231"/>
      <c r="OIQ136" s="231"/>
      <c r="OIR136" s="231"/>
      <c r="OIS136" s="231"/>
      <c r="OIT136" s="231"/>
      <c r="OIU136" s="231"/>
      <c r="OIV136" s="231"/>
      <c r="OIW136" s="231"/>
      <c r="OIX136" s="231"/>
      <c r="OIY136" s="231"/>
      <c r="OIZ136" s="231"/>
      <c r="OJA136" s="231"/>
      <c r="OJB136" s="231"/>
      <c r="OJC136" s="231"/>
      <c r="OJD136" s="231"/>
      <c r="OJE136" s="231"/>
      <c r="OJF136" s="231"/>
      <c r="OJG136" s="231"/>
      <c r="OJH136" s="231"/>
      <c r="OJI136" s="231"/>
      <c r="OJJ136" s="231"/>
      <c r="OJK136" s="231"/>
      <c r="OJL136" s="231"/>
      <c r="OJM136" s="231"/>
      <c r="OJN136" s="231"/>
      <c r="OJO136" s="231"/>
      <c r="OJP136" s="231"/>
      <c r="OJQ136" s="231"/>
      <c r="OJR136" s="231"/>
      <c r="OJS136" s="231"/>
      <c r="OJT136" s="231"/>
      <c r="OJU136" s="231"/>
      <c r="OJV136" s="231"/>
      <c r="OJW136" s="231"/>
      <c r="OJX136" s="231"/>
      <c r="OJY136" s="231"/>
      <c r="OJZ136" s="231"/>
      <c r="OKA136" s="231"/>
      <c r="OKB136" s="231"/>
      <c r="OKC136" s="231"/>
      <c r="OKD136" s="231"/>
      <c r="OKE136" s="231"/>
      <c r="OKF136" s="231"/>
      <c r="OKG136" s="231"/>
      <c r="OKH136" s="231"/>
      <c r="OKI136" s="231"/>
      <c r="OKJ136" s="231"/>
      <c r="OKK136" s="231"/>
      <c r="OKL136" s="231"/>
      <c r="OKM136" s="231"/>
      <c r="OKN136" s="231"/>
      <c r="OKO136" s="231"/>
      <c r="OKP136" s="231"/>
      <c r="OKQ136" s="231"/>
      <c r="OKR136" s="231"/>
      <c r="OKS136" s="231"/>
      <c r="OKT136" s="231"/>
      <c r="OKU136" s="231"/>
      <c r="OKV136" s="231"/>
      <c r="OKW136" s="231"/>
      <c r="OKX136" s="231"/>
      <c r="OKY136" s="231"/>
      <c r="OKZ136" s="231"/>
      <c r="OLA136" s="231"/>
      <c r="OLB136" s="231"/>
      <c r="OLC136" s="231"/>
      <c r="OLD136" s="231"/>
      <c r="OLE136" s="231"/>
      <c r="OLF136" s="231"/>
      <c r="OLG136" s="231"/>
      <c r="OLH136" s="231"/>
      <c r="OLI136" s="231"/>
      <c r="OLJ136" s="231"/>
      <c r="OLK136" s="231"/>
      <c r="OLL136" s="231"/>
      <c r="OLM136" s="231"/>
      <c r="OLN136" s="231"/>
      <c r="OLO136" s="231"/>
      <c r="OLP136" s="231"/>
      <c r="OLQ136" s="231"/>
      <c r="OLR136" s="231"/>
      <c r="OLS136" s="231"/>
      <c r="OLT136" s="231"/>
      <c r="OLU136" s="231"/>
      <c r="OLV136" s="231"/>
      <c r="OLW136" s="231"/>
      <c r="OLX136" s="231"/>
      <c r="OLY136" s="231"/>
      <c r="OLZ136" s="231"/>
      <c r="OMA136" s="231"/>
      <c r="OMB136" s="231"/>
      <c r="OMC136" s="231"/>
      <c r="OMD136" s="231"/>
      <c r="OME136" s="231"/>
      <c r="OMF136" s="231"/>
      <c r="OMG136" s="231"/>
      <c r="OMH136" s="231"/>
      <c r="OMI136" s="231"/>
      <c r="OMJ136" s="231"/>
      <c r="OMK136" s="231"/>
      <c r="OML136" s="231"/>
      <c r="OMM136" s="231"/>
      <c r="OMN136" s="231"/>
      <c r="OMO136" s="231"/>
      <c r="OMP136" s="231"/>
      <c r="OMQ136" s="231"/>
      <c r="OMR136" s="231"/>
      <c r="OMS136" s="231"/>
      <c r="OMT136" s="231"/>
      <c r="OMU136" s="231"/>
      <c r="OMV136" s="231"/>
      <c r="OMW136" s="231"/>
      <c r="OMX136" s="231"/>
      <c r="OMY136" s="231"/>
      <c r="OMZ136" s="231"/>
      <c r="ONA136" s="231"/>
      <c r="ONB136" s="231"/>
      <c r="ONC136" s="231"/>
      <c r="OND136" s="231"/>
      <c r="ONE136" s="231"/>
      <c r="ONF136" s="231"/>
      <c r="ONG136" s="231"/>
      <c r="ONH136" s="231"/>
      <c r="ONI136" s="231"/>
      <c r="ONJ136" s="231"/>
      <c r="ONK136" s="231"/>
      <c r="ONL136" s="231"/>
      <c r="ONM136" s="231"/>
      <c r="ONN136" s="231"/>
      <c r="ONO136" s="231"/>
      <c r="ONP136" s="231"/>
      <c r="ONQ136" s="231"/>
      <c r="ONR136" s="231"/>
      <c r="ONS136" s="231"/>
      <c r="ONT136" s="231"/>
      <c r="ONU136" s="231"/>
      <c r="ONV136" s="231"/>
      <c r="ONW136" s="231"/>
      <c r="ONX136" s="231"/>
      <c r="ONY136" s="231"/>
      <c r="ONZ136" s="231"/>
      <c r="OOA136" s="231"/>
      <c r="OOB136" s="231"/>
      <c r="OOC136" s="231"/>
      <c r="OOD136" s="231"/>
      <c r="OOE136" s="231"/>
      <c r="OOF136" s="231"/>
      <c r="OOG136" s="231"/>
      <c r="OOH136" s="231"/>
      <c r="OOI136" s="231"/>
      <c r="OOJ136" s="231"/>
      <c r="OOK136" s="231"/>
      <c r="OOL136" s="231"/>
      <c r="OOM136" s="231"/>
      <c r="OON136" s="231"/>
      <c r="OOO136" s="231"/>
      <c r="OOP136" s="231"/>
      <c r="OOQ136" s="231"/>
      <c r="OOR136" s="231"/>
      <c r="OOS136" s="231"/>
      <c r="OOT136" s="231"/>
      <c r="OOU136" s="231"/>
      <c r="OOV136" s="231"/>
      <c r="OOW136" s="231"/>
      <c r="OOX136" s="231"/>
      <c r="OOY136" s="231"/>
      <c r="OOZ136" s="231"/>
      <c r="OPA136" s="231"/>
      <c r="OPB136" s="231"/>
      <c r="OPC136" s="231"/>
      <c r="OPD136" s="231"/>
      <c r="OPE136" s="231"/>
      <c r="OPF136" s="231"/>
      <c r="OPG136" s="231"/>
      <c r="OPH136" s="231"/>
      <c r="OPI136" s="231"/>
      <c r="OPJ136" s="231"/>
      <c r="OPK136" s="231"/>
      <c r="OPL136" s="231"/>
      <c r="OPM136" s="231"/>
      <c r="OPN136" s="231"/>
      <c r="OPO136" s="231"/>
      <c r="OPP136" s="231"/>
      <c r="OPQ136" s="231"/>
      <c r="OPR136" s="231"/>
      <c r="OPS136" s="231"/>
      <c r="OPT136" s="231"/>
      <c r="OPU136" s="231"/>
      <c r="OPV136" s="231"/>
      <c r="OPW136" s="231"/>
      <c r="OPX136" s="231"/>
      <c r="OPY136" s="231"/>
      <c r="OPZ136" s="231"/>
      <c r="OQA136" s="231"/>
      <c r="OQB136" s="231"/>
      <c r="OQC136" s="231"/>
      <c r="OQD136" s="231"/>
      <c r="OQE136" s="231"/>
      <c r="OQF136" s="231"/>
      <c r="OQG136" s="231"/>
      <c r="OQH136" s="231"/>
      <c r="OQI136" s="231"/>
      <c r="OQJ136" s="231"/>
      <c r="OQK136" s="231"/>
      <c r="OQL136" s="231"/>
      <c r="OQM136" s="231"/>
      <c r="OQN136" s="231"/>
      <c r="OQO136" s="231"/>
      <c r="OQP136" s="231"/>
      <c r="OQQ136" s="231"/>
      <c r="OQR136" s="231"/>
      <c r="OQS136" s="231"/>
      <c r="OQT136" s="231"/>
      <c r="OQU136" s="231"/>
      <c r="OQV136" s="231"/>
      <c r="OQW136" s="231"/>
      <c r="OQX136" s="231"/>
      <c r="OQY136" s="231"/>
      <c r="OQZ136" s="231"/>
      <c r="ORA136" s="231"/>
      <c r="ORB136" s="231"/>
      <c r="ORC136" s="231"/>
      <c r="ORD136" s="231"/>
      <c r="ORE136" s="231"/>
      <c r="ORF136" s="231"/>
      <c r="ORG136" s="231"/>
      <c r="ORH136" s="231"/>
      <c r="ORI136" s="231"/>
      <c r="ORJ136" s="231"/>
      <c r="ORK136" s="231"/>
      <c r="ORL136" s="231"/>
      <c r="ORM136" s="231"/>
      <c r="ORN136" s="231"/>
      <c r="ORO136" s="231"/>
      <c r="ORP136" s="231"/>
      <c r="ORQ136" s="231"/>
      <c r="ORR136" s="231"/>
      <c r="ORS136" s="231"/>
      <c r="ORT136" s="231"/>
      <c r="ORU136" s="231"/>
      <c r="ORV136" s="231"/>
      <c r="ORW136" s="231"/>
      <c r="ORX136" s="231"/>
      <c r="ORY136" s="231"/>
      <c r="ORZ136" s="231"/>
      <c r="OSA136" s="231"/>
      <c r="OSB136" s="231"/>
      <c r="OSC136" s="231"/>
      <c r="OSD136" s="231"/>
      <c r="OSE136" s="231"/>
      <c r="OSF136" s="231"/>
      <c r="OSG136" s="231"/>
      <c r="OSH136" s="231"/>
      <c r="OSI136" s="231"/>
      <c r="OSJ136" s="231"/>
      <c r="OSK136" s="231"/>
      <c r="OSL136" s="231"/>
      <c r="OSM136" s="231"/>
      <c r="OSN136" s="231"/>
      <c r="OSO136" s="231"/>
      <c r="OSP136" s="231"/>
      <c r="OSQ136" s="231"/>
      <c r="OSR136" s="231"/>
      <c r="OSS136" s="231"/>
      <c r="OST136" s="231"/>
      <c r="OSU136" s="231"/>
      <c r="OSV136" s="231"/>
      <c r="OSW136" s="231"/>
      <c r="OSX136" s="231"/>
      <c r="OSY136" s="231"/>
      <c r="OSZ136" s="231"/>
      <c r="OTA136" s="231"/>
      <c r="OTB136" s="231"/>
      <c r="OTC136" s="231"/>
      <c r="OTD136" s="231"/>
      <c r="OTE136" s="231"/>
      <c r="OTF136" s="231"/>
      <c r="OTG136" s="231"/>
      <c r="OTH136" s="231"/>
      <c r="OTI136" s="231"/>
      <c r="OTJ136" s="231"/>
      <c r="OTK136" s="231"/>
      <c r="OTL136" s="231"/>
      <c r="OTM136" s="231"/>
      <c r="OTN136" s="231"/>
      <c r="OTO136" s="231"/>
      <c r="OTP136" s="231"/>
      <c r="OTQ136" s="231"/>
      <c r="OTR136" s="231"/>
      <c r="OTS136" s="231"/>
      <c r="OTT136" s="231"/>
      <c r="OTU136" s="231"/>
      <c r="OTV136" s="231"/>
      <c r="OTW136" s="231"/>
      <c r="OTX136" s="231"/>
      <c r="OTY136" s="231"/>
      <c r="OTZ136" s="231"/>
      <c r="OUA136" s="231"/>
      <c r="OUB136" s="231"/>
      <c r="OUC136" s="231"/>
      <c r="OUD136" s="231"/>
      <c r="OUE136" s="231"/>
      <c r="OUF136" s="231"/>
      <c r="OUG136" s="231"/>
      <c r="OUH136" s="231"/>
      <c r="OUI136" s="231"/>
      <c r="OUJ136" s="231"/>
      <c r="OUK136" s="231"/>
      <c r="OUL136" s="231"/>
      <c r="OUM136" s="231"/>
      <c r="OUN136" s="231"/>
      <c r="OUO136" s="231"/>
      <c r="OUP136" s="231"/>
      <c r="OUQ136" s="231"/>
      <c r="OUR136" s="231"/>
      <c r="OUS136" s="231"/>
      <c r="OUT136" s="231"/>
      <c r="OUU136" s="231"/>
      <c r="OUV136" s="231"/>
      <c r="OUW136" s="231"/>
      <c r="OUX136" s="231"/>
      <c r="OUY136" s="231"/>
      <c r="OUZ136" s="231"/>
      <c r="OVA136" s="231"/>
      <c r="OVB136" s="231"/>
      <c r="OVC136" s="231"/>
      <c r="OVD136" s="231"/>
      <c r="OVE136" s="231"/>
      <c r="OVF136" s="231"/>
      <c r="OVG136" s="231"/>
      <c r="OVH136" s="231"/>
      <c r="OVI136" s="231"/>
      <c r="OVJ136" s="231"/>
      <c r="OVK136" s="231"/>
      <c r="OVL136" s="231"/>
      <c r="OVM136" s="231"/>
      <c r="OVN136" s="231"/>
      <c r="OVO136" s="231"/>
      <c r="OVP136" s="231"/>
      <c r="OVQ136" s="231"/>
      <c r="OVR136" s="231"/>
      <c r="OVS136" s="231"/>
      <c r="OVT136" s="231"/>
      <c r="OVU136" s="231"/>
      <c r="OVV136" s="231"/>
      <c r="OVW136" s="231"/>
      <c r="OVX136" s="231"/>
      <c r="OVY136" s="231"/>
      <c r="OVZ136" s="231"/>
      <c r="OWA136" s="231"/>
      <c r="OWB136" s="231"/>
      <c r="OWC136" s="231"/>
      <c r="OWD136" s="231"/>
      <c r="OWE136" s="231"/>
      <c r="OWF136" s="231"/>
      <c r="OWG136" s="231"/>
      <c r="OWH136" s="231"/>
      <c r="OWI136" s="231"/>
      <c r="OWJ136" s="231"/>
      <c r="OWK136" s="231"/>
      <c r="OWL136" s="231"/>
      <c r="OWM136" s="231"/>
      <c r="OWN136" s="231"/>
      <c r="OWO136" s="231"/>
      <c r="OWP136" s="231"/>
      <c r="OWQ136" s="231"/>
      <c r="OWR136" s="231"/>
      <c r="OWS136" s="231"/>
      <c r="OWT136" s="231"/>
      <c r="OWU136" s="231"/>
      <c r="OWV136" s="231"/>
      <c r="OWW136" s="231"/>
      <c r="OWX136" s="231"/>
      <c r="OWY136" s="231"/>
      <c r="OWZ136" s="231"/>
      <c r="OXA136" s="231"/>
      <c r="OXB136" s="231"/>
      <c r="OXC136" s="231"/>
      <c r="OXD136" s="231"/>
      <c r="OXE136" s="231"/>
      <c r="OXF136" s="231"/>
      <c r="OXG136" s="231"/>
      <c r="OXH136" s="231"/>
      <c r="OXI136" s="231"/>
      <c r="OXJ136" s="231"/>
      <c r="OXK136" s="231"/>
      <c r="OXL136" s="231"/>
      <c r="OXM136" s="231"/>
      <c r="OXN136" s="231"/>
      <c r="OXO136" s="231"/>
      <c r="OXP136" s="231"/>
      <c r="OXQ136" s="231"/>
      <c r="OXR136" s="231"/>
      <c r="OXS136" s="231"/>
      <c r="OXT136" s="231"/>
      <c r="OXU136" s="231"/>
      <c r="OXV136" s="231"/>
      <c r="OXW136" s="231"/>
      <c r="OXX136" s="231"/>
      <c r="OXY136" s="231"/>
      <c r="OXZ136" s="231"/>
      <c r="OYA136" s="231"/>
      <c r="OYB136" s="231"/>
      <c r="OYC136" s="231"/>
      <c r="OYD136" s="231"/>
      <c r="OYE136" s="231"/>
      <c r="OYF136" s="231"/>
      <c r="OYG136" s="231"/>
      <c r="OYH136" s="231"/>
      <c r="OYI136" s="231"/>
      <c r="OYJ136" s="231"/>
      <c r="OYK136" s="231"/>
      <c r="OYL136" s="231"/>
      <c r="OYM136" s="231"/>
      <c r="OYN136" s="231"/>
      <c r="OYO136" s="231"/>
      <c r="OYP136" s="231"/>
      <c r="OYQ136" s="231"/>
      <c r="OYR136" s="231"/>
      <c r="OYS136" s="231"/>
      <c r="OYT136" s="231"/>
      <c r="OYU136" s="231"/>
      <c r="OYV136" s="231"/>
      <c r="OYW136" s="231"/>
      <c r="OYX136" s="231"/>
      <c r="OYY136" s="231"/>
      <c r="OYZ136" s="231"/>
      <c r="OZA136" s="231"/>
      <c r="OZB136" s="231"/>
      <c r="OZC136" s="231"/>
      <c r="OZD136" s="231"/>
      <c r="OZE136" s="231"/>
      <c r="OZF136" s="231"/>
      <c r="OZG136" s="231"/>
      <c r="OZH136" s="231"/>
      <c r="OZI136" s="231"/>
      <c r="OZJ136" s="231"/>
      <c r="OZK136" s="231"/>
      <c r="OZL136" s="231"/>
      <c r="OZM136" s="231"/>
      <c r="OZN136" s="231"/>
      <c r="OZO136" s="231"/>
      <c r="OZP136" s="231"/>
      <c r="OZQ136" s="231"/>
      <c r="OZR136" s="231"/>
      <c r="OZS136" s="231"/>
      <c r="OZT136" s="231"/>
      <c r="OZU136" s="231"/>
      <c r="OZV136" s="231"/>
      <c r="OZW136" s="231"/>
      <c r="OZX136" s="231"/>
      <c r="OZY136" s="231"/>
      <c r="OZZ136" s="231"/>
      <c r="PAA136" s="231"/>
      <c r="PAB136" s="231"/>
      <c r="PAC136" s="231"/>
      <c r="PAD136" s="231"/>
      <c r="PAE136" s="231"/>
      <c r="PAF136" s="231"/>
      <c r="PAG136" s="231"/>
      <c r="PAH136" s="231"/>
      <c r="PAI136" s="231"/>
      <c r="PAJ136" s="231"/>
      <c r="PAK136" s="231"/>
      <c r="PAL136" s="231"/>
      <c r="PAM136" s="231"/>
      <c r="PAN136" s="231"/>
      <c r="PAO136" s="231"/>
      <c r="PAP136" s="231"/>
      <c r="PAQ136" s="231"/>
      <c r="PAR136" s="231"/>
      <c r="PAS136" s="231"/>
      <c r="PAT136" s="231"/>
      <c r="PAU136" s="231"/>
      <c r="PAV136" s="231"/>
      <c r="PAW136" s="231"/>
      <c r="PAX136" s="231"/>
      <c r="PAY136" s="231"/>
      <c r="PAZ136" s="231"/>
      <c r="PBA136" s="231"/>
      <c r="PBB136" s="231"/>
      <c r="PBC136" s="231"/>
      <c r="PBD136" s="231"/>
      <c r="PBE136" s="231"/>
      <c r="PBF136" s="231"/>
      <c r="PBG136" s="231"/>
      <c r="PBH136" s="231"/>
      <c r="PBI136" s="231"/>
      <c r="PBJ136" s="231"/>
      <c r="PBK136" s="231"/>
      <c r="PBL136" s="231"/>
      <c r="PBM136" s="231"/>
      <c r="PBN136" s="231"/>
      <c r="PBO136" s="231"/>
      <c r="PBP136" s="231"/>
      <c r="PBQ136" s="231"/>
      <c r="PBR136" s="231"/>
      <c r="PBS136" s="231"/>
      <c r="PBT136" s="231"/>
      <c r="PBU136" s="231"/>
      <c r="PBV136" s="231"/>
      <c r="PBW136" s="231"/>
      <c r="PBX136" s="231"/>
      <c r="PBY136" s="231"/>
      <c r="PBZ136" s="231"/>
      <c r="PCA136" s="231"/>
      <c r="PCB136" s="231"/>
      <c r="PCC136" s="231"/>
      <c r="PCD136" s="231"/>
      <c r="PCE136" s="231"/>
      <c r="PCF136" s="231"/>
      <c r="PCG136" s="231"/>
      <c r="PCH136" s="231"/>
      <c r="PCI136" s="231"/>
      <c r="PCJ136" s="231"/>
      <c r="PCK136" s="231"/>
      <c r="PCL136" s="231"/>
      <c r="PCM136" s="231"/>
      <c r="PCN136" s="231"/>
      <c r="PCO136" s="231"/>
      <c r="PCP136" s="231"/>
      <c r="PCQ136" s="231"/>
      <c r="PCR136" s="231"/>
      <c r="PCS136" s="231"/>
      <c r="PCT136" s="231"/>
      <c r="PCU136" s="231"/>
      <c r="PCV136" s="231"/>
      <c r="PCW136" s="231"/>
      <c r="PCX136" s="231"/>
      <c r="PCY136" s="231"/>
      <c r="PCZ136" s="231"/>
      <c r="PDA136" s="231"/>
      <c r="PDB136" s="231"/>
      <c r="PDC136" s="231"/>
      <c r="PDD136" s="231"/>
      <c r="PDE136" s="231"/>
      <c r="PDF136" s="231"/>
      <c r="PDG136" s="231"/>
      <c r="PDH136" s="231"/>
      <c r="PDI136" s="231"/>
      <c r="PDJ136" s="231"/>
      <c r="PDK136" s="231"/>
      <c r="PDL136" s="231"/>
      <c r="PDM136" s="231"/>
      <c r="PDN136" s="231"/>
      <c r="PDO136" s="231"/>
      <c r="PDP136" s="231"/>
      <c r="PDQ136" s="231"/>
      <c r="PDR136" s="231"/>
      <c r="PDS136" s="231"/>
      <c r="PDT136" s="231"/>
      <c r="PDU136" s="231"/>
      <c r="PDV136" s="231"/>
      <c r="PDW136" s="231"/>
      <c r="PDX136" s="231"/>
      <c r="PDY136" s="231"/>
      <c r="PDZ136" s="231"/>
      <c r="PEA136" s="231"/>
      <c r="PEB136" s="231"/>
      <c r="PEC136" s="231"/>
      <c r="PED136" s="231"/>
      <c r="PEE136" s="231"/>
      <c r="PEF136" s="231"/>
      <c r="PEG136" s="231"/>
      <c r="PEH136" s="231"/>
      <c r="PEI136" s="231"/>
      <c r="PEJ136" s="231"/>
      <c r="PEK136" s="231"/>
      <c r="PEL136" s="231"/>
      <c r="PEM136" s="231"/>
      <c r="PEN136" s="231"/>
      <c r="PEO136" s="231"/>
      <c r="PEP136" s="231"/>
      <c r="PEQ136" s="231"/>
      <c r="PER136" s="231"/>
      <c r="PES136" s="231"/>
      <c r="PET136" s="231"/>
      <c r="PEU136" s="231"/>
      <c r="PEV136" s="231"/>
      <c r="PEW136" s="231"/>
      <c r="PEX136" s="231"/>
      <c r="PEY136" s="231"/>
      <c r="PEZ136" s="231"/>
      <c r="PFA136" s="231"/>
      <c r="PFB136" s="231"/>
      <c r="PFC136" s="231"/>
      <c r="PFD136" s="231"/>
      <c r="PFE136" s="231"/>
      <c r="PFF136" s="231"/>
      <c r="PFG136" s="231"/>
      <c r="PFH136" s="231"/>
      <c r="PFI136" s="231"/>
      <c r="PFJ136" s="231"/>
      <c r="PFK136" s="231"/>
      <c r="PFL136" s="231"/>
      <c r="PFM136" s="231"/>
      <c r="PFN136" s="231"/>
      <c r="PFO136" s="231"/>
      <c r="PFP136" s="231"/>
      <c r="PFQ136" s="231"/>
      <c r="PFR136" s="231"/>
      <c r="PFS136" s="231"/>
      <c r="PFT136" s="231"/>
      <c r="PFU136" s="231"/>
      <c r="PFV136" s="231"/>
      <c r="PFW136" s="231"/>
      <c r="PFX136" s="231"/>
      <c r="PFY136" s="231"/>
      <c r="PFZ136" s="231"/>
      <c r="PGA136" s="231"/>
      <c r="PGB136" s="231"/>
      <c r="PGC136" s="231"/>
      <c r="PGD136" s="231"/>
      <c r="PGE136" s="231"/>
      <c r="PGF136" s="231"/>
      <c r="PGG136" s="231"/>
      <c r="PGH136" s="231"/>
      <c r="PGI136" s="231"/>
      <c r="PGJ136" s="231"/>
      <c r="PGK136" s="231"/>
      <c r="PGL136" s="231"/>
      <c r="PGM136" s="231"/>
      <c r="PGN136" s="231"/>
      <c r="PGO136" s="231"/>
      <c r="PGP136" s="231"/>
      <c r="PGQ136" s="231"/>
      <c r="PGR136" s="231"/>
      <c r="PGS136" s="231"/>
      <c r="PGT136" s="231"/>
      <c r="PGU136" s="231"/>
      <c r="PGV136" s="231"/>
      <c r="PGW136" s="231"/>
      <c r="PGX136" s="231"/>
      <c r="PGY136" s="231"/>
      <c r="PGZ136" s="231"/>
      <c r="PHA136" s="231"/>
      <c r="PHB136" s="231"/>
      <c r="PHC136" s="231"/>
      <c r="PHD136" s="231"/>
      <c r="PHE136" s="231"/>
      <c r="PHF136" s="231"/>
      <c r="PHG136" s="231"/>
      <c r="PHH136" s="231"/>
      <c r="PHI136" s="231"/>
      <c r="PHJ136" s="231"/>
      <c r="PHK136" s="231"/>
      <c r="PHL136" s="231"/>
      <c r="PHM136" s="231"/>
      <c r="PHN136" s="231"/>
      <c r="PHO136" s="231"/>
      <c r="PHP136" s="231"/>
      <c r="PHQ136" s="231"/>
      <c r="PHR136" s="231"/>
      <c r="PHS136" s="231"/>
      <c r="PHT136" s="231"/>
      <c r="PHU136" s="231"/>
      <c r="PHV136" s="231"/>
      <c r="PHW136" s="231"/>
      <c r="PHX136" s="231"/>
      <c r="PHY136" s="231"/>
      <c r="PHZ136" s="231"/>
      <c r="PIA136" s="231"/>
      <c r="PIB136" s="231"/>
      <c r="PIC136" s="231"/>
      <c r="PID136" s="231"/>
      <c r="PIE136" s="231"/>
      <c r="PIF136" s="231"/>
      <c r="PIG136" s="231"/>
      <c r="PIH136" s="231"/>
      <c r="PII136" s="231"/>
      <c r="PIJ136" s="231"/>
      <c r="PIK136" s="231"/>
      <c r="PIL136" s="231"/>
      <c r="PIM136" s="231"/>
      <c r="PIN136" s="231"/>
      <c r="PIO136" s="231"/>
      <c r="PIP136" s="231"/>
      <c r="PIQ136" s="231"/>
      <c r="PIR136" s="231"/>
      <c r="PIS136" s="231"/>
      <c r="PIT136" s="231"/>
      <c r="PIU136" s="231"/>
      <c r="PIV136" s="231"/>
      <c r="PIW136" s="231"/>
      <c r="PIX136" s="231"/>
      <c r="PIY136" s="231"/>
      <c r="PIZ136" s="231"/>
      <c r="PJA136" s="231"/>
      <c r="PJB136" s="231"/>
      <c r="PJC136" s="231"/>
      <c r="PJD136" s="231"/>
      <c r="PJE136" s="231"/>
      <c r="PJF136" s="231"/>
      <c r="PJG136" s="231"/>
      <c r="PJH136" s="231"/>
      <c r="PJI136" s="231"/>
      <c r="PJJ136" s="231"/>
      <c r="PJK136" s="231"/>
      <c r="PJL136" s="231"/>
      <c r="PJM136" s="231"/>
      <c r="PJN136" s="231"/>
      <c r="PJO136" s="231"/>
      <c r="PJP136" s="231"/>
      <c r="PJQ136" s="231"/>
      <c r="PJR136" s="231"/>
      <c r="PJS136" s="231"/>
      <c r="PJT136" s="231"/>
      <c r="PJU136" s="231"/>
      <c r="PJV136" s="231"/>
      <c r="PJW136" s="231"/>
      <c r="PJX136" s="231"/>
      <c r="PJY136" s="231"/>
      <c r="PJZ136" s="231"/>
      <c r="PKA136" s="231"/>
      <c r="PKB136" s="231"/>
      <c r="PKC136" s="231"/>
      <c r="PKD136" s="231"/>
      <c r="PKE136" s="231"/>
      <c r="PKF136" s="231"/>
      <c r="PKG136" s="231"/>
      <c r="PKH136" s="231"/>
      <c r="PKI136" s="231"/>
      <c r="PKJ136" s="231"/>
      <c r="PKK136" s="231"/>
      <c r="PKL136" s="231"/>
      <c r="PKM136" s="231"/>
      <c r="PKN136" s="231"/>
      <c r="PKO136" s="231"/>
      <c r="PKP136" s="231"/>
      <c r="PKQ136" s="231"/>
      <c r="PKR136" s="231"/>
      <c r="PKS136" s="231"/>
      <c r="PKT136" s="231"/>
      <c r="PKU136" s="231"/>
      <c r="PKV136" s="231"/>
      <c r="PKW136" s="231"/>
      <c r="PKX136" s="231"/>
      <c r="PKY136" s="231"/>
      <c r="PKZ136" s="231"/>
      <c r="PLA136" s="231"/>
      <c r="PLB136" s="231"/>
      <c r="PLC136" s="231"/>
      <c r="PLD136" s="231"/>
      <c r="PLE136" s="231"/>
      <c r="PLF136" s="231"/>
      <c r="PLG136" s="231"/>
      <c r="PLH136" s="231"/>
      <c r="PLI136" s="231"/>
      <c r="PLJ136" s="231"/>
      <c r="PLK136" s="231"/>
      <c r="PLL136" s="231"/>
      <c r="PLM136" s="231"/>
      <c r="PLN136" s="231"/>
      <c r="PLO136" s="231"/>
      <c r="PLP136" s="231"/>
      <c r="PLQ136" s="231"/>
      <c r="PLR136" s="231"/>
      <c r="PLS136" s="231"/>
      <c r="PLT136" s="231"/>
      <c r="PLU136" s="231"/>
      <c r="PLV136" s="231"/>
      <c r="PLW136" s="231"/>
      <c r="PLX136" s="231"/>
      <c r="PLY136" s="231"/>
      <c r="PLZ136" s="231"/>
      <c r="PMA136" s="231"/>
      <c r="PMB136" s="231"/>
      <c r="PMC136" s="231"/>
      <c r="PMD136" s="231"/>
      <c r="PME136" s="231"/>
      <c r="PMF136" s="231"/>
      <c r="PMG136" s="231"/>
      <c r="PMH136" s="231"/>
      <c r="PMI136" s="231"/>
      <c r="PMJ136" s="231"/>
      <c r="PMK136" s="231"/>
      <c r="PML136" s="231"/>
      <c r="PMM136" s="231"/>
      <c r="PMN136" s="231"/>
      <c r="PMO136" s="231"/>
      <c r="PMP136" s="231"/>
      <c r="PMQ136" s="231"/>
      <c r="PMR136" s="231"/>
      <c r="PMS136" s="231"/>
      <c r="PMT136" s="231"/>
      <c r="PMU136" s="231"/>
      <c r="PMV136" s="231"/>
      <c r="PMW136" s="231"/>
      <c r="PMX136" s="231"/>
      <c r="PMY136" s="231"/>
      <c r="PMZ136" s="231"/>
      <c r="PNA136" s="231"/>
      <c r="PNB136" s="231"/>
      <c r="PNC136" s="231"/>
      <c r="PND136" s="231"/>
      <c r="PNE136" s="231"/>
      <c r="PNF136" s="231"/>
      <c r="PNG136" s="231"/>
      <c r="PNH136" s="231"/>
      <c r="PNI136" s="231"/>
      <c r="PNJ136" s="231"/>
      <c r="PNK136" s="231"/>
      <c r="PNL136" s="231"/>
      <c r="PNM136" s="231"/>
      <c r="PNN136" s="231"/>
      <c r="PNO136" s="231"/>
      <c r="PNP136" s="231"/>
      <c r="PNQ136" s="231"/>
      <c r="PNR136" s="231"/>
      <c r="PNS136" s="231"/>
      <c r="PNT136" s="231"/>
      <c r="PNU136" s="231"/>
      <c r="PNV136" s="231"/>
      <c r="PNW136" s="231"/>
      <c r="PNX136" s="231"/>
      <c r="PNY136" s="231"/>
      <c r="PNZ136" s="231"/>
      <c r="POA136" s="231"/>
      <c r="POB136" s="231"/>
      <c r="POC136" s="231"/>
      <c r="POD136" s="231"/>
      <c r="POE136" s="231"/>
      <c r="POF136" s="231"/>
      <c r="POG136" s="231"/>
      <c r="POH136" s="231"/>
      <c r="POI136" s="231"/>
      <c r="POJ136" s="231"/>
      <c r="POK136" s="231"/>
      <c r="POL136" s="231"/>
      <c r="POM136" s="231"/>
      <c r="PON136" s="231"/>
      <c r="POO136" s="231"/>
      <c r="POP136" s="231"/>
      <c r="POQ136" s="231"/>
      <c r="POR136" s="231"/>
      <c r="POS136" s="231"/>
      <c r="POT136" s="231"/>
      <c r="POU136" s="231"/>
      <c r="POV136" s="231"/>
      <c r="POW136" s="231"/>
      <c r="POX136" s="231"/>
      <c r="POY136" s="231"/>
      <c r="POZ136" s="231"/>
      <c r="PPA136" s="231"/>
      <c r="PPB136" s="231"/>
      <c r="PPC136" s="231"/>
      <c r="PPD136" s="231"/>
      <c r="PPE136" s="231"/>
      <c r="PPF136" s="231"/>
      <c r="PPG136" s="231"/>
      <c r="PPH136" s="231"/>
      <c r="PPI136" s="231"/>
      <c r="PPJ136" s="231"/>
      <c r="PPK136" s="231"/>
      <c r="PPL136" s="231"/>
      <c r="PPM136" s="231"/>
      <c r="PPN136" s="231"/>
      <c r="PPO136" s="231"/>
      <c r="PPP136" s="231"/>
      <c r="PPQ136" s="231"/>
      <c r="PPR136" s="231"/>
      <c r="PPS136" s="231"/>
      <c r="PPT136" s="231"/>
      <c r="PPU136" s="231"/>
      <c r="PPV136" s="231"/>
      <c r="PPW136" s="231"/>
      <c r="PPX136" s="231"/>
      <c r="PPY136" s="231"/>
      <c r="PPZ136" s="231"/>
      <c r="PQA136" s="231"/>
      <c r="PQB136" s="231"/>
      <c r="PQC136" s="231"/>
      <c r="PQD136" s="231"/>
      <c r="PQE136" s="231"/>
      <c r="PQF136" s="231"/>
      <c r="PQG136" s="231"/>
      <c r="PQH136" s="231"/>
      <c r="PQI136" s="231"/>
      <c r="PQJ136" s="231"/>
      <c r="PQK136" s="231"/>
      <c r="PQL136" s="231"/>
      <c r="PQM136" s="231"/>
      <c r="PQN136" s="231"/>
      <c r="PQO136" s="231"/>
      <c r="PQP136" s="231"/>
      <c r="PQQ136" s="231"/>
      <c r="PQR136" s="231"/>
      <c r="PQS136" s="231"/>
      <c r="PQT136" s="231"/>
      <c r="PQU136" s="231"/>
      <c r="PQV136" s="231"/>
      <c r="PQW136" s="231"/>
      <c r="PQX136" s="231"/>
      <c r="PQY136" s="231"/>
      <c r="PQZ136" s="231"/>
      <c r="PRA136" s="231"/>
      <c r="PRB136" s="231"/>
      <c r="PRC136" s="231"/>
      <c r="PRD136" s="231"/>
      <c r="PRE136" s="231"/>
      <c r="PRF136" s="231"/>
      <c r="PRG136" s="231"/>
      <c r="PRH136" s="231"/>
      <c r="PRI136" s="231"/>
      <c r="PRJ136" s="231"/>
      <c r="PRK136" s="231"/>
      <c r="PRL136" s="231"/>
      <c r="PRM136" s="231"/>
      <c r="PRN136" s="231"/>
      <c r="PRO136" s="231"/>
      <c r="PRP136" s="231"/>
      <c r="PRQ136" s="231"/>
      <c r="PRR136" s="231"/>
      <c r="PRS136" s="231"/>
      <c r="PRT136" s="231"/>
      <c r="PRU136" s="231"/>
      <c r="PRV136" s="231"/>
      <c r="PRW136" s="231"/>
      <c r="PRX136" s="231"/>
      <c r="PRY136" s="231"/>
      <c r="PRZ136" s="231"/>
      <c r="PSA136" s="231"/>
      <c r="PSB136" s="231"/>
      <c r="PSC136" s="231"/>
      <c r="PSD136" s="231"/>
      <c r="PSE136" s="231"/>
      <c r="PSF136" s="231"/>
      <c r="PSG136" s="231"/>
      <c r="PSH136" s="231"/>
      <c r="PSI136" s="231"/>
      <c r="PSJ136" s="231"/>
      <c r="PSK136" s="231"/>
      <c r="PSL136" s="231"/>
      <c r="PSM136" s="231"/>
      <c r="PSN136" s="231"/>
      <c r="PSO136" s="231"/>
      <c r="PSP136" s="231"/>
      <c r="PSQ136" s="231"/>
      <c r="PSR136" s="231"/>
      <c r="PSS136" s="231"/>
      <c r="PST136" s="231"/>
      <c r="PSU136" s="231"/>
      <c r="PSV136" s="231"/>
      <c r="PSW136" s="231"/>
      <c r="PSX136" s="231"/>
      <c r="PSY136" s="231"/>
      <c r="PSZ136" s="231"/>
      <c r="PTA136" s="231"/>
      <c r="PTB136" s="231"/>
      <c r="PTC136" s="231"/>
      <c r="PTD136" s="231"/>
      <c r="PTE136" s="231"/>
      <c r="PTF136" s="231"/>
      <c r="PTG136" s="231"/>
      <c r="PTH136" s="231"/>
      <c r="PTI136" s="231"/>
      <c r="PTJ136" s="231"/>
      <c r="PTK136" s="231"/>
      <c r="PTL136" s="231"/>
      <c r="PTM136" s="231"/>
      <c r="PTN136" s="231"/>
      <c r="PTO136" s="231"/>
      <c r="PTP136" s="231"/>
      <c r="PTQ136" s="231"/>
      <c r="PTR136" s="231"/>
      <c r="PTS136" s="231"/>
      <c r="PTT136" s="231"/>
      <c r="PTU136" s="231"/>
      <c r="PTV136" s="231"/>
      <c r="PTW136" s="231"/>
      <c r="PTX136" s="231"/>
      <c r="PTY136" s="231"/>
      <c r="PTZ136" s="231"/>
      <c r="PUA136" s="231"/>
      <c r="PUB136" s="231"/>
      <c r="PUC136" s="231"/>
      <c r="PUD136" s="231"/>
      <c r="PUE136" s="231"/>
      <c r="PUF136" s="231"/>
      <c r="PUG136" s="231"/>
      <c r="PUH136" s="231"/>
      <c r="PUI136" s="231"/>
      <c r="PUJ136" s="231"/>
      <c r="PUK136" s="231"/>
      <c r="PUL136" s="231"/>
      <c r="PUM136" s="231"/>
      <c r="PUN136" s="231"/>
      <c r="PUO136" s="231"/>
      <c r="PUP136" s="231"/>
      <c r="PUQ136" s="231"/>
      <c r="PUR136" s="231"/>
      <c r="PUS136" s="231"/>
      <c r="PUT136" s="231"/>
      <c r="PUU136" s="231"/>
      <c r="PUV136" s="231"/>
      <c r="PUW136" s="231"/>
      <c r="PUX136" s="231"/>
      <c r="PUY136" s="231"/>
      <c r="PUZ136" s="231"/>
      <c r="PVA136" s="231"/>
      <c r="PVB136" s="231"/>
      <c r="PVC136" s="231"/>
      <c r="PVD136" s="231"/>
      <c r="PVE136" s="231"/>
      <c r="PVF136" s="231"/>
      <c r="PVG136" s="231"/>
      <c r="PVH136" s="231"/>
      <c r="PVI136" s="231"/>
      <c r="PVJ136" s="231"/>
      <c r="PVK136" s="231"/>
      <c r="PVL136" s="231"/>
      <c r="PVM136" s="231"/>
      <c r="PVN136" s="231"/>
      <c r="PVO136" s="231"/>
      <c r="PVP136" s="231"/>
      <c r="PVQ136" s="231"/>
      <c r="PVR136" s="231"/>
      <c r="PVS136" s="231"/>
      <c r="PVT136" s="231"/>
      <c r="PVU136" s="231"/>
      <c r="PVV136" s="231"/>
      <c r="PVW136" s="231"/>
      <c r="PVX136" s="231"/>
      <c r="PVY136" s="231"/>
      <c r="PVZ136" s="231"/>
      <c r="PWA136" s="231"/>
      <c r="PWB136" s="231"/>
      <c r="PWC136" s="231"/>
      <c r="PWD136" s="231"/>
      <c r="PWE136" s="231"/>
      <c r="PWF136" s="231"/>
      <c r="PWG136" s="231"/>
      <c r="PWH136" s="231"/>
      <c r="PWI136" s="231"/>
      <c r="PWJ136" s="231"/>
      <c r="PWK136" s="231"/>
      <c r="PWL136" s="231"/>
      <c r="PWM136" s="231"/>
      <c r="PWN136" s="231"/>
      <c r="PWO136" s="231"/>
      <c r="PWP136" s="231"/>
      <c r="PWQ136" s="231"/>
      <c r="PWR136" s="231"/>
      <c r="PWS136" s="231"/>
      <c r="PWT136" s="231"/>
      <c r="PWU136" s="231"/>
      <c r="PWV136" s="231"/>
      <c r="PWW136" s="231"/>
      <c r="PWX136" s="231"/>
      <c r="PWY136" s="231"/>
      <c r="PWZ136" s="231"/>
      <c r="PXA136" s="231"/>
      <c r="PXB136" s="231"/>
      <c r="PXC136" s="231"/>
      <c r="PXD136" s="231"/>
      <c r="PXE136" s="231"/>
      <c r="PXF136" s="231"/>
      <c r="PXG136" s="231"/>
      <c r="PXH136" s="231"/>
      <c r="PXI136" s="231"/>
      <c r="PXJ136" s="231"/>
      <c r="PXK136" s="231"/>
      <c r="PXL136" s="231"/>
      <c r="PXM136" s="231"/>
      <c r="PXN136" s="231"/>
      <c r="PXO136" s="231"/>
      <c r="PXP136" s="231"/>
      <c r="PXQ136" s="231"/>
      <c r="PXR136" s="231"/>
      <c r="PXS136" s="231"/>
      <c r="PXT136" s="231"/>
      <c r="PXU136" s="231"/>
      <c r="PXV136" s="231"/>
      <c r="PXW136" s="231"/>
      <c r="PXX136" s="231"/>
      <c r="PXY136" s="231"/>
      <c r="PXZ136" s="231"/>
      <c r="PYA136" s="231"/>
      <c r="PYB136" s="231"/>
      <c r="PYC136" s="231"/>
      <c r="PYD136" s="231"/>
      <c r="PYE136" s="231"/>
      <c r="PYF136" s="231"/>
      <c r="PYG136" s="231"/>
      <c r="PYH136" s="231"/>
      <c r="PYI136" s="231"/>
      <c r="PYJ136" s="231"/>
      <c r="PYK136" s="231"/>
      <c r="PYL136" s="231"/>
      <c r="PYM136" s="231"/>
      <c r="PYN136" s="231"/>
      <c r="PYO136" s="231"/>
      <c r="PYP136" s="231"/>
      <c r="PYQ136" s="231"/>
      <c r="PYR136" s="231"/>
      <c r="PYS136" s="231"/>
      <c r="PYT136" s="231"/>
      <c r="PYU136" s="231"/>
      <c r="PYV136" s="231"/>
      <c r="PYW136" s="231"/>
      <c r="PYX136" s="231"/>
      <c r="PYY136" s="231"/>
      <c r="PYZ136" s="231"/>
      <c r="PZA136" s="231"/>
      <c r="PZB136" s="231"/>
      <c r="PZC136" s="231"/>
      <c r="PZD136" s="231"/>
      <c r="PZE136" s="231"/>
      <c r="PZF136" s="231"/>
      <c r="PZG136" s="231"/>
      <c r="PZH136" s="231"/>
      <c r="PZI136" s="231"/>
      <c r="PZJ136" s="231"/>
      <c r="PZK136" s="231"/>
      <c r="PZL136" s="231"/>
      <c r="PZM136" s="231"/>
      <c r="PZN136" s="231"/>
      <c r="PZO136" s="231"/>
      <c r="PZP136" s="231"/>
      <c r="PZQ136" s="231"/>
      <c r="PZR136" s="231"/>
      <c r="PZS136" s="231"/>
      <c r="PZT136" s="231"/>
      <c r="PZU136" s="231"/>
      <c r="PZV136" s="231"/>
      <c r="PZW136" s="231"/>
      <c r="PZX136" s="231"/>
      <c r="PZY136" s="231"/>
      <c r="PZZ136" s="231"/>
      <c r="QAA136" s="231"/>
      <c r="QAB136" s="231"/>
      <c r="QAC136" s="231"/>
      <c r="QAD136" s="231"/>
      <c r="QAE136" s="231"/>
      <c r="QAF136" s="231"/>
      <c r="QAG136" s="231"/>
      <c r="QAH136" s="231"/>
      <c r="QAI136" s="231"/>
      <c r="QAJ136" s="231"/>
      <c r="QAK136" s="231"/>
      <c r="QAL136" s="231"/>
      <c r="QAM136" s="231"/>
      <c r="QAN136" s="231"/>
      <c r="QAO136" s="231"/>
      <c r="QAP136" s="231"/>
      <c r="QAQ136" s="231"/>
      <c r="QAR136" s="231"/>
      <c r="QAS136" s="231"/>
      <c r="QAT136" s="231"/>
      <c r="QAU136" s="231"/>
      <c r="QAV136" s="231"/>
      <c r="QAW136" s="231"/>
      <c r="QAX136" s="231"/>
      <c r="QAY136" s="231"/>
      <c r="QAZ136" s="231"/>
      <c r="QBA136" s="231"/>
      <c r="QBB136" s="231"/>
      <c r="QBC136" s="231"/>
      <c r="QBD136" s="231"/>
      <c r="QBE136" s="231"/>
      <c r="QBF136" s="231"/>
      <c r="QBG136" s="231"/>
      <c r="QBH136" s="231"/>
      <c r="QBI136" s="231"/>
      <c r="QBJ136" s="231"/>
      <c r="QBK136" s="231"/>
      <c r="QBL136" s="231"/>
      <c r="QBM136" s="231"/>
      <c r="QBN136" s="231"/>
      <c r="QBO136" s="231"/>
      <c r="QBP136" s="231"/>
      <c r="QBQ136" s="231"/>
      <c r="QBR136" s="231"/>
      <c r="QBS136" s="231"/>
      <c r="QBT136" s="231"/>
      <c r="QBU136" s="231"/>
      <c r="QBV136" s="231"/>
      <c r="QBW136" s="231"/>
      <c r="QBX136" s="231"/>
      <c r="QBY136" s="231"/>
      <c r="QBZ136" s="231"/>
      <c r="QCA136" s="231"/>
      <c r="QCB136" s="231"/>
      <c r="QCC136" s="231"/>
      <c r="QCD136" s="231"/>
      <c r="QCE136" s="231"/>
      <c r="QCF136" s="231"/>
      <c r="QCG136" s="231"/>
      <c r="QCH136" s="231"/>
      <c r="QCI136" s="231"/>
      <c r="QCJ136" s="231"/>
      <c r="QCK136" s="231"/>
      <c r="QCL136" s="231"/>
      <c r="QCM136" s="231"/>
      <c r="QCN136" s="231"/>
      <c r="QCO136" s="231"/>
      <c r="QCP136" s="231"/>
      <c r="QCQ136" s="231"/>
      <c r="QCR136" s="231"/>
      <c r="QCS136" s="231"/>
      <c r="QCT136" s="231"/>
      <c r="QCU136" s="231"/>
      <c r="QCV136" s="231"/>
      <c r="QCW136" s="231"/>
      <c r="QCX136" s="231"/>
      <c r="QCY136" s="231"/>
      <c r="QCZ136" s="231"/>
      <c r="QDA136" s="231"/>
      <c r="QDB136" s="231"/>
      <c r="QDC136" s="231"/>
      <c r="QDD136" s="231"/>
      <c r="QDE136" s="231"/>
      <c r="QDF136" s="231"/>
      <c r="QDG136" s="231"/>
      <c r="QDH136" s="231"/>
      <c r="QDI136" s="231"/>
      <c r="QDJ136" s="231"/>
      <c r="QDK136" s="231"/>
      <c r="QDL136" s="231"/>
      <c r="QDM136" s="231"/>
      <c r="QDN136" s="231"/>
      <c r="QDO136" s="231"/>
      <c r="QDP136" s="231"/>
      <c r="QDQ136" s="231"/>
      <c r="QDR136" s="231"/>
      <c r="QDS136" s="231"/>
      <c r="QDT136" s="231"/>
      <c r="QDU136" s="231"/>
      <c r="QDV136" s="231"/>
      <c r="QDW136" s="231"/>
      <c r="QDX136" s="231"/>
      <c r="QDY136" s="231"/>
      <c r="QDZ136" s="231"/>
      <c r="QEA136" s="231"/>
      <c r="QEB136" s="231"/>
      <c r="QEC136" s="231"/>
      <c r="QED136" s="231"/>
      <c r="QEE136" s="231"/>
      <c r="QEF136" s="231"/>
      <c r="QEG136" s="231"/>
      <c r="QEH136" s="231"/>
      <c r="QEI136" s="231"/>
      <c r="QEJ136" s="231"/>
      <c r="QEK136" s="231"/>
      <c r="QEL136" s="231"/>
      <c r="QEM136" s="231"/>
      <c r="QEN136" s="231"/>
      <c r="QEO136" s="231"/>
      <c r="QEP136" s="231"/>
      <c r="QEQ136" s="231"/>
      <c r="QER136" s="231"/>
      <c r="QES136" s="231"/>
      <c r="QET136" s="231"/>
      <c r="QEU136" s="231"/>
      <c r="QEV136" s="231"/>
      <c r="QEW136" s="231"/>
      <c r="QEX136" s="231"/>
      <c r="QEY136" s="231"/>
      <c r="QEZ136" s="231"/>
      <c r="QFA136" s="231"/>
      <c r="QFB136" s="231"/>
      <c r="QFC136" s="231"/>
      <c r="QFD136" s="231"/>
      <c r="QFE136" s="231"/>
      <c r="QFF136" s="231"/>
      <c r="QFG136" s="231"/>
      <c r="QFH136" s="231"/>
      <c r="QFI136" s="231"/>
      <c r="QFJ136" s="231"/>
      <c r="QFK136" s="231"/>
      <c r="QFL136" s="231"/>
      <c r="QFM136" s="231"/>
      <c r="QFN136" s="231"/>
      <c r="QFO136" s="231"/>
      <c r="QFP136" s="231"/>
      <c r="QFQ136" s="231"/>
      <c r="QFR136" s="231"/>
      <c r="QFS136" s="231"/>
      <c r="QFT136" s="231"/>
      <c r="QFU136" s="231"/>
      <c r="QFV136" s="231"/>
      <c r="QFW136" s="231"/>
      <c r="QFX136" s="231"/>
      <c r="QFY136" s="231"/>
      <c r="QFZ136" s="231"/>
      <c r="QGA136" s="231"/>
      <c r="QGB136" s="231"/>
      <c r="QGC136" s="231"/>
      <c r="QGD136" s="231"/>
      <c r="QGE136" s="231"/>
      <c r="QGF136" s="231"/>
      <c r="QGG136" s="231"/>
      <c r="QGH136" s="231"/>
      <c r="QGI136" s="231"/>
      <c r="QGJ136" s="231"/>
      <c r="QGK136" s="231"/>
      <c r="QGL136" s="231"/>
      <c r="QGM136" s="231"/>
      <c r="QGN136" s="231"/>
      <c r="QGO136" s="231"/>
      <c r="QGP136" s="231"/>
      <c r="QGQ136" s="231"/>
      <c r="QGR136" s="231"/>
      <c r="QGS136" s="231"/>
      <c r="QGT136" s="231"/>
      <c r="QGU136" s="231"/>
      <c r="QGV136" s="231"/>
      <c r="QGW136" s="231"/>
      <c r="QGX136" s="231"/>
      <c r="QGY136" s="231"/>
      <c r="QGZ136" s="231"/>
      <c r="QHA136" s="231"/>
      <c r="QHB136" s="231"/>
      <c r="QHC136" s="231"/>
      <c r="QHD136" s="231"/>
      <c r="QHE136" s="231"/>
      <c r="QHF136" s="231"/>
      <c r="QHG136" s="231"/>
      <c r="QHH136" s="231"/>
      <c r="QHI136" s="231"/>
      <c r="QHJ136" s="231"/>
      <c r="QHK136" s="231"/>
      <c r="QHL136" s="231"/>
      <c r="QHM136" s="231"/>
      <c r="QHN136" s="231"/>
      <c r="QHO136" s="231"/>
      <c r="QHP136" s="231"/>
      <c r="QHQ136" s="231"/>
      <c r="QHR136" s="231"/>
      <c r="QHS136" s="231"/>
      <c r="QHT136" s="231"/>
      <c r="QHU136" s="231"/>
      <c r="QHV136" s="231"/>
      <c r="QHW136" s="231"/>
      <c r="QHX136" s="231"/>
      <c r="QHY136" s="231"/>
      <c r="QHZ136" s="231"/>
      <c r="QIA136" s="231"/>
      <c r="QIB136" s="231"/>
      <c r="QIC136" s="231"/>
      <c r="QID136" s="231"/>
      <c r="QIE136" s="231"/>
      <c r="QIF136" s="231"/>
      <c r="QIG136" s="231"/>
      <c r="QIH136" s="231"/>
      <c r="QII136" s="231"/>
      <c r="QIJ136" s="231"/>
      <c r="QIK136" s="231"/>
      <c r="QIL136" s="231"/>
      <c r="QIM136" s="231"/>
      <c r="QIN136" s="231"/>
      <c r="QIO136" s="231"/>
      <c r="QIP136" s="231"/>
      <c r="QIQ136" s="231"/>
      <c r="QIR136" s="231"/>
      <c r="QIS136" s="231"/>
      <c r="QIT136" s="231"/>
      <c r="QIU136" s="231"/>
      <c r="QIV136" s="231"/>
      <c r="QIW136" s="231"/>
      <c r="QIX136" s="231"/>
      <c r="QIY136" s="231"/>
      <c r="QIZ136" s="231"/>
      <c r="QJA136" s="231"/>
      <c r="QJB136" s="231"/>
      <c r="QJC136" s="231"/>
      <c r="QJD136" s="231"/>
      <c r="QJE136" s="231"/>
      <c r="QJF136" s="231"/>
      <c r="QJG136" s="231"/>
      <c r="QJH136" s="231"/>
      <c r="QJI136" s="231"/>
      <c r="QJJ136" s="231"/>
      <c r="QJK136" s="231"/>
      <c r="QJL136" s="231"/>
      <c r="QJM136" s="231"/>
      <c r="QJN136" s="231"/>
      <c r="QJO136" s="231"/>
      <c r="QJP136" s="231"/>
      <c r="QJQ136" s="231"/>
      <c r="QJR136" s="231"/>
      <c r="QJS136" s="231"/>
      <c r="QJT136" s="231"/>
      <c r="QJU136" s="231"/>
      <c r="QJV136" s="231"/>
      <c r="QJW136" s="231"/>
      <c r="QJX136" s="231"/>
      <c r="QJY136" s="231"/>
      <c r="QJZ136" s="231"/>
      <c r="QKA136" s="231"/>
      <c r="QKB136" s="231"/>
      <c r="QKC136" s="231"/>
      <c r="QKD136" s="231"/>
      <c r="QKE136" s="231"/>
      <c r="QKF136" s="231"/>
      <c r="QKG136" s="231"/>
      <c r="QKH136" s="231"/>
      <c r="QKI136" s="231"/>
      <c r="QKJ136" s="231"/>
      <c r="QKK136" s="231"/>
      <c r="QKL136" s="231"/>
      <c r="QKM136" s="231"/>
      <c r="QKN136" s="231"/>
      <c r="QKO136" s="231"/>
      <c r="QKP136" s="231"/>
      <c r="QKQ136" s="231"/>
      <c r="QKR136" s="231"/>
      <c r="QKS136" s="231"/>
      <c r="QKT136" s="231"/>
      <c r="QKU136" s="231"/>
      <c r="QKV136" s="231"/>
      <c r="QKW136" s="231"/>
      <c r="QKX136" s="231"/>
      <c r="QKY136" s="231"/>
      <c r="QKZ136" s="231"/>
      <c r="QLA136" s="231"/>
      <c r="QLB136" s="231"/>
      <c r="QLC136" s="231"/>
      <c r="QLD136" s="231"/>
      <c r="QLE136" s="231"/>
      <c r="QLF136" s="231"/>
      <c r="QLG136" s="231"/>
      <c r="QLH136" s="231"/>
      <c r="QLI136" s="231"/>
      <c r="QLJ136" s="231"/>
      <c r="QLK136" s="231"/>
      <c r="QLL136" s="231"/>
      <c r="QLM136" s="231"/>
      <c r="QLN136" s="231"/>
      <c r="QLO136" s="231"/>
      <c r="QLP136" s="231"/>
      <c r="QLQ136" s="231"/>
      <c r="QLR136" s="231"/>
      <c r="QLS136" s="231"/>
      <c r="QLT136" s="231"/>
      <c r="QLU136" s="231"/>
      <c r="QLV136" s="231"/>
      <c r="QLW136" s="231"/>
      <c r="QLX136" s="231"/>
      <c r="QLY136" s="231"/>
      <c r="QLZ136" s="231"/>
      <c r="QMA136" s="231"/>
      <c r="QMB136" s="231"/>
      <c r="QMC136" s="231"/>
      <c r="QMD136" s="231"/>
      <c r="QME136" s="231"/>
      <c r="QMF136" s="231"/>
      <c r="QMG136" s="231"/>
      <c r="QMH136" s="231"/>
      <c r="QMI136" s="231"/>
      <c r="QMJ136" s="231"/>
      <c r="QMK136" s="231"/>
      <c r="QML136" s="231"/>
      <c r="QMM136" s="231"/>
      <c r="QMN136" s="231"/>
      <c r="QMO136" s="231"/>
      <c r="QMP136" s="231"/>
      <c r="QMQ136" s="231"/>
      <c r="QMR136" s="231"/>
      <c r="QMS136" s="231"/>
      <c r="QMT136" s="231"/>
      <c r="QMU136" s="231"/>
      <c r="QMV136" s="231"/>
      <c r="QMW136" s="231"/>
      <c r="QMX136" s="231"/>
      <c r="QMY136" s="231"/>
      <c r="QMZ136" s="231"/>
      <c r="QNA136" s="231"/>
      <c r="QNB136" s="231"/>
      <c r="QNC136" s="231"/>
      <c r="QND136" s="231"/>
      <c r="QNE136" s="231"/>
      <c r="QNF136" s="231"/>
      <c r="QNG136" s="231"/>
      <c r="QNH136" s="231"/>
      <c r="QNI136" s="231"/>
      <c r="QNJ136" s="231"/>
      <c r="QNK136" s="231"/>
      <c r="QNL136" s="231"/>
      <c r="QNM136" s="231"/>
      <c r="QNN136" s="231"/>
      <c r="QNO136" s="231"/>
      <c r="QNP136" s="231"/>
      <c r="QNQ136" s="231"/>
      <c r="QNR136" s="231"/>
      <c r="QNS136" s="231"/>
      <c r="QNT136" s="231"/>
      <c r="QNU136" s="231"/>
      <c r="QNV136" s="231"/>
      <c r="QNW136" s="231"/>
      <c r="QNX136" s="231"/>
      <c r="QNY136" s="231"/>
      <c r="QNZ136" s="231"/>
      <c r="QOA136" s="231"/>
      <c r="QOB136" s="231"/>
      <c r="QOC136" s="231"/>
      <c r="QOD136" s="231"/>
      <c r="QOE136" s="231"/>
      <c r="QOF136" s="231"/>
      <c r="QOG136" s="231"/>
      <c r="QOH136" s="231"/>
      <c r="QOI136" s="231"/>
      <c r="QOJ136" s="231"/>
      <c r="QOK136" s="231"/>
      <c r="QOL136" s="231"/>
      <c r="QOM136" s="231"/>
      <c r="QON136" s="231"/>
      <c r="QOO136" s="231"/>
      <c r="QOP136" s="231"/>
      <c r="QOQ136" s="231"/>
      <c r="QOR136" s="231"/>
      <c r="QOS136" s="231"/>
      <c r="QOT136" s="231"/>
      <c r="QOU136" s="231"/>
      <c r="QOV136" s="231"/>
      <c r="QOW136" s="231"/>
      <c r="QOX136" s="231"/>
      <c r="QOY136" s="231"/>
      <c r="QOZ136" s="231"/>
      <c r="QPA136" s="231"/>
      <c r="QPB136" s="231"/>
      <c r="QPC136" s="231"/>
      <c r="QPD136" s="231"/>
      <c r="QPE136" s="231"/>
      <c r="QPF136" s="231"/>
      <c r="QPG136" s="231"/>
      <c r="QPH136" s="231"/>
      <c r="QPI136" s="231"/>
      <c r="QPJ136" s="231"/>
      <c r="QPK136" s="231"/>
      <c r="QPL136" s="231"/>
      <c r="QPM136" s="231"/>
      <c r="QPN136" s="231"/>
      <c r="QPO136" s="231"/>
      <c r="QPP136" s="231"/>
      <c r="QPQ136" s="231"/>
      <c r="QPR136" s="231"/>
      <c r="QPS136" s="231"/>
      <c r="QPT136" s="231"/>
      <c r="QPU136" s="231"/>
      <c r="QPV136" s="231"/>
      <c r="QPW136" s="231"/>
      <c r="QPX136" s="231"/>
      <c r="QPY136" s="231"/>
      <c r="QPZ136" s="231"/>
      <c r="QQA136" s="231"/>
      <c r="QQB136" s="231"/>
      <c r="QQC136" s="231"/>
      <c r="QQD136" s="231"/>
      <c r="QQE136" s="231"/>
      <c r="QQF136" s="231"/>
      <c r="QQG136" s="231"/>
      <c r="QQH136" s="231"/>
      <c r="QQI136" s="231"/>
      <c r="QQJ136" s="231"/>
      <c r="QQK136" s="231"/>
      <c r="QQL136" s="231"/>
      <c r="QQM136" s="231"/>
      <c r="QQN136" s="231"/>
      <c r="QQO136" s="231"/>
      <c r="QQP136" s="231"/>
      <c r="QQQ136" s="231"/>
      <c r="QQR136" s="231"/>
      <c r="QQS136" s="231"/>
      <c r="QQT136" s="231"/>
      <c r="QQU136" s="231"/>
      <c r="QQV136" s="231"/>
      <c r="QQW136" s="231"/>
      <c r="QQX136" s="231"/>
      <c r="QQY136" s="231"/>
      <c r="QQZ136" s="231"/>
      <c r="QRA136" s="231"/>
      <c r="QRB136" s="231"/>
      <c r="QRC136" s="231"/>
      <c r="QRD136" s="231"/>
      <c r="QRE136" s="231"/>
      <c r="QRF136" s="231"/>
      <c r="QRG136" s="231"/>
      <c r="QRH136" s="231"/>
      <c r="QRI136" s="231"/>
      <c r="QRJ136" s="231"/>
      <c r="QRK136" s="231"/>
      <c r="QRL136" s="231"/>
      <c r="QRM136" s="231"/>
      <c r="QRN136" s="231"/>
      <c r="QRO136" s="231"/>
      <c r="QRP136" s="231"/>
      <c r="QRQ136" s="231"/>
      <c r="QRR136" s="231"/>
      <c r="QRS136" s="231"/>
      <c r="QRT136" s="231"/>
      <c r="QRU136" s="231"/>
      <c r="QRV136" s="231"/>
      <c r="QRW136" s="231"/>
      <c r="QRX136" s="231"/>
      <c r="QRY136" s="231"/>
      <c r="QRZ136" s="231"/>
      <c r="QSA136" s="231"/>
      <c r="QSB136" s="231"/>
      <c r="QSC136" s="231"/>
      <c r="QSD136" s="231"/>
      <c r="QSE136" s="231"/>
      <c r="QSF136" s="231"/>
      <c r="QSG136" s="231"/>
      <c r="QSH136" s="231"/>
      <c r="QSI136" s="231"/>
      <c r="QSJ136" s="231"/>
      <c r="QSK136" s="231"/>
      <c r="QSL136" s="231"/>
      <c r="QSM136" s="231"/>
      <c r="QSN136" s="231"/>
      <c r="QSO136" s="231"/>
      <c r="QSP136" s="231"/>
      <c r="QSQ136" s="231"/>
      <c r="QSR136" s="231"/>
      <c r="QSS136" s="231"/>
      <c r="QST136" s="231"/>
      <c r="QSU136" s="231"/>
      <c r="QSV136" s="231"/>
      <c r="QSW136" s="231"/>
      <c r="QSX136" s="231"/>
      <c r="QSY136" s="231"/>
      <c r="QSZ136" s="231"/>
      <c r="QTA136" s="231"/>
      <c r="QTB136" s="231"/>
      <c r="QTC136" s="231"/>
      <c r="QTD136" s="231"/>
      <c r="QTE136" s="231"/>
      <c r="QTF136" s="231"/>
      <c r="QTG136" s="231"/>
      <c r="QTH136" s="231"/>
      <c r="QTI136" s="231"/>
      <c r="QTJ136" s="231"/>
      <c r="QTK136" s="231"/>
      <c r="QTL136" s="231"/>
      <c r="QTM136" s="231"/>
      <c r="QTN136" s="231"/>
      <c r="QTO136" s="231"/>
      <c r="QTP136" s="231"/>
      <c r="QTQ136" s="231"/>
      <c r="QTR136" s="231"/>
      <c r="QTS136" s="231"/>
      <c r="QTT136" s="231"/>
      <c r="QTU136" s="231"/>
      <c r="QTV136" s="231"/>
      <c r="QTW136" s="231"/>
      <c r="QTX136" s="231"/>
      <c r="QTY136" s="231"/>
      <c r="QTZ136" s="231"/>
      <c r="QUA136" s="231"/>
      <c r="QUB136" s="231"/>
      <c r="QUC136" s="231"/>
      <c r="QUD136" s="231"/>
      <c r="QUE136" s="231"/>
      <c r="QUF136" s="231"/>
      <c r="QUG136" s="231"/>
      <c r="QUH136" s="231"/>
      <c r="QUI136" s="231"/>
      <c r="QUJ136" s="231"/>
      <c r="QUK136" s="231"/>
      <c r="QUL136" s="231"/>
      <c r="QUM136" s="231"/>
      <c r="QUN136" s="231"/>
      <c r="QUO136" s="231"/>
      <c r="QUP136" s="231"/>
      <c r="QUQ136" s="231"/>
      <c r="QUR136" s="231"/>
      <c r="QUS136" s="231"/>
      <c r="QUT136" s="231"/>
      <c r="QUU136" s="231"/>
      <c r="QUV136" s="231"/>
      <c r="QUW136" s="231"/>
      <c r="QUX136" s="231"/>
      <c r="QUY136" s="231"/>
      <c r="QUZ136" s="231"/>
      <c r="QVA136" s="231"/>
      <c r="QVB136" s="231"/>
      <c r="QVC136" s="231"/>
      <c r="QVD136" s="231"/>
      <c r="QVE136" s="231"/>
      <c r="QVF136" s="231"/>
      <c r="QVG136" s="231"/>
      <c r="QVH136" s="231"/>
      <c r="QVI136" s="231"/>
      <c r="QVJ136" s="231"/>
      <c r="QVK136" s="231"/>
      <c r="QVL136" s="231"/>
      <c r="QVM136" s="231"/>
      <c r="QVN136" s="231"/>
      <c r="QVO136" s="231"/>
      <c r="QVP136" s="231"/>
      <c r="QVQ136" s="231"/>
      <c r="QVR136" s="231"/>
      <c r="QVS136" s="231"/>
      <c r="QVT136" s="231"/>
      <c r="QVU136" s="231"/>
      <c r="QVV136" s="231"/>
      <c r="QVW136" s="231"/>
      <c r="QVX136" s="231"/>
      <c r="QVY136" s="231"/>
      <c r="QVZ136" s="231"/>
      <c r="QWA136" s="231"/>
      <c r="QWB136" s="231"/>
      <c r="QWC136" s="231"/>
      <c r="QWD136" s="231"/>
      <c r="QWE136" s="231"/>
      <c r="QWF136" s="231"/>
      <c r="QWG136" s="231"/>
      <c r="QWH136" s="231"/>
      <c r="QWI136" s="231"/>
      <c r="QWJ136" s="231"/>
      <c r="QWK136" s="231"/>
      <c r="QWL136" s="231"/>
      <c r="QWM136" s="231"/>
      <c r="QWN136" s="231"/>
      <c r="QWO136" s="231"/>
      <c r="QWP136" s="231"/>
      <c r="QWQ136" s="231"/>
      <c r="QWR136" s="231"/>
      <c r="QWS136" s="231"/>
      <c r="QWT136" s="231"/>
      <c r="QWU136" s="231"/>
      <c r="QWV136" s="231"/>
      <c r="QWW136" s="231"/>
      <c r="QWX136" s="231"/>
      <c r="QWY136" s="231"/>
      <c r="QWZ136" s="231"/>
      <c r="QXA136" s="231"/>
      <c r="QXB136" s="231"/>
      <c r="QXC136" s="231"/>
      <c r="QXD136" s="231"/>
      <c r="QXE136" s="231"/>
      <c r="QXF136" s="231"/>
      <c r="QXG136" s="231"/>
      <c r="QXH136" s="231"/>
      <c r="QXI136" s="231"/>
      <c r="QXJ136" s="231"/>
      <c r="QXK136" s="231"/>
      <c r="QXL136" s="231"/>
      <c r="QXM136" s="231"/>
      <c r="QXN136" s="231"/>
      <c r="QXO136" s="231"/>
      <c r="QXP136" s="231"/>
      <c r="QXQ136" s="231"/>
      <c r="QXR136" s="231"/>
      <c r="QXS136" s="231"/>
      <c r="QXT136" s="231"/>
      <c r="QXU136" s="231"/>
      <c r="QXV136" s="231"/>
      <c r="QXW136" s="231"/>
      <c r="QXX136" s="231"/>
      <c r="QXY136" s="231"/>
      <c r="QXZ136" s="231"/>
      <c r="QYA136" s="231"/>
      <c r="QYB136" s="231"/>
      <c r="QYC136" s="231"/>
      <c r="QYD136" s="231"/>
      <c r="QYE136" s="231"/>
      <c r="QYF136" s="231"/>
      <c r="QYG136" s="231"/>
      <c r="QYH136" s="231"/>
      <c r="QYI136" s="231"/>
      <c r="QYJ136" s="231"/>
      <c r="QYK136" s="231"/>
      <c r="QYL136" s="231"/>
      <c r="QYM136" s="231"/>
      <c r="QYN136" s="231"/>
      <c r="QYO136" s="231"/>
      <c r="QYP136" s="231"/>
      <c r="QYQ136" s="231"/>
      <c r="QYR136" s="231"/>
      <c r="QYS136" s="231"/>
      <c r="QYT136" s="231"/>
      <c r="QYU136" s="231"/>
      <c r="QYV136" s="231"/>
      <c r="QYW136" s="231"/>
      <c r="QYX136" s="231"/>
      <c r="QYY136" s="231"/>
      <c r="QYZ136" s="231"/>
      <c r="QZA136" s="231"/>
      <c r="QZB136" s="231"/>
      <c r="QZC136" s="231"/>
      <c r="QZD136" s="231"/>
      <c r="QZE136" s="231"/>
      <c r="QZF136" s="231"/>
      <c r="QZG136" s="231"/>
      <c r="QZH136" s="231"/>
      <c r="QZI136" s="231"/>
      <c r="QZJ136" s="231"/>
      <c r="QZK136" s="231"/>
      <c r="QZL136" s="231"/>
      <c r="QZM136" s="231"/>
      <c r="QZN136" s="231"/>
      <c r="QZO136" s="231"/>
      <c r="QZP136" s="231"/>
      <c r="QZQ136" s="231"/>
      <c r="QZR136" s="231"/>
      <c r="QZS136" s="231"/>
      <c r="QZT136" s="231"/>
      <c r="QZU136" s="231"/>
      <c r="QZV136" s="231"/>
      <c r="QZW136" s="231"/>
      <c r="QZX136" s="231"/>
      <c r="QZY136" s="231"/>
      <c r="QZZ136" s="231"/>
      <c r="RAA136" s="231"/>
      <c r="RAB136" s="231"/>
      <c r="RAC136" s="231"/>
      <c r="RAD136" s="231"/>
      <c r="RAE136" s="231"/>
      <c r="RAF136" s="231"/>
      <c r="RAG136" s="231"/>
      <c r="RAH136" s="231"/>
      <c r="RAI136" s="231"/>
      <c r="RAJ136" s="231"/>
      <c r="RAK136" s="231"/>
      <c r="RAL136" s="231"/>
      <c r="RAM136" s="231"/>
      <c r="RAN136" s="231"/>
      <c r="RAO136" s="231"/>
      <c r="RAP136" s="231"/>
      <c r="RAQ136" s="231"/>
      <c r="RAR136" s="231"/>
      <c r="RAS136" s="231"/>
      <c r="RAT136" s="231"/>
      <c r="RAU136" s="231"/>
      <c r="RAV136" s="231"/>
      <c r="RAW136" s="231"/>
      <c r="RAX136" s="231"/>
      <c r="RAY136" s="231"/>
      <c r="RAZ136" s="231"/>
      <c r="RBA136" s="231"/>
      <c r="RBB136" s="231"/>
      <c r="RBC136" s="231"/>
      <c r="RBD136" s="231"/>
      <c r="RBE136" s="231"/>
      <c r="RBF136" s="231"/>
      <c r="RBG136" s="231"/>
      <c r="RBH136" s="231"/>
      <c r="RBI136" s="231"/>
      <c r="RBJ136" s="231"/>
      <c r="RBK136" s="231"/>
      <c r="RBL136" s="231"/>
      <c r="RBM136" s="231"/>
      <c r="RBN136" s="231"/>
      <c r="RBO136" s="231"/>
      <c r="RBP136" s="231"/>
      <c r="RBQ136" s="231"/>
      <c r="RBR136" s="231"/>
      <c r="RBS136" s="231"/>
      <c r="RBT136" s="231"/>
      <c r="RBU136" s="231"/>
      <c r="RBV136" s="231"/>
      <c r="RBW136" s="231"/>
      <c r="RBX136" s="231"/>
      <c r="RBY136" s="231"/>
      <c r="RBZ136" s="231"/>
      <c r="RCA136" s="231"/>
      <c r="RCB136" s="231"/>
      <c r="RCC136" s="231"/>
      <c r="RCD136" s="231"/>
      <c r="RCE136" s="231"/>
      <c r="RCF136" s="231"/>
      <c r="RCG136" s="231"/>
      <c r="RCH136" s="231"/>
      <c r="RCI136" s="231"/>
      <c r="RCJ136" s="231"/>
      <c r="RCK136" s="231"/>
      <c r="RCL136" s="231"/>
      <c r="RCM136" s="231"/>
      <c r="RCN136" s="231"/>
      <c r="RCO136" s="231"/>
      <c r="RCP136" s="231"/>
      <c r="RCQ136" s="231"/>
      <c r="RCR136" s="231"/>
      <c r="RCS136" s="231"/>
      <c r="RCT136" s="231"/>
      <c r="RCU136" s="231"/>
      <c r="RCV136" s="231"/>
      <c r="RCW136" s="231"/>
      <c r="RCX136" s="231"/>
      <c r="RCY136" s="231"/>
      <c r="RCZ136" s="231"/>
      <c r="RDA136" s="231"/>
      <c r="RDB136" s="231"/>
      <c r="RDC136" s="231"/>
      <c r="RDD136" s="231"/>
      <c r="RDE136" s="231"/>
      <c r="RDF136" s="231"/>
      <c r="RDG136" s="231"/>
      <c r="RDH136" s="231"/>
      <c r="RDI136" s="231"/>
      <c r="RDJ136" s="231"/>
      <c r="RDK136" s="231"/>
      <c r="RDL136" s="231"/>
      <c r="RDM136" s="231"/>
      <c r="RDN136" s="231"/>
      <c r="RDO136" s="231"/>
      <c r="RDP136" s="231"/>
      <c r="RDQ136" s="231"/>
      <c r="RDR136" s="231"/>
      <c r="RDS136" s="231"/>
      <c r="RDT136" s="231"/>
      <c r="RDU136" s="231"/>
      <c r="RDV136" s="231"/>
      <c r="RDW136" s="231"/>
      <c r="RDX136" s="231"/>
      <c r="RDY136" s="231"/>
      <c r="RDZ136" s="231"/>
      <c r="REA136" s="231"/>
      <c r="REB136" s="231"/>
      <c r="REC136" s="231"/>
      <c r="RED136" s="231"/>
      <c r="REE136" s="231"/>
      <c r="REF136" s="231"/>
      <c r="REG136" s="231"/>
      <c r="REH136" s="231"/>
      <c r="REI136" s="231"/>
      <c r="REJ136" s="231"/>
      <c r="REK136" s="231"/>
      <c r="REL136" s="231"/>
      <c r="REM136" s="231"/>
      <c r="REN136" s="231"/>
      <c r="REO136" s="231"/>
      <c r="REP136" s="231"/>
      <c r="REQ136" s="231"/>
      <c r="RER136" s="231"/>
      <c r="RES136" s="231"/>
      <c r="RET136" s="231"/>
      <c r="REU136" s="231"/>
      <c r="REV136" s="231"/>
      <c r="REW136" s="231"/>
      <c r="REX136" s="231"/>
      <c r="REY136" s="231"/>
      <c r="REZ136" s="231"/>
      <c r="RFA136" s="231"/>
      <c r="RFB136" s="231"/>
      <c r="RFC136" s="231"/>
      <c r="RFD136" s="231"/>
      <c r="RFE136" s="231"/>
      <c r="RFF136" s="231"/>
      <c r="RFG136" s="231"/>
      <c r="RFH136" s="231"/>
      <c r="RFI136" s="231"/>
      <c r="RFJ136" s="231"/>
      <c r="RFK136" s="231"/>
      <c r="RFL136" s="231"/>
      <c r="RFM136" s="231"/>
      <c r="RFN136" s="231"/>
      <c r="RFO136" s="231"/>
      <c r="RFP136" s="231"/>
      <c r="RFQ136" s="231"/>
      <c r="RFR136" s="231"/>
      <c r="RFS136" s="231"/>
      <c r="RFT136" s="231"/>
      <c r="RFU136" s="231"/>
      <c r="RFV136" s="231"/>
      <c r="RFW136" s="231"/>
      <c r="RFX136" s="231"/>
      <c r="RFY136" s="231"/>
      <c r="RFZ136" s="231"/>
      <c r="RGA136" s="231"/>
      <c r="RGB136" s="231"/>
      <c r="RGC136" s="231"/>
      <c r="RGD136" s="231"/>
      <c r="RGE136" s="231"/>
      <c r="RGF136" s="231"/>
      <c r="RGG136" s="231"/>
      <c r="RGH136" s="231"/>
      <c r="RGI136" s="231"/>
      <c r="RGJ136" s="231"/>
      <c r="RGK136" s="231"/>
      <c r="RGL136" s="231"/>
      <c r="RGM136" s="231"/>
      <c r="RGN136" s="231"/>
      <c r="RGO136" s="231"/>
      <c r="RGP136" s="231"/>
      <c r="RGQ136" s="231"/>
      <c r="RGR136" s="231"/>
      <c r="RGS136" s="231"/>
      <c r="RGT136" s="231"/>
      <c r="RGU136" s="231"/>
      <c r="RGV136" s="231"/>
      <c r="RGW136" s="231"/>
      <c r="RGX136" s="231"/>
      <c r="RGY136" s="231"/>
      <c r="RGZ136" s="231"/>
      <c r="RHA136" s="231"/>
      <c r="RHB136" s="231"/>
      <c r="RHC136" s="231"/>
      <c r="RHD136" s="231"/>
      <c r="RHE136" s="231"/>
      <c r="RHF136" s="231"/>
      <c r="RHG136" s="231"/>
      <c r="RHH136" s="231"/>
      <c r="RHI136" s="231"/>
      <c r="RHJ136" s="231"/>
      <c r="RHK136" s="231"/>
      <c r="RHL136" s="231"/>
      <c r="RHM136" s="231"/>
      <c r="RHN136" s="231"/>
      <c r="RHO136" s="231"/>
      <c r="RHP136" s="231"/>
      <c r="RHQ136" s="231"/>
      <c r="RHR136" s="231"/>
      <c r="RHS136" s="231"/>
      <c r="RHT136" s="231"/>
      <c r="RHU136" s="231"/>
      <c r="RHV136" s="231"/>
      <c r="RHW136" s="231"/>
      <c r="RHX136" s="231"/>
      <c r="RHY136" s="231"/>
      <c r="RHZ136" s="231"/>
      <c r="RIA136" s="231"/>
      <c r="RIB136" s="231"/>
      <c r="RIC136" s="231"/>
      <c r="RID136" s="231"/>
      <c r="RIE136" s="231"/>
      <c r="RIF136" s="231"/>
      <c r="RIG136" s="231"/>
      <c r="RIH136" s="231"/>
      <c r="RII136" s="231"/>
      <c r="RIJ136" s="231"/>
      <c r="RIK136" s="231"/>
      <c r="RIL136" s="231"/>
      <c r="RIM136" s="231"/>
      <c r="RIN136" s="231"/>
      <c r="RIO136" s="231"/>
      <c r="RIP136" s="231"/>
      <c r="RIQ136" s="231"/>
      <c r="RIR136" s="231"/>
      <c r="RIS136" s="231"/>
      <c r="RIT136" s="231"/>
      <c r="RIU136" s="231"/>
      <c r="RIV136" s="231"/>
      <c r="RIW136" s="231"/>
      <c r="RIX136" s="231"/>
      <c r="RIY136" s="231"/>
      <c r="RIZ136" s="231"/>
      <c r="RJA136" s="231"/>
      <c r="RJB136" s="231"/>
      <c r="RJC136" s="231"/>
      <c r="RJD136" s="231"/>
      <c r="RJE136" s="231"/>
      <c r="RJF136" s="231"/>
      <c r="RJG136" s="231"/>
      <c r="RJH136" s="231"/>
      <c r="RJI136" s="231"/>
      <c r="RJJ136" s="231"/>
      <c r="RJK136" s="231"/>
      <c r="RJL136" s="231"/>
      <c r="RJM136" s="231"/>
      <c r="RJN136" s="231"/>
      <c r="RJO136" s="231"/>
      <c r="RJP136" s="231"/>
      <c r="RJQ136" s="231"/>
      <c r="RJR136" s="231"/>
      <c r="RJS136" s="231"/>
      <c r="RJT136" s="231"/>
      <c r="RJU136" s="231"/>
      <c r="RJV136" s="231"/>
      <c r="RJW136" s="231"/>
      <c r="RJX136" s="231"/>
      <c r="RJY136" s="231"/>
      <c r="RJZ136" s="231"/>
      <c r="RKA136" s="231"/>
      <c r="RKB136" s="231"/>
      <c r="RKC136" s="231"/>
      <c r="RKD136" s="231"/>
      <c r="RKE136" s="231"/>
      <c r="RKF136" s="231"/>
      <c r="RKG136" s="231"/>
      <c r="RKH136" s="231"/>
      <c r="RKI136" s="231"/>
      <c r="RKJ136" s="231"/>
      <c r="RKK136" s="231"/>
      <c r="RKL136" s="231"/>
      <c r="RKM136" s="231"/>
      <c r="RKN136" s="231"/>
      <c r="RKO136" s="231"/>
      <c r="RKP136" s="231"/>
      <c r="RKQ136" s="231"/>
      <c r="RKR136" s="231"/>
      <c r="RKS136" s="231"/>
      <c r="RKT136" s="231"/>
      <c r="RKU136" s="231"/>
      <c r="RKV136" s="231"/>
      <c r="RKW136" s="231"/>
      <c r="RKX136" s="231"/>
      <c r="RKY136" s="231"/>
      <c r="RKZ136" s="231"/>
      <c r="RLA136" s="231"/>
      <c r="RLB136" s="231"/>
      <c r="RLC136" s="231"/>
      <c r="RLD136" s="231"/>
      <c r="RLE136" s="231"/>
      <c r="RLF136" s="231"/>
      <c r="RLG136" s="231"/>
      <c r="RLH136" s="231"/>
      <c r="RLI136" s="231"/>
      <c r="RLJ136" s="231"/>
      <c r="RLK136" s="231"/>
      <c r="RLL136" s="231"/>
      <c r="RLM136" s="231"/>
      <c r="RLN136" s="231"/>
      <c r="RLO136" s="231"/>
      <c r="RLP136" s="231"/>
      <c r="RLQ136" s="231"/>
      <c r="RLR136" s="231"/>
      <c r="RLS136" s="231"/>
      <c r="RLT136" s="231"/>
      <c r="RLU136" s="231"/>
      <c r="RLV136" s="231"/>
      <c r="RLW136" s="231"/>
      <c r="RLX136" s="231"/>
      <c r="RLY136" s="231"/>
      <c r="RLZ136" s="231"/>
      <c r="RMA136" s="231"/>
      <c r="RMB136" s="231"/>
      <c r="RMC136" s="231"/>
      <c r="RMD136" s="231"/>
      <c r="RME136" s="231"/>
      <c r="RMF136" s="231"/>
      <c r="RMG136" s="231"/>
      <c r="RMH136" s="231"/>
      <c r="RMI136" s="231"/>
      <c r="RMJ136" s="231"/>
      <c r="RMK136" s="231"/>
      <c r="RML136" s="231"/>
      <c r="RMM136" s="231"/>
      <c r="RMN136" s="231"/>
      <c r="RMO136" s="231"/>
      <c r="RMP136" s="231"/>
      <c r="RMQ136" s="231"/>
      <c r="RMR136" s="231"/>
      <c r="RMS136" s="231"/>
      <c r="RMT136" s="231"/>
      <c r="RMU136" s="231"/>
      <c r="RMV136" s="231"/>
      <c r="RMW136" s="231"/>
      <c r="RMX136" s="231"/>
      <c r="RMY136" s="231"/>
      <c r="RMZ136" s="231"/>
      <c r="RNA136" s="231"/>
      <c r="RNB136" s="231"/>
      <c r="RNC136" s="231"/>
      <c r="RND136" s="231"/>
      <c r="RNE136" s="231"/>
      <c r="RNF136" s="231"/>
      <c r="RNG136" s="231"/>
      <c r="RNH136" s="231"/>
      <c r="RNI136" s="231"/>
      <c r="RNJ136" s="231"/>
      <c r="RNK136" s="231"/>
      <c r="RNL136" s="231"/>
      <c r="RNM136" s="231"/>
      <c r="RNN136" s="231"/>
      <c r="RNO136" s="231"/>
      <c r="RNP136" s="231"/>
      <c r="RNQ136" s="231"/>
      <c r="RNR136" s="231"/>
      <c r="RNS136" s="231"/>
      <c r="RNT136" s="231"/>
      <c r="RNU136" s="231"/>
      <c r="RNV136" s="231"/>
      <c r="RNW136" s="231"/>
      <c r="RNX136" s="231"/>
      <c r="RNY136" s="231"/>
      <c r="RNZ136" s="231"/>
      <c r="ROA136" s="231"/>
      <c r="ROB136" s="231"/>
      <c r="ROC136" s="231"/>
      <c r="ROD136" s="231"/>
      <c r="ROE136" s="231"/>
      <c r="ROF136" s="231"/>
      <c r="ROG136" s="231"/>
      <c r="ROH136" s="231"/>
      <c r="ROI136" s="231"/>
      <c r="ROJ136" s="231"/>
      <c r="ROK136" s="231"/>
      <c r="ROL136" s="231"/>
      <c r="ROM136" s="231"/>
      <c r="RON136" s="231"/>
      <c r="ROO136" s="231"/>
      <c r="ROP136" s="231"/>
      <c r="ROQ136" s="231"/>
      <c r="ROR136" s="231"/>
      <c r="ROS136" s="231"/>
      <c r="ROT136" s="231"/>
      <c r="ROU136" s="231"/>
      <c r="ROV136" s="231"/>
      <c r="ROW136" s="231"/>
      <c r="ROX136" s="231"/>
      <c r="ROY136" s="231"/>
      <c r="ROZ136" s="231"/>
      <c r="RPA136" s="231"/>
      <c r="RPB136" s="231"/>
      <c r="RPC136" s="231"/>
      <c r="RPD136" s="231"/>
      <c r="RPE136" s="231"/>
      <c r="RPF136" s="231"/>
      <c r="RPG136" s="231"/>
      <c r="RPH136" s="231"/>
      <c r="RPI136" s="231"/>
      <c r="RPJ136" s="231"/>
      <c r="RPK136" s="231"/>
      <c r="RPL136" s="231"/>
      <c r="RPM136" s="231"/>
      <c r="RPN136" s="231"/>
      <c r="RPO136" s="231"/>
      <c r="RPP136" s="231"/>
      <c r="RPQ136" s="231"/>
      <c r="RPR136" s="231"/>
      <c r="RPS136" s="231"/>
      <c r="RPT136" s="231"/>
      <c r="RPU136" s="231"/>
      <c r="RPV136" s="231"/>
      <c r="RPW136" s="231"/>
      <c r="RPX136" s="231"/>
      <c r="RPY136" s="231"/>
      <c r="RPZ136" s="231"/>
      <c r="RQA136" s="231"/>
      <c r="RQB136" s="231"/>
      <c r="RQC136" s="231"/>
      <c r="RQD136" s="231"/>
      <c r="RQE136" s="231"/>
      <c r="RQF136" s="231"/>
      <c r="RQG136" s="231"/>
      <c r="RQH136" s="231"/>
      <c r="RQI136" s="231"/>
      <c r="RQJ136" s="231"/>
      <c r="RQK136" s="231"/>
      <c r="RQL136" s="231"/>
      <c r="RQM136" s="231"/>
      <c r="RQN136" s="231"/>
      <c r="RQO136" s="231"/>
      <c r="RQP136" s="231"/>
      <c r="RQQ136" s="231"/>
      <c r="RQR136" s="231"/>
      <c r="RQS136" s="231"/>
      <c r="RQT136" s="231"/>
      <c r="RQU136" s="231"/>
      <c r="RQV136" s="231"/>
      <c r="RQW136" s="231"/>
      <c r="RQX136" s="231"/>
      <c r="RQY136" s="231"/>
      <c r="RQZ136" s="231"/>
      <c r="RRA136" s="231"/>
      <c r="RRB136" s="231"/>
      <c r="RRC136" s="231"/>
      <c r="RRD136" s="231"/>
      <c r="RRE136" s="231"/>
      <c r="RRF136" s="231"/>
      <c r="RRG136" s="231"/>
      <c r="RRH136" s="231"/>
      <c r="RRI136" s="231"/>
      <c r="RRJ136" s="231"/>
      <c r="RRK136" s="231"/>
      <c r="RRL136" s="231"/>
      <c r="RRM136" s="231"/>
      <c r="RRN136" s="231"/>
      <c r="RRO136" s="231"/>
      <c r="RRP136" s="231"/>
      <c r="RRQ136" s="231"/>
      <c r="RRR136" s="231"/>
      <c r="RRS136" s="231"/>
      <c r="RRT136" s="231"/>
      <c r="RRU136" s="231"/>
      <c r="RRV136" s="231"/>
      <c r="RRW136" s="231"/>
      <c r="RRX136" s="231"/>
      <c r="RRY136" s="231"/>
      <c r="RRZ136" s="231"/>
      <c r="RSA136" s="231"/>
      <c r="RSB136" s="231"/>
      <c r="RSC136" s="231"/>
      <c r="RSD136" s="231"/>
      <c r="RSE136" s="231"/>
      <c r="RSF136" s="231"/>
      <c r="RSG136" s="231"/>
      <c r="RSH136" s="231"/>
      <c r="RSI136" s="231"/>
      <c r="RSJ136" s="231"/>
      <c r="RSK136" s="231"/>
      <c r="RSL136" s="231"/>
      <c r="RSM136" s="231"/>
      <c r="RSN136" s="231"/>
      <c r="RSO136" s="231"/>
      <c r="RSP136" s="231"/>
      <c r="RSQ136" s="231"/>
      <c r="RSR136" s="231"/>
      <c r="RSS136" s="231"/>
      <c r="RST136" s="231"/>
      <c r="RSU136" s="231"/>
      <c r="RSV136" s="231"/>
      <c r="RSW136" s="231"/>
      <c r="RSX136" s="231"/>
      <c r="RSY136" s="231"/>
      <c r="RSZ136" s="231"/>
      <c r="RTA136" s="231"/>
      <c r="RTB136" s="231"/>
      <c r="RTC136" s="231"/>
      <c r="RTD136" s="231"/>
      <c r="RTE136" s="231"/>
      <c r="RTF136" s="231"/>
      <c r="RTG136" s="231"/>
      <c r="RTH136" s="231"/>
      <c r="RTI136" s="231"/>
      <c r="RTJ136" s="231"/>
      <c r="RTK136" s="231"/>
      <c r="RTL136" s="231"/>
      <c r="RTM136" s="231"/>
      <c r="RTN136" s="231"/>
      <c r="RTO136" s="231"/>
      <c r="RTP136" s="231"/>
      <c r="RTQ136" s="231"/>
      <c r="RTR136" s="231"/>
      <c r="RTS136" s="231"/>
      <c r="RTT136" s="231"/>
      <c r="RTU136" s="231"/>
      <c r="RTV136" s="231"/>
      <c r="RTW136" s="231"/>
      <c r="RTX136" s="231"/>
      <c r="RTY136" s="231"/>
      <c r="RTZ136" s="231"/>
      <c r="RUA136" s="231"/>
      <c r="RUB136" s="231"/>
      <c r="RUC136" s="231"/>
      <c r="RUD136" s="231"/>
      <c r="RUE136" s="231"/>
      <c r="RUF136" s="231"/>
      <c r="RUG136" s="231"/>
      <c r="RUH136" s="231"/>
      <c r="RUI136" s="231"/>
      <c r="RUJ136" s="231"/>
      <c r="RUK136" s="231"/>
      <c r="RUL136" s="231"/>
      <c r="RUM136" s="231"/>
      <c r="RUN136" s="231"/>
      <c r="RUO136" s="231"/>
      <c r="RUP136" s="231"/>
      <c r="RUQ136" s="231"/>
      <c r="RUR136" s="231"/>
      <c r="RUS136" s="231"/>
      <c r="RUT136" s="231"/>
      <c r="RUU136" s="231"/>
      <c r="RUV136" s="231"/>
      <c r="RUW136" s="231"/>
      <c r="RUX136" s="231"/>
      <c r="RUY136" s="231"/>
      <c r="RUZ136" s="231"/>
      <c r="RVA136" s="231"/>
      <c r="RVB136" s="231"/>
      <c r="RVC136" s="231"/>
      <c r="RVD136" s="231"/>
      <c r="RVE136" s="231"/>
      <c r="RVF136" s="231"/>
      <c r="RVG136" s="231"/>
      <c r="RVH136" s="231"/>
      <c r="RVI136" s="231"/>
      <c r="RVJ136" s="231"/>
      <c r="RVK136" s="231"/>
      <c r="RVL136" s="231"/>
      <c r="RVM136" s="231"/>
      <c r="RVN136" s="231"/>
      <c r="RVO136" s="231"/>
      <c r="RVP136" s="231"/>
      <c r="RVQ136" s="231"/>
      <c r="RVR136" s="231"/>
      <c r="RVS136" s="231"/>
      <c r="RVT136" s="231"/>
      <c r="RVU136" s="231"/>
      <c r="RVV136" s="231"/>
      <c r="RVW136" s="231"/>
      <c r="RVX136" s="231"/>
      <c r="RVY136" s="231"/>
      <c r="RVZ136" s="231"/>
      <c r="RWA136" s="231"/>
      <c r="RWB136" s="231"/>
      <c r="RWC136" s="231"/>
      <c r="RWD136" s="231"/>
      <c r="RWE136" s="231"/>
      <c r="RWF136" s="231"/>
      <c r="RWG136" s="231"/>
      <c r="RWH136" s="231"/>
      <c r="RWI136" s="231"/>
      <c r="RWJ136" s="231"/>
      <c r="RWK136" s="231"/>
      <c r="RWL136" s="231"/>
      <c r="RWM136" s="231"/>
      <c r="RWN136" s="231"/>
      <c r="RWO136" s="231"/>
      <c r="RWP136" s="231"/>
      <c r="RWQ136" s="231"/>
      <c r="RWR136" s="231"/>
      <c r="RWS136" s="231"/>
      <c r="RWT136" s="231"/>
      <c r="RWU136" s="231"/>
      <c r="RWV136" s="231"/>
      <c r="RWW136" s="231"/>
      <c r="RWX136" s="231"/>
      <c r="RWY136" s="231"/>
      <c r="RWZ136" s="231"/>
      <c r="RXA136" s="231"/>
      <c r="RXB136" s="231"/>
      <c r="RXC136" s="231"/>
      <c r="RXD136" s="231"/>
      <c r="RXE136" s="231"/>
      <c r="RXF136" s="231"/>
      <c r="RXG136" s="231"/>
      <c r="RXH136" s="231"/>
      <c r="RXI136" s="231"/>
      <c r="RXJ136" s="231"/>
      <c r="RXK136" s="231"/>
      <c r="RXL136" s="231"/>
      <c r="RXM136" s="231"/>
      <c r="RXN136" s="231"/>
      <c r="RXO136" s="231"/>
      <c r="RXP136" s="231"/>
      <c r="RXQ136" s="231"/>
      <c r="RXR136" s="231"/>
      <c r="RXS136" s="231"/>
      <c r="RXT136" s="231"/>
      <c r="RXU136" s="231"/>
      <c r="RXV136" s="231"/>
      <c r="RXW136" s="231"/>
      <c r="RXX136" s="231"/>
      <c r="RXY136" s="231"/>
      <c r="RXZ136" s="231"/>
      <c r="RYA136" s="231"/>
      <c r="RYB136" s="231"/>
      <c r="RYC136" s="231"/>
      <c r="RYD136" s="231"/>
      <c r="RYE136" s="231"/>
      <c r="RYF136" s="231"/>
      <c r="RYG136" s="231"/>
      <c r="RYH136" s="231"/>
      <c r="RYI136" s="231"/>
      <c r="RYJ136" s="231"/>
      <c r="RYK136" s="231"/>
      <c r="RYL136" s="231"/>
      <c r="RYM136" s="231"/>
      <c r="RYN136" s="231"/>
      <c r="RYO136" s="231"/>
      <c r="RYP136" s="231"/>
      <c r="RYQ136" s="231"/>
      <c r="RYR136" s="231"/>
      <c r="RYS136" s="231"/>
      <c r="RYT136" s="231"/>
      <c r="RYU136" s="231"/>
      <c r="RYV136" s="231"/>
      <c r="RYW136" s="231"/>
      <c r="RYX136" s="231"/>
      <c r="RYY136" s="231"/>
      <c r="RYZ136" s="231"/>
      <c r="RZA136" s="231"/>
      <c r="RZB136" s="231"/>
      <c r="RZC136" s="231"/>
      <c r="RZD136" s="231"/>
      <c r="RZE136" s="231"/>
      <c r="RZF136" s="231"/>
      <c r="RZG136" s="231"/>
      <c r="RZH136" s="231"/>
      <c r="RZI136" s="231"/>
      <c r="RZJ136" s="231"/>
      <c r="RZK136" s="231"/>
      <c r="RZL136" s="231"/>
      <c r="RZM136" s="231"/>
      <c r="RZN136" s="231"/>
      <c r="RZO136" s="231"/>
      <c r="RZP136" s="231"/>
      <c r="RZQ136" s="231"/>
      <c r="RZR136" s="231"/>
      <c r="RZS136" s="231"/>
      <c r="RZT136" s="231"/>
      <c r="RZU136" s="231"/>
      <c r="RZV136" s="231"/>
      <c r="RZW136" s="231"/>
      <c r="RZX136" s="231"/>
      <c r="RZY136" s="231"/>
      <c r="RZZ136" s="231"/>
      <c r="SAA136" s="231"/>
      <c r="SAB136" s="231"/>
      <c r="SAC136" s="231"/>
      <c r="SAD136" s="231"/>
      <c r="SAE136" s="231"/>
      <c r="SAF136" s="231"/>
      <c r="SAG136" s="231"/>
      <c r="SAH136" s="231"/>
      <c r="SAI136" s="231"/>
      <c r="SAJ136" s="231"/>
      <c r="SAK136" s="231"/>
      <c r="SAL136" s="231"/>
      <c r="SAM136" s="231"/>
      <c r="SAN136" s="231"/>
      <c r="SAO136" s="231"/>
      <c r="SAP136" s="231"/>
      <c r="SAQ136" s="231"/>
      <c r="SAR136" s="231"/>
      <c r="SAS136" s="231"/>
      <c r="SAT136" s="231"/>
      <c r="SAU136" s="231"/>
      <c r="SAV136" s="231"/>
      <c r="SAW136" s="231"/>
      <c r="SAX136" s="231"/>
      <c r="SAY136" s="231"/>
      <c r="SAZ136" s="231"/>
      <c r="SBA136" s="231"/>
      <c r="SBB136" s="231"/>
      <c r="SBC136" s="231"/>
      <c r="SBD136" s="231"/>
      <c r="SBE136" s="231"/>
      <c r="SBF136" s="231"/>
      <c r="SBG136" s="231"/>
      <c r="SBH136" s="231"/>
      <c r="SBI136" s="231"/>
      <c r="SBJ136" s="231"/>
      <c r="SBK136" s="231"/>
      <c r="SBL136" s="231"/>
      <c r="SBM136" s="231"/>
      <c r="SBN136" s="231"/>
      <c r="SBO136" s="231"/>
      <c r="SBP136" s="231"/>
      <c r="SBQ136" s="231"/>
      <c r="SBR136" s="231"/>
      <c r="SBS136" s="231"/>
      <c r="SBT136" s="231"/>
      <c r="SBU136" s="231"/>
      <c r="SBV136" s="231"/>
      <c r="SBW136" s="231"/>
      <c r="SBX136" s="231"/>
      <c r="SBY136" s="231"/>
      <c r="SBZ136" s="231"/>
      <c r="SCA136" s="231"/>
      <c r="SCB136" s="231"/>
      <c r="SCC136" s="231"/>
      <c r="SCD136" s="231"/>
      <c r="SCE136" s="231"/>
      <c r="SCF136" s="231"/>
      <c r="SCG136" s="231"/>
      <c r="SCH136" s="231"/>
      <c r="SCI136" s="231"/>
      <c r="SCJ136" s="231"/>
      <c r="SCK136" s="231"/>
      <c r="SCL136" s="231"/>
      <c r="SCM136" s="231"/>
      <c r="SCN136" s="231"/>
      <c r="SCO136" s="231"/>
      <c r="SCP136" s="231"/>
      <c r="SCQ136" s="231"/>
      <c r="SCR136" s="231"/>
      <c r="SCS136" s="231"/>
      <c r="SCT136" s="231"/>
      <c r="SCU136" s="231"/>
      <c r="SCV136" s="231"/>
      <c r="SCW136" s="231"/>
      <c r="SCX136" s="231"/>
      <c r="SCY136" s="231"/>
      <c r="SCZ136" s="231"/>
      <c r="SDA136" s="231"/>
      <c r="SDB136" s="231"/>
      <c r="SDC136" s="231"/>
      <c r="SDD136" s="231"/>
      <c r="SDE136" s="231"/>
      <c r="SDF136" s="231"/>
      <c r="SDG136" s="231"/>
      <c r="SDH136" s="231"/>
      <c r="SDI136" s="231"/>
      <c r="SDJ136" s="231"/>
      <c r="SDK136" s="231"/>
      <c r="SDL136" s="231"/>
      <c r="SDM136" s="231"/>
      <c r="SDN136" s="231"/>
      <c r="SDO136" s="231"/>
      <c r="SDP136" s="231"/>
      <c r="SDQ136" s="231"/>
      <c r="SDR136" s="231"/>
      <c r="SDS136" s="231"/>
      <c r="SDT136" s="231"/>
      <c r="SDU136" s="231"/>
      <c r="SDV136" s="231"/>
      <c r="SDW136" s="231"/>
      <c r="SDX136" s="231"/>
      <c r="SDY136" s="231"/>
      <c r="SDZ136" s="231"/>
      <c r="SEA136" s="231"/>
      <c r="SEB136" s="231"/>
      <c r="SEC136" s="231"/>
      <c r="SED136" s="231"/>
      <c r="SEE136" s="231"/>
      <c r="SEF136" s="231"/>
      <c r="SEG136" s="231"/>
      <c r="SEH136" s="231"/>
      <c r="SEI136" s="231"/>
      <c r="SEJ136" s="231"/>
      <c r="SEK136" s="231"/>
      <c r="SEL136" s="231"/>
      <c r="SEM136" s="231"/>
      <c r="SEN136" s="231"/>
      <c r="SEO136" s="231"/>
      <c r="SEP136" s="231"/>
      <c r="SEQ136" s="231"/>
      <c r="SER136" s="231"/>
      <c r="SES136" s="231"/>
      <c r="SET136" s="231"/>
      <c r="SEU136" s="231"/>
      <c r="SEV136" s="231"/>
      <c r="SEW136" s="231"/>
      <c r="SEX136" s="231"/>
      <c r="SEY136" s="231"/>
      <c r="SEZ136" s="231"/>
      <c r="SFA136" s="231"/>
      <c r="SFB136" s="231"/>
      <c r="SFC136" s="231"/>
      <c r="SFD136" s="231"/>
      <c r="SFE136" s="231"/>
      <c r="SFF136" s="231"/>
      <c r="SFG136" s="231"/>
      <c r="SFH136" s="231"/>
      <c r="SFI136" s="231"/>
      <c r="SFJ136" s="231"/>
      <c r="SFK136" s="231"/>
      <c r="SFL136" s="231"/>
      <c r="SFM136" s="231"/>
      <c r="SFN136" s="231"/>
      <c r="SFO136" s="231"/>
      <c r="SFP136" s="231"/>
      <c r="SFQ136" s="231"/>
      <c r="SFR136" s="231"/>
      <c r="SFS136" s="231"/>
      <c r="SFT136" s="231"/>
      <c r="SFU136" s="231"/>
      <c r="SFV136" s="231"/>
      <c r="SFW136" s="231"/>
      <c r="SFX136" s="231"/>
      <c r="SFY136" s="231"/>
      <c r="SFZ136" s="231"/>
      <c r="SGA136" s="231"/>
      <c r="SGB136" s="231"/>
      <c r="SGC136" s="231"/>
      <c r="SGD136" s="231"/>
      <c r="SGE136" s="231"/>
      <c r="SGF136" s="231"/>
      <c r="SGG136" s="231"/>
      <c r="SGH136" s="231"/>
      <c r="SGI136" s="231"/>
      <c r="SGJ136" s="231"/>
      <c r="SGK136" s="231"/>
      <c r="SGL136" s="231"/>
      <c r="SGM136" s="231"/>
      <c r="SGN136" s="231"/>
      <c r="SGO136" s="231"/>
      <c r="SGP136" s="231"/>
      <c r="SGQ136" s="231"/>
      <c r="SGR136" s="231"/>
      <c r="SGS136" s="231"/>
      <c r="SGT136" s="231"/>
      <c r="SGU136" s="231"/>
      <c r="SGV136" s="231"/>
      <c r="SGW136" s="231"/>
      <c r="SGX136" s="231"/>
      <c r="SGY136" s="231"/>
      <c r="SGZ136" s="231"/>
      <c r="SHA136" s="231"/>
      <c r="SHB136" s="231"/>
      <c r="SHC136" s="231"/>
      <c r="SHD136" s="231"/>
      <c r="SHE136" s="231"/>
      <c r="SHF136" s="231"/>
      <c r="SHG136" s="231"/>
      <c r="SHH136" s="231"/>
      <c r="SHI136" s="231"/>
      <c r="SHJ136" s="231"/>
      <c r="SHK136" s="231"/>
      <c r="SHL136" s="231"/>
      <c r="SHM136" s="231"/>
      <c r="SHN136" s="231"/>
      <c r="SHO136" s="231"/>
      <c r="SHP136" s="231"/>
      <c r="SHQ136" s="231"/>
      <c r="SHR136" s="231"/>
      <c r="SHS136" s="231"/>
      <c r="SHT136" s="231"/>
      <c r="SHU136" s="231"/>
      <c r="SHV136" s="231"/>
      <c r="SHW136" s="231"/>
      <c r="SHX136" s="231"/>
      <c r="SHY136" s="231"/>
      <c r="SHZ136" s="231"/>
      <c r="SIA136" s="231"/>
      <c r="SIB136" s="231"/>
      <c r="SIC136" s="231"/>
      <c r="SID136" s="231"/>
      <c r="SIE136" s="231"/>
      <c r="SIF136" s="231"/>
      <c r="SIG136" s="231"/>
      <c r="SIH136" s="231"/>
      <c r="SII136" s="231"/>
      <c r="SIJ136" s="231"/>
      <c r="SIK136" s="231"/>
      <c r="SIL136" s="231"/>
      <c r="SIM136" s="231"/>
      <c r="SIN136" s="231"/>
      <c r="SIO136" s="231"/>
      <c r="SIP136" s="231"/>
      <c r="SIQ136" s="231"/>
      <c r="SIR136" s="231"/>
      <c r="SIS136" s="231"/>
      <c r="SIT136" s="231"/>
      <c r="SIU136" s="231"/>
      <c r="SIV136" s="231"/>
      <c r="SIW136" s="231"/>
      <c r="SIX136" s="231"/>
      <c r="SIY136" s="231"/>
      <c r="SIZ136" s="231"/>
      <c r="SJA136" s="231"/>
      <c r="SJB136" s="231"/>
      <c r="SJC136" s="231"/>
      <c r="SJD136" s="231"/>
      <c r="SJE136" s="231"/>
      <c r="SJF136" s="231"/>
      <c r="SJG136" s="231"/>
      <c r="SJH136" s="231"/>
      <c r="SJI136" s="231"/>
      <c r="SJJ136" s="231"/>
      <c r="SJK136" s="231"/>
      <c r="SJL136" s="231"/>
      <c r="SJM136" s="231"/>
      <c r="SJN136" s="231"/>
      <c r="SJO136" s="231"/>
      <c r="SJP136" s="231"/>
      <c r="SJQ136" s="231"/>
      <c r="SJR136" s="231"/>
      <c r="SJS136" s="231"/>
      <c r="SJT136" s="231"/>
      <c r="SJU136" s="231"/>
      <c r="SJV136" s="231"/>
      <c r="SJW136" s="231"/>
      <c r="SJX136" s="231"/>
      <c r="SJY136" s="231"/>
      <c r="SJZ136" s="231"/>
      <c r="SKA136" s="231"/>
      <c r="SKB136" s="231"/>
      <c r="SKC136" s="231"/>
      <c r="SKD136" s="231"/>
      <c r="SKE136" s="231"/>
      <c r="SKF136" s="231"/>
      <c r="SKG136" s="231"/>
      <c r="SKH136" s="231"/>
      <c r="SKI136" s="231"/>
      <c r="SKJ136" s="231"/>
      <c r="SKK136" s="231"/>
      <c r="SKL136" s="231"/>
      <c r="SKM136" s="231"/>
      <c r="SKN136" s="231"/>
      <c r="SKO136" s="231"/>
      <c r="SKP136" s="231"/>
      <c r="SKQ136" s="231"/>
      <c r="SKR136" s="231"/>
      <c r="SKS136" s="231"/>
      <c r="SKT136" s="231"/>
      <c r="SKU136" s="231"/>
      <c r="SKV136" s="231"/>
      <c r="SKW136" s="231"/>
      <c r="SKX136" s="231"/>
      <c r="SKY136" s="231"/>
      <c r="SKZ136" s="231"/>
      <c r="SLA136" s="231"/>
      <c r="SLB136" s="231"/>
      <c r="SLC136" s="231"/>
      <c r="SLD136" s="231"/>
      <c r="SLE136" s="231"/>
      <c r="SLF136" s="231"/>
      <c r="SLG136" s="231"/>
      <c r="SLH136" s="231"/>
      <c r="SLI136" s="231"/>
      <c r="SLJ136" s="231"/>
      <c r="SLK136" s="231"/>
      <c r="SLL136" s="231"/>
      <c r="SLM136" s="231"/>
      <c r="SLN136" s="231"/>
      <c r="SLO136" s="231"/>
      <c r="SLP136" s="231"/>
      <c r="SLQ136" s="231"/>
      <c r="SLR136" s="231"/>
      <c r="SLS136" s="231"/>
      <c r="SLT136" s="231"/>
      <c r="SLU136" s="231"/>
      <c r="SLV136" s="231"/>
      <c r="SLW136" s="231"/>
      <c r="SLX136" s="231"/>
      <c r="SLY136" s="231"/>
      <c r="SLZ136" s="231"/>
      <c r="SMA136" s="231"/>
      <c r="SMB136" s="231"/>
      <c r="SMC136" s="231"/>
      <c r="SMD136" s="231"/>
      <c r="SME136" s="231"/>
      <c r="SMF136" s="231"/>
      <c r="SMG136" s="231"/>
      <c r="SMH136" s="231"/>
      <c r="SMI136" s="231"/>
      <c r="SMJ136" s="231"/>
      <c r="SMK136" s="231"/>
      <c r="SML136" s="231"/>
      <c r="SMM136" s="231"/>
      <c r="SMN136" s="231"/>
      <c r="SMO136" s="231"/>
      <c r="SMP136" s="231"/>
      <c r="SMQ136" s="231"/>
      <c r="SMR136" s="231"/>
      <c r="SMS136" s="231"/>
      <c r="SMT136" s="231"/>
      <c r="SMU136" s="231"/>
      <c r="SMV136" s="231"/>
      <c r="SMW136" s="231"/>
      <c r="SMX136" s="231"/>
      <c r="SMY136" s="231"/>
      <c r="SMZ136" s="231"/>
      <c r="SNA136" s="231"/>
      <c r="SNB136" s="231"/>
      <c r="SNC136" s="231"/>
      <c r="SND136" s="231"/>
      <c r="SNE136" s="231"/>
      <c r="SNF136" s="231"/>
      <c r="SNG136" s="231"/>
      <c r="SNH136" s="231"/>
      <c r="SNI136" s="231"/>
      <c r="SNJ136" s="231"/>
      <c r="SNK136" s="231"/>
      <c r="SNL136" s="231"/>
      <c r="SNM136" s="231"/>
      <c r="SNN136" s="231"/>
      <c r="SNO136" s="231"/>
      <c r="SNP136" s="231"/>
      <c r="SNQ136" s="231"/>
      <c r="SNR136" s="231"/>
      <c r="SNS136" s="231"/>
      <c r="SNT136" s="231"/>
      <c r="SNU136" s="231"/>
      <c r="SNV136" s="231"/>
      <c r="SNW136" s="231"/>
      <c r="SNX136" s="231"/>
      <c r="SNY136" s="231"/>
      <c r="SNZ136" s="231"/>
      <c r="SOA136" s="231"/>
      <c r="SOB136" s="231"/>
      <c r="SOC136" s="231"/>
      <c r="SOD136" s="231"/>
      <c r="SOE136" s="231"/>
      <c r="SOF136" s="231"/>
      <c r="SOG136" s="231"/>
      <c r="SOH136" s="231"/>
      <c r="SOI136" s="231"/>
      <c r="SOJ136" s="231"/>
      <c r="SOK136" s="231"/>
      <c r="SOL136" s="231"/>
      <c r="SOM136" s="231"/>
      <c r="SON136" s="231"/>
      <c r="SOO136" s="231"/>
      <c r="SOP136" s="231"/>
      <c r="SOQ136" s="231"/>
      <c r="SOR136" s="231"/>
      <c r="SOS136" s="231"/>
      <c r="SOT136" s="231"/>
      <c r="SOU136" s="231"/>
      <c r="SOV136" s="231"/>
      <c r="SOW136" s="231"/>
      <c r="SOX136" s="231"/>
      <c r="SOY136" s="231"/>
      <c r="SOZ136" s="231"/>
      <c r="SPA136" s="231"/>
      <c r="SPB136" s="231"/>
      <c r="SPC136" s="231"/>
      <c r="SPD136" s="231"/>
      <c r="SPE136" s="231"/>
      <c r="SPF136" s="231"/>
      <c r="SPG136" s="231"/>
      <c r="SPH136" s="231"/>
      <c r="SPI136" s="231"/>
      <c r="SPJ136" s="231"/>
      <c r="SPK136" s="231"/>
      <c r="SPL136" s="231"/>
      <c r="SPM136" s="231"/>
      <c r="SPN136" s="231"/>
      <c r="SPO136" s="231"/>
      <c r="SPP136" s="231"/>
      <c r="SPQ136" s="231"/>
      <c r="SPR136" s="231"/>
      <c r="SPS136" s="231"/>
      <c r="SPT136" s="231"/>
      <c r="SPU136" s="231"/>
      <c r="SPV136" s="231"/>
      <c r="SPW136" s="231"/>
      <c r="SPX136" s="231"/>
      <c r="SPY136" s="231"/>
      <c r="SPZ136" s="231"/>
      <c r="SQA136" s="231"/>
      <c r="SQB136" s="231"/>
      <c r="SQC136" s="231"/>
      <c r="SQD136" s="231"/>
      <c r="SQE136" s="231"/>
      <c r="SQF136" s="231"/>
      <c r="SQG136" s="231"/>
      <c r="SQH136" s="231"/>
      <c r="SQI136" s="231"/>
      <c r="SQJ136" s="231"/>
      <c r="SQK136" s="231"/>
      <c r="SQL136" s="231"/>
      <c r="SQM136" s="231"/>
      <c r="SQN136" s="231"/>
      <c r="SQO136" s="231"/>
      <c r="SQP136" s="231"/>
      <c r="SQQ136" s="231"/>
      <c r="SQR136" s="231"/>
      <c r="SQS136" s="231"/>
      <c r="SQT136" s="231"/>
      <c r="SQU136" s="231"/>
      <c r="SQV136" s="231"/>
      <c r="SQW136" s="231"/>
      <c r="SQX136" s="231"/>
      <c r="SQY136" s="231"/>
      <c r="SQZ136" s="231"/>
      <c r="SRA136" s="231"/>
      <c r="SRB136" s="231"/>
      <c r="SRC136" s="231"/>
      <c r="SRD136" s="231"/>
      <c r="SRE136" s="231"/>
      <c r="SRF136" s="231"/>
      <c r="SRG136" s="231"/>
      <c r="SRH136" s="231"/>
      <c r="SRI136" s="231"/>
      <c r="SRJ136" s="231"/>
      <c r="SRK136" s="231"/>
      <c r="SRL136" s="231"/>
      <c r="SRM136" s="231"/>
      <c r="SRN136" s="231"/>
      <c r="SRO136" s="231"/>
      <c r="SRP136" s="231"/>
      <c r="SRQ136" s="231"/>
      <c r="SRR136" s="231"/>
      <c r="SRS136" s="231"/>
      <c r="SRT136" s="231"/>
      <c r="SRU136" s="231"/>
      <c r="SRV136" s="231"/>
      <c r="SRW136" s="231"/>
      <c r="SRX136" s="231"/>
      <c r="SRY136" s="231"/>
      <c r="SRZ136" s="231"/>
      <c r="SSA136" s="231"/>
      <c r="SSB136" s="231"/>
      <c r="SSC136" s="231"/>
      <c r="SSD136" s="231"/>
      <c r="SSE136" s="231"/>
      <c r="SSF136" s="231"/>
      <c r="SSG136" s="231"/>
      <c r="SSH136" s="231"/>
      <c r="SSI136" s="231"/>
      <c r="SSJ136" s="231"/>
      <c r="SSK136" s="231"/>
      <c r="SSL136" s="231"/>
      <c r="SSM136" s="231"/>
      <c r="SSN136" s="231"/>
      <c r="SSO136" s="231"/>
      <c r="SSP136" s="231"/>
      <c r="SSQ136" s="231"/>
      <c r="SSR136" s="231"/>
      <c r="SSS136" s="231"/>
      <c r="SST136" s="231"/>
      <c r="SSU136" s="231"/>
      <c r="SSV136" s="231"/>
      <c r="SSW136" s="231"/>
      <c r="SSX136" s="231"/>
      <c r="SSY136" s="231"/>
      <c r="SSZ136" s="231"/>
      <c r="STA136" s="231"/>
      <c r="STB136" s="231"/>
      <c r="STC136" s="231"/>
      <c r="STD136" s="231"/>
      <c r="STE136" s="231"/>
      <c r="STF136" s="231"/>
      <c r="STG136" s="231"/>
      <c r="STH136" s="231"/>
      <c r="STI136" s="231"/>
      <c r="STJ136" s="231"/>
      <c r="STK136" s="231"/>
      <c r="STL136" s="231"/>
      <c r="STM136" s="231"/>
      <c r="STN136" s="231"/>
      <c r="STO136" s="231"/>
      <c r="STP136" s="231"/>
      <c r="STQ136" s="231"/>
      <c r="STR136" s="231"/>
      <c r="STS136" s="231"/>
      <c r="STT136" s="231"/>
      <c r="STU136" s="231"/>
      <c r="STV136" s="231"/>
      <c r="STW136" s="231"/>
      <c r="STX136" s="231"/>
      <c r="STY136" s="231"/>
      <c r="STZ136" s="231"/>
      <c r="SUA136" s="231"/>
      <c r="SUB136" s="231"/>
      <c r="SUC136" s="231"/>
      <c r="SUD136" s="231"/>
      <c r="SUE136" s="231"/>
      <c r="SUF136" s="231"/>
      <c r="SUG136" s="231"/>
      <c r="SUH136" s="231"/>
      <c r="SUI136" s="231"/>
      <c r="SUJ136" s="231"/>
      <c r="SUK136" s="231"/>
      <c r="SUL136" s="231"/>
      <c r="SUM136" s="231"/>
      <c r="SUN136" s="231"/>
      <c r="SUO136" s="231"/>
      <c r="SUP136" s="231"/>
      <c r="SUQ136" s="231"/>
      <c r="SUR136" s="231"/>
      <c r="SUS136" s="231"/>
      <c r="SUT136" s="231"/>
      <c r="SUU136" s="231"/>
      <c r="SUV136" s="231"/>
      <c r="SUW136" s="231"/>
      <c r="SUX136" s="231"/>
      <c r="SUY136" s="231"/>
      <c r="SUZ136" s="231"/>
      <c r="SVA136" s="231"/>
      <c r="SVB136" s="231"/>
      <c r="SVC136" s="231"/>
      <c r="SVD136" s="231"/>
      <c r="SVE136" s="231"/>
      <c r="SVF136" s="231"/>
      <c r="SVG136" s="231"/>
      <c r="SVH136" s="231"/>
      <c r="SVI136" s="231"/>
      <c r="SVJ136" s="231"/>
      <c r="SVK136" s="231"/>
      <c r="SVL136" s="231"/>
      <c r="SVM136" s="231"/>
      <c r="SVN136" s="231"/>
      <c r="SVO136" s="231"/>
      <c r="SVP136" s="231"/>
      <c r="SVQ136" s="231"/>
      <c r="SVR136" s="231"/>
      <c r="SVS136" s="231"/>
      <c r="SVT136" s="231"/>
      <c r="SVU136" s="231"/>
      <c r="SVV136" s="231"/>
      <c r="SVW136" s="231"/>
      <c r="SVX136" s="231"/>
      <c r="SVY136" s="231"/>
      <c r="SVZ136" s="231"/>
      <c r="SWA136" s="231"/>
      <c r="SWB136" s="231"/>
      <c r="SWC136" s="231"/>
      <c r="SWD136" s="231"/>
      <c r="SWE136" s="231"/>
      <c r="SWF136" s="231"/>
      <c r="SWG136" s="231"/>
      <c r="SWH136" s="231"/>
      <c r="SWI136" s="231"/>
      <c r="SWJ136" s="231"/>
      <c r="SWK136" s="231"/>
      <c r="SWL136" s="231"/>
      <c r="SWM136" s="231"/>
      <c r="SWN136" s="231"/>
      <c r="SWO136" s="231"/>
      <c r="SWP136" s="231"/>
      <c r="SWQ136" s="231"/>
      <c r="SWR136" s="231"/>
      <c r="SWS136" s="231"/>
      <c r="SWT136" s="231"/>
      <c r="SWU136" s="231"/>
      <c r="SWV136" s="231"/>
      <c r="SWW136" s="231"/>
      <c r="SWX136" s="231"/>
      <c r="SWY136" s="231"/>
      <c r="SWZ136" s="231"/>
      <c r="SXA136" s="231"/>
      <c r="SXB136" s="231"/>
      <c r="SXC136" s="231"/>
      <c r="SXD136" s="231"/>
      <c r="SXE136" s="231"/>
      <c r="SXF136" s="231"/>
      <c r="SXG136" s="231"/>
      <c r="SXH136" s="231"/>
      <c r="SXI136" s="231"/>
      <c r="SXJ136" s="231"/>
      <c r="SXK136" s="231"/>
      <c r="SXL136" s="231"/>
      <c r="SXM136" s="231"/>
      <c r="SXN136" s="231"/>
      <c r="SXO136" s="231"/>
      <c r="SXP136" s="231"/>
      <c r="SXQ136" s="231"/>
      <c r="SXR136" s="231"/>
      <c r="SXS136" s="231"/>
      <c r="SXT136" s="231"/>
      <c r="SXU136" s="231"/>
      <c r="SXV136" s="231"/>
      <c r="SXW136" s="231"/>
      <c r="SXX136" s="231"/>
      <c r="SXY136" s="231"/>
      <c r="SXZ136" s="231"/>
      <c r="SYA136" s="231"/>
      <c r="SYB136" s="231"/>
      <c r="SYC136" s="231"/>
      <c r="SYD136" s="231"/>
      <c r="SYE136" s="231"/>
      <c r="SYF136" s="231"/>
      <c r="SYG136" s="231"/>
      <c r="SYH136" s="231"/>
      <c r="SYI136" s="231"/>
      <c r="SYJ136" s="231"/>
      <c r="SYK136" s="231"/>
      <c r="SYL136" s="231"/>
      <c r="SYM136" s="231"/>
      <c r="SYN136" s="231"/>
      <c r="SYO136" s="231"/>
      <c r="SYP136" s="231"/>
      <c r="SYQ136" s="231"/>
      <c r="SYR136" s="231"/>
      <c r="SYS136" s="231"/>
      <c r="SYT136" s="231"/>
      <c r="SYU136" s="231"/>
      <c r="SYV136" s="231"/>
      <c r="SYW136" s="231"/>
      <c r="SYX136" s="231"/>
      <c r="SYY136" s="231"/>
      <c r="SYZ136" s="231"/>
      <c r="SZA136" s="231"/>
      <c r="SZB136" s="231"/>
      <c r="SZC136" s="231"/>
      <c r="SZD136" s="231"/>
      <c r="SZE136" s="231"/>
      <c r="SZF136" s="231"/>
      <c r="SZG136" s="231"/>
      <c r="SZH136" s="231"/>
      <c r="SZI136" s="231"/>
      <c r="SZJ136" s="231"/>
      <c r="SZK136" s="231"/>
      <c r="SZL136" s="231"/>
      <c r="SZM136" s="231"/>
      <c r="SZN136" s="231"/>
      <c r="SZO136" s="231"/>
      <c r="SZP136" s="231"/>
      <c r="SZQ136" s="231"/>
      <c r="SZR136" s="231"/>
      <c r="SZS136" s="231"/>
      <c r="SZT136" s="231"/>
      <c r="SZU136" s="231"/>
      <c r="SZV136" s="231"/>
      <c r="SZW136" s="231"/>
      <c r="SZX136" s="231"/>
      <c r="SZY136" s="231"/>
      <c r="SZZ136" s="231"/>
      <c r="TAA136" s="231"/>
      <c r="TAB136" s="231"/>
      <c r="TAC136" s="231"/>
      <c r="TAD136" s="231"/>
      <c r="TAE136" s="231"/>
      <c r="TAF136" s="231"/>
      <c r="TAG136" s="231"/>
      <c r="TAH136" s="231"/>
      <c r="TAI136" s="231"/>
      <c r="TAJ136" s="231"/>
      <c r="TAK136" s="231"/>
      <c r="TAL136" s="231"/>
      <c r="TAM136" s="231"/>
      <c r="TAN136" s="231"/>
      <c r="TAO136" s="231"/>
      <c r="TAP136" s="231"/>
      <c r="TAQ136" s="231"/>
      <c r="TAR136" s="231"/>
      <c r="TAS136" s="231"/>
      <c r="TAT136" s="231"/>
      <c r="TAU136" s="231"/>
      <c r="TAV136" s="231"/>
      <c r="TAW136" s="231"/>
      <c r="TAX136" s="231"/>
      <c r="TAY136" s="231"/>
      <c r="TAZ136" s="231"/>
      <c r="TBA136" s="231"/>
      <c r="TBB136" s="231"/>
      <c r="TBC136" s="231"/>
      <c r="TBD136" s="231"/>
      <c r="TBE136" s="231"/>
      <c r="TBF136" s="231"/>
      <c r="TBG136" s="231"/>
      <c r="TBH136" s="231"/>
      <c r="TBI136" s="231"/>
      <c r="TBJ136" s="231"/>
      <c r="TBK136" s="231"/>
      <c r="TBL136" s="231"/>
      <c r="TBM136" s="231"/>
      <c r="TBN136" s="231"/>
      <c r="TBO136" s="231"/>
      <c r="TBP136" s="231"/>
      <c r="TBQ136" s="231"/>
      <c r="TBR136" s="231"/>
      <c r="TBS136" s="231"/>
      <c r="TBT136" s="231"/>
      <c r="TBU136" s="231"/>
      <c r="TBV136" s="231"/>
      <c r="TBW136" s="231"/>
      <c r="TBX136" s="231"/>
      <c r="TBY136" s="231"/>
      <c r="TBZ136" s="231"/>
      <c r="TCA136" s="231"/>
      <c r="TCB136" s="231"/>
      <c r="TCC136" s="231"/>
      <c r="TCD136" s="231"/>
      <c r="TCE136" s="231"/>
      <c r="TCF136" s="231"/>
      <c r="TCG136" s="231"/>
      <c r="TCH136" s="231"/>
      <c r="TCI136" s="231"/>
      <c r="TCJ136" s="231"/>
      <c r="TCK136" s="231"/>
      <c r="TCL136" s="231"/>
      <c r="TCM136" s="231"/>
      <c r="TCN136" s="231"/>
      <c r="TCO136" s="231"/>
      <c r="TCP136" s="231"/>
      <c r="TCQ136" s="231"/>
      <c r="TCR136" s="231"/>
      <c r="TCS136" s="231"/>
      <c r="TCT136" s="231"/>
      <c r="TCU136" s="231"/>
      <c r="TCV136" s="231"/>
      <c r="TCW136" s="231"/>
      <c r="TCX136" s="231"/>
      <c r="TCY136" s="231"/>
      <c r="TCZ136" s="231"/>
      <c r="TDA136" s="231"/>
      <c r="TDB136" s="231"/>
      <c r="TDC136" s="231"/>
      <c r="TDD136" s="231"/>
      <c r="TDE136" s="231"/>
      <c r="TDF136" s="231"/>
      <c r="TDG136" s="231"/>
      <c r="TDH136" s="231"/>
      <c r="TDI136" s="231"/>
      <c r="TDJ136" s="231"/>
      <c r="TDK136" s="231"/>
      <c r="TDL136" s="231"/>
      <c r="TDM136" s="231"/>
      <c r="TDN136" s="231"/>
      <c r="TDO136" s="231"/>
      <c r="TDP136" s="231"/>
      <c r="TDQ136" s="231"/>
      <c r="TDR136" s="231"/>
      <c r="TDS136" s="231"/>
      <c r="TDT136" s="231"/>
      <c r="TDU136" s="231"/>
      <c r="TDV136" s="231"/>
      <c r="TDW136" s="231"/>
      <c r="TDX136" s="231"/>
      <c r="TDY136" s="231"/>
      <c r="TDZ136" s="231"/>
      <c r="TEA136" s="231"/>
      <c r="TEB136" s="231"/>
      <c r="TEC136" s="231"/>
      <c r="TED136" s="231"/>
      <c r="TEE136" s="231"/>
      <c r="TEF136" s="231"/>
      <c r="TEG136" s="231"/>
      <c r="TEH136" s="231"/>
      <c r="TEI136" s="231"/>
      <c r="TEJ136" s="231"/>
      <c r="TEK136" s="231"/>
      <c r="TEL136" s="231"/>
      <c r="TEM136" s="231"/>
      <c r="TEN136" s="231"/>
      <c r="TEO136" s="231"/>
      <c r="TEP136" s="231"/>
      <c r="TEQ136" s="231"/>
      <c r="TER136" s="231"/>
      <c r="TES136" s="231"/>
      <c r="TET136" s="231"/>
      <c r="TEU136" s="231"/>
      <c r="TEV136" s="231"/>
      <c r="TEW136" s="231"/>
      <c r="TEX136" s="231"/>
      <c r="TEY136" s="231"/>
      <c r="TEZ136" s="231"/>
      <c r="TFA136" s="231"/>
      <c r="TFB136" s="231"/>
      <c r="TFC136" s="231"/>
      <c r="TFD136" s="231"/>
      <c r="TFE136" s="231"/>
      <c r="TFF136" s="231"/>
      <c r="TFG136" s="231"/>
      <c r="TFH136" s="231"/>
      <c r="TFI136" s="231"/>
      <c r="TFJ136" s="231"/>
      <c r="TFK136" s="231"/>
      <c r="TFL136" s="231"/>
      <c r="TFM136" s="231"/>
      <c r="TFN136" s="231"/>
      <c r="TFO136" s="231"/>
      <c r="TFP136" s="231"/>
      <c r="TFQ136" s="231"/>
      <c r="TFR136" s="231"/>
      <c r="TFS136" s="231"/>
      <c r="TFT136" s="231"/>
      <c r="TFU136" s="231"/>
      <c r="TFV136" s="231"/>
      <c r="TFW136" s="231"/>
      <c r="TFX136" s="231"/>
      <c r="TFY136" s="231"/>
      <c r="TFZ136" s="231"/>
      <c r="TGA136" s="231"/>
      <c r="TGB136" s="231"/>
      <c r="TGC136" s="231"/>
      <c r="TGD136" s="231"/>
      <c r="TGE136" s="231"/>
      <c r="TGF136" s="231"/>
      <c r="TGG136" s="231"/>
      <c r="TGH136" s="231"/>
      <c r="TGI136" s="231"/>
      <c r="TGJ136" s="231"/>
      <c r="TGK136" s="231"/>
      <c r="TGL136" s="231"/>
      <c r="TGM136" s="231"/>
      <c r="TGN136" s="231"/>
      <c r="TGO136" s="231"/>
      <c r="TGP136" s="231"/>
      <c r="TGQ136" s="231"/>
      <c r="TGR136" s="231"/>
      <c r="TGS136" s="231"/>
      <c r="TGT136" s="231"/>
      <c r="TGU136" s="231"/>
      <c r="TGV136" s="231"/>
      <c r="TGW136" s="231"/>
      <c r="TGX136" s="231"/>
      <c r="TGY136" s="231"/>
      <c r="TGZ136" s="231"/>
      <c r="THA136" s="231"/>
      <c r="THB136" s="231"/>
      <c r="THC136" s="231"/>
      <c r="THD136" s="231"/>
      <c r="THE136" s="231"/>
      <c r="THF136" s="231"/>
      <c r="THG136" s="231"/>
      <c r="THH136" s="231"/>
      <c r="THI136" s="231"/>
      <c r="THJ136" s="231"/>
      <c r="THK136" s="231"/>
      <c r="THL136" s="231"/>
      <c r="THM136" s="231"/>
      <c r="THN136" s="231"/>
      <c r="THO136" s="231"/>
      <c r="THP136" s="231"/>
      <c r="THQ136" s="231"/>
      <c r="THR136" s="231"/>
      <c r="THS136" s="231"/>
      <c r="THT136" s="231"/>
      <c r="THU136" s="231"/>
      <c r="THV136" s="231"/>
      <c r="THW136" s="231"/>
      <c r="THX136" s="231"/>
      <c r="THY136" s="231"/>
      <c r="THZ136" s="231"/>
      <c r="TIA136" s="231"/>
      <c r="TIB136" s="231"/>
      <c r="TIC136" s="231"/>
      <c r="TID136" s="231"/>
      <c r="TIE136" s="231"/>
      <c r="TIF136" s="231"/>
      <c r="TIG136" s="231"/>
      <c r="TIH136" s="231"/>
      <c r="TII136" s="231"/>
      <c r="TIJ136" s="231"/>
      <c r="TIK136" s="231"/>
      <c r="TIL136" s="231"/>
      <c r="TIM136" s="231"/>
      <c r="TIN136" s="231"/>
      <c r="TIO136" s="231"/>
      <c r="TIP136" s="231"/>
      <c r="TIQ136" s="231"/>
      <c r="TIR136" s="231"/>
      <c r="TIS136" s="231"/>
      <c r="TIT136" s="231"/>
      <c r="TIU136" s="231"/>
      <c r="TIV136" s="231"/>
      <c r="TIW136" s="231"/>
      <c r="TIX136" s="231"/>
      <c r="TIY136" s="231"/>
      <c r="TIZ136" s="231"/>
      <c r="TJA136" s="231"/>
      <c r="TJB136" s="231"/>
      <c r="TJC136" s="231"/>
      <c r="TJD136" s="231"/>
      <c r="TJE136" s="231"/>
      <c r="TJF136" s="231"/>
      <c r="TJG136" s="231"/>
      <c r="TJH136" s="231"/>
      <c r="TJI136" s="231"/>
      <c r="TJJ136" s="231"/>
      <c r="TJK136" s="231"/>
      <c r="TJL136" s="231"/>
      <c r="TJM136" s="231"/>
      <c r="TJN136" s="231"/>
      <c r="TJO136" s="231"/>
      <c r="TJP136" s="231"/>
      <c r="TJQ136" s="231"/>
      <c r="TJR136" s="231"/>
      <c r="TJS136" s="231"/>
      <c r="TJT136" s="231"/>
      <c r="TJU136" s="231"/>
      <c r="TJV136" s="231"/>
      <c r="TJW136" s="231"/>
      <c r="TJX136" s="231"/>
      <c r="TJY136" s="231"/>
      <c r="TJZ136" s="231"/>
      <c r="TKA136" s="231"/>
      <c r="TKB136" s="231"/>
      <c r="TKC136" s="231"/>
      <c r="TKD136" s="231"/>
      <c r="TKE136" s="231"/>
      <c r="TKF136" s="231"/>
      <c r="TKG136" s="231"/>
      <c r="TKH136" s="231"/>
      <c r="TKI136" s="231"/>
      <c r="TKJ136" s="231"/>
      <c r="TKK136" s="231"/>
      <c r="TKL136" s="231"/>
      <c r="TKM136" s="231"/>
      <c r="TKN136" s="231"/>
      <c r="TKO136" s="231"/>
      <c r="TKP136" s="231"/>
      <c r="TKQ136" s="231"/>
      <c r="TKR136" s="231"/>
      <c r="TKS136" s="231"/>
      <c r="TKT136" s="231"/>
      <c r="TKU136" s="231"/>
      <c r="TKV136" s="231"/>
      <c r="TKW136" s="231"/>
      <c r="TKX136" s="231"/>
      <c r="TKY136" s="231"/>
      <c r="TKZ136" s="231"/>
      <c r="TLA136" s="231"/>
      <c r="TLB136" s="231"/>
      <c r="TLC136" s="231"/>
      <c r="TLD136" s="231"/>
      <c r="TLE136" s="231"/>
      <c r="TLF136" s="231"/>
      <c r="TLG136" s="231"/>
      <c r="TLH136" s="231"/>
      <c r="TLI136" s="231"/>
      <c r="TLJ136" s="231"/>
      <c r="TLK136" s="231"/>
      <c r="TLL136" s="231"/>
      <c r="TLM136" s="231"/>
      <c r="TLN136" s="231"/>
      <c r="TLO136" s="231"/>
      <c r="TLP136" s="231"/>
      <c r="TLQ136" s="231"/>
      <c r="TLR136" s="231"/>
      <c r="TLS136" s="231"/>
      <c r="TLT136" s="231"/>
      <c r="TLU136" s="231"/>
      <c r="TLV136" s="231"/>
      <c r="TLW136" s="231"/>
      <c r="TLX136" s="231"/>
      <c r="TLY136" s="231"/>
      <c r="TLZ136" s="231"/>
      <c r="TMA136" s="231"/>
      <c r="TMB136" s="231"/>
      <c r="TMC136" s="231"/>
      <c r="TMD136" s="231"/>
      <c r="TME136" s="231"/>
      <c r="TMF136" s="231"/>
      <c r="TMG136" s="231"/>
      <c r="TMH136" s="231"/>
      <c r="TMI136" s="231"/>
      <c r="TMJ136" s="231"/>
      <c r="TMK136" s="231"/>
      <c r="TML136" s="231"/>
      <c r="TMM136" s="231"/>
      <c r="TMN136" s="231"/>
      <c r="TMO136" s="231"/>
      <c r="TMP136" s="231"/>
      <c r="TMQ136" s="231"/>
      <c r="TMR136" s="231"/>
      <c r="TMS136" s="231"/>
      <c r="TMT136" s="231"/>
      <c r="TMU136" s="231"/>
      <c r="TMV136" s="231"/>
      <c r="TMW136" s="231"/>
      <c r="TMX136" s="231"/>
      <c r="TMY136" s="231"/>
      <c r="TMZ136" s="231"/>
      <c r="TNA136" s="231"/>
      <c r="TNB136" s="231"/>
      <c r="TNC136" s="231"/>
      <c r="TND136" s="231"/>
      <c r="TNE136" s="231"/>
      <c r="TNF136" s="231"/>
      <c r="TNG136" s="231"/>
      <c r="TNH136" s="231"/>
      <c r="TNI136" s="231"/>
      <c r="TNJ136" s="231"/>
      <c r="TNK136" s="231"/>
      <c r="TNL136" s="231"/>
      <c r="TNM136" s="231"/>
      <c r="TNN136" s="231"/>
      <c r="TNO136" s="231"/>
      <c r="TNP136" s="231"/>
      <c r="TNQ136" s="231"/>
      <c r="TNR136" s="231"/>
      <c r="TNS136" s="231"/>
      <c r="TNT136" s="231"/>
      <c r="TNU136" s="231"/>
      <c r="TNV136" s="231"/>
      <c r="TNW136" s="231"/>
      <c r="TNX136" s="231"/>
      <c r="TNY136" s="231"/>
      <c r="TNZ136" s="231"/>
      <c r="TOA136" s="231"/>
      <c r="TOB136" s="231"/>
      <c r="TOC136" s="231"/>
      <c r="TOD136" s="231"/>
      <c r="TOE136" s="231"/>
      <c r="TOF136" s="231"/>
      <c r="TOG136" s="231"/>
      <c r="TOH136" s="231"/>
      <c r="TOI136" s="231"/>
      <c r="TOJ136" s="231"/>
      <c r="TOK136" s="231"/>
      <c r="TOL136" s="231"/>
      <c r="TOM136" s="231"/>
      <c r="TON136" s="231"/>
      <c r="TOO136" s="231"/>
      <c r="TOP136" s="231"/>
      <c r="TOQ136" s="231"/>
      <c r="TOR136" s="231"/>
      <c r="TOS136" s="231"/>
      <c r="TOT136" s="231"/>
      <c r="TOU136" s="231"/>
      <c r="TOV136" s="231"/>
      <c r="TOW136" s="231"/>
      <c r="TOX136" s="231"/>
      <c r="TOY136" s="231"/>
      <c r="TOZ136" s="231"/>
      <c r="TPA136" s="231"/>
      <c r="TPB136" s="231"/>
      <c r="TPC136" s="231"/>
      <c r="TPD136" s="231"/>
      <c r="TPE136" s="231"/>
      <c r="TPF136" s="231"/>
      <c r="TPG136" s="231"/>
      <c r="TPH136" s="231"/>
      <c r="TPI136" s="231"/>
      <c r="TPJ136" s="231"/>
      <c r="TPK136" s="231"/>
      <c r="TPL136" s="231"/>
      <c r="TPM136" s="231"/>
      <c r="TPN136" s="231"/>
      <c r="TPO136" s="231"/>
      <c r="TPP136" s="231"/>
      <c r="TPQ136" s="231"/>
      <c r="TPR136" s="231"/>
      <c r="TPS136" s="231"/>
      <c r="TPT136" s="231"/>
      <c r="TPU136" s="231"/>
      <c r="TPV136" s="231"/>
      <c r="TPW136" s="231"/>
      <c r="TPX136" s="231"/>
      <c r="TPY136" s="231"/>
      <c r="TPZ136" s="231"/>
      <c r="TQA136" s="231"/>
      <c r="TQB136" s="231"/>
      <c r="TQC136" s="231"/>
      <c r="TQD136" s="231"/>
      <c r="TQE136" s="231"/>
      <c r="TQF136" s="231"/>
      <c r="TQG136" s="231"/>
      <c r="TQH136" s="231"/>
      <c r="TQI136" s="231"/>
      <c r="TQJ136" s="231"/>
      <c r="TQK136" s="231"/>
      <c r="TQL136" s="231"/>
      <c r="TQM136" s="231"/>
      <c r="TQN136" s="231"/>
      <c r="TQO136" s="231"/>
      <c r="TQP136" s="231"/>
      <c r="TQQ136" s="231"/>
      <c r="TQR136" s="231"/>
      <c r="TQS136" s="231"/>
      <c r="TQT136" s="231"/>
      <c r="TQU136" s="231"/>
      <c r="TQV136" s="231"/>
      <c r="TQW136" s="231"/>
      <c r="TQX136" s="231"/>
      <c r="TQY136" s="231"/>
      <c r="TQZ136" s="231"/>
      <c r="TRA136" s="231"/>
      <c r="TRB136" s="231"/>
      <c r="TRC136" s="231"/>
      <c r="TRD136" s="231"/>
      <c r="TRE136" s="231"/>
      <c r="TRF136" s="231"/>
      <c r="TRG136" s="231"/>
      <c r="TRH136" s="231"/>
      <c r="TRI136" s="231"/>
      <c r="TRJ136" s="231"/>
      <c r="TRK136" s="231"/>
      <c r="TRL136" s="231"/>
      <c r="TRM136" s="231"/>
      <c r="TRN136" s="231"/>
      <c r="TRO136" s="231"/>
      <c r="TRP136" s="231"/>
      <c r="TRQ136" s="231"/>
      <c r="TRR136" s="231"/>
      <c r="TRS136" s="231"/>
      <c r="TRT136" s="231"/>
      <c r="TRU136" s="231"/>
      <c r="TRV136" s="231"/>
      <c r="TRW136" s="231"/>
      <c r="TRX136" s="231"/>
      <c r="TRY136" s="231"/>
      <c r="TRZ136" s="231"/>
      <c r="TSA136" s="231"/>
      <c r="TSB136" s="231"/>
      <c r="TSC136" s="231"/>
      <c r="TSD136" s="231"/>
      <c r="TSE136" s="231"/>
      <c r="TSF136" s="231"/>
      <c r="TSG136" s="231"/>
      <c r="TSH136" s="231"/>
      <c r="TSI136" s="231"/>
      <c r="TSJ136" s="231"/>
      <c r="TSK136" s="231"/>
      <c r="TSL136" s="231"/>
      <c r="TSM136" s="231"/>
      <c r="TSN136" s="231"/>
      <c r="TSO136" s="231"/>
      <c r="TSP136" s="231"/>
      <c r="TSQ136" s="231"/>
      <c r="TSR136" s="231"/>
      <c r="TSS136" s="231"/>
      <c r="TST136" s="231"/>
      <c r="TSU136" s="231"/>
      <c r="TSV136" s="231"/>
      <c r="TSW136" s="231"/>
      <c r="TSX136" s="231"/>
      <c r="TSY136" s="231"/>
      <c r="TSZ136" s="231"/>
      <c r="TTA136" s="231"/>
      <c r="TTB136" s="231"/>
      <c r="TTC136" s="231"/>
      <c r="TTD136" s="231"/>
      <c r="TTE136" s="231"/>
      <c r="TTF136" s="231"/>
      <c r="TTG136" s="231"/>
      <c r="TTH136" s="231"/>
      <c r="TTI136" s="231"/>
      <c r="TTJ136" s="231"/>
      <c r="TTK136" s="231"/>
      <c r="TTL136" s="231"/>
      <c r="TTM136" s="231"/>
      <c r="TTN136" s="231"/>
      <c r="TTO136" s="231"/>
      <c r="TTP136" s="231"/>
      <c r="TTQ136" s="231"/>
      <c r="TTR136" s="231"/>
      <c r="TTS136" s="231"/>
      <c r="TTT136" s="231"/>
      <c r="TTU136" s="231"/>
      <c r="TTV136" s="231"/>
      <c r="TTW136" s="231"/>
      <c r="TTX136" s="231"/>
      <c r="TTY136" s="231"/>
      <c r="TTZ136" s="231"/>
      <c r="TUA136" s="231"/>
      <c r="TUB136" s="231"/>
      <c r="TUC136" s="231"/>
      <c r="TUD136" s="231"/>
      <c r="TUE136" s="231"/>
      <c r="TUF136" s="231"/>
      <c r="TUG136" s="231"/>
      <c r="TUH136" s="231"/>
      <c r="TUI136" s="231"/>
      <c r="TUJ136" s="231"/>
      <c r="TUK136" s="231"/>
      <c r="TUL136" s="231"/>
      <c r="TUM136" s="231"/>
      <c r="TUN136" s="231"/>
      <c r="TUO136" s="231"/>
      <c r="TUP136" s="231"/>
      <c r="TUQ136" s="231"/>
      <c r="TUR136" s="231"/>
      <c r="TUS136" s="231"/>
      <c r="TUT136" s="231"/>
      <c r="TUU136" s="231"/>
      <c r="TUV136" s="231"/>
      <c r="TUW136" s="231"/>
      <c r="TUX136" s="231"/>
      <c r="TUY136" s="231"/>
      <c r="TUZ136" s="231"/>
      <c r="TVA136" s="231"/>
      <c r="TVB136" s="231"/>
      <c r="TVC136" s="231"/>
      <c r="TVD136" s="231"/>
      <c r="TVE136" s="231"/>
      <c r="TVF136" s="231"/>
      <c r="TVG136" s="231"/>
      <c r="TVH136" s="231"/>
      <c r="TVI136" s="231"/>
      <c r="TVJ136" s="231"/>
      <c r="TVK136" s="231"/>
      <c r="TVL136" s="231"/>
      <c r="TVM136" s="231"/>
      <c r="TVN136" s="231"/>
      <c r="TVO136" s="231"/>
      <c r="TVP136" s="231"/>
      <c r="TVQ136" s="231"/>
      <c r="TVR136" s="231"/>
      <c r="TVS136" s="231"/>
      <c r="TVT136" s="231"/>
      <c r="TVU136" s="231"/>
      <c r="TVV136" s="231"/>
      <c r="TVW136" s="231"/>
      <c r="TVX136" s="231"/>
      <c r="TVY136" s="231"/>
      <c r="TVZ136" s="231"/>
      <c r="TWA136" s="231"/>
      <c r="TWB136" s="231"/>
      <c r="TWC136" s="231"/>
      <c r="TWD136" s="231"/>
      <c r="TWE136" s="231"/>
      <c r="TWF136" s="231"/>
      <c r="TWG136" s="231"/>
      <c r="TWH136" s="231"/>
      <c r="TWI136" s="231"/>
      <c r="TWJ136" s="231"/>
      <c r="TWK136" s="231"/>
      <c r="TWL136" s="231"/>
      <c r="TWM136" s="231"/>
      <c r="TWN136" s="231"/>
      <c r="TWO136" s="231"/>
      <c r="TWP136" s="231"/>
      <c r="TWQ136" s="231"/>
      <c r="TWR136" s="231"/>
      <c r="TWS136" s="231"/>
      <c r="TWT136" s="231"/>
      <c r="TWU136" s="231"/>
      <c r="TWV136" s="231"/>
      <c r="TWW136" s="231"/>
      <c r="TWX136" s="231"/>
      <c r="TWY136" s="231"/>
      <c r="TWZ136" s="231"/>
      <c r="TXA136" s="231"/>
      <c r="TXB136" s="231"/>
      <c r="TXC136" s="231"/>
      <c r="TXD136" s="231"/>
      <c r="TXE136" s="231"/>
      <c r="TXF136" s="231"/>
      <c r="TXG136" s="231"/>
      <c r="TXH136" s="231"/>
      <c r="TXI136" s="231"/>
      <c r="TXJ136" s="231"/>
      <c r="TXK136" s="231"/>
      <c r="TXL136" s="231"/>
      <c r="TXM136" s="231"/>
      <c r="TXN136" s="231"/>
      <c r="TXO136" s="231"/>
      <c r="TXP136" s="231"/>
      <c r="TXQ136" s="231"/>
      <c r="TXR136" s="231"/>
      <c r="TXS136" s="231"/>
      <c r="TXT136" s="231"/>
      <c r="TXU136" s="231"/>
      <c r="TXV136" s="231"/>
      <c r="TXW136" s="231"/>
      <c r="TXX136" s="231"/>
      <c r="TXY136" s="231"/>
      <c r="TXZ136" s="231"/>
      <c r="TYA136" s="231"/>
      <c r="TYB136" s="231"/>
      <c r="TYC136" s="231"/>
      <c r="TYD136" s="231"/>
      <c r="TYE136" s="231"/>
      <c r="TYF136" s="231"/>
      <c r="TYG136" s="231"/>
      <c r="TYH136" s="231"/>
      <c r="TYI136" s="231"/>
      <c r="TYJ136" s="231"/>
      <c r="TYK136" s="231"/>
      <c r="TYL136" s="231"/>
      <c r="TYM136" s="231"/>
      <c r="TYN136" s="231"/>
      <c r="TYO136" s="231"/>
      <c r="TYP136" s="231"/>
      <c r="TYQ136" s="231"/>
      <c r="TYR136" s="231"/>
      <c r="TYS136" s="231"/>
      <c r="TYT136" s="231"/>
      <c r="TYU136" s="231"/>
      <c r="TYV136" s="231"/>
      <c r="TYW136" s="231"/>
      <c r="TYX136" s="231"/>
      <c r="TYY136" s="231"/>
      <c r="TYZ136" s="231"/>
      <c r="TZA136" s="231"/>
      <c r="TZB136" s="231"/>
      <c r="TZC136" s="231"/>
      <c r="TZD136" s="231"/>
      <c r="TZE136" s="231"/>
      <c r="TZF136" s="231"/>
      <c r="TZG136" s="231"/>
      <c r="TZH136" s="231"/>
      <c r="TZI136" s="231"/>
      <c r="TZJ136" s="231"/>
      <c r="TZK136" s="231"/>
      <c r="TZL136" s="231"/>
      <c r="TZM136" s="231"/>
      <c r="TZN136" s="231"/>
      <c r="TZO136" s="231"/>
      <c r="TZP136" s="231"/>
      <c r="TZQ136" s="231"/>
      <c r="TZR136" s="231"/>
      <c r="TZS136" s="231"/>
      <c r="TZT136" s="231"/>
      <c r="TZU136" s="231"/>
      <c r="TZV136" s="231"/>
      <c r="TZW136" s="231"/>
      <c r="TZX136" s="231"/>
      <c r="TZY136" s="231"/>
      <c r="TZZ136" s="231"/>
      <c r="UAA136" s="231"/>
      <c r="UAB136" s="231"/>
      <c r="UAC136" s="231"/>
      <c r="UAD136" s="231"/>
      <c r="UAE136" s="231"/>
      <c r="UAF136" s="231"/>
      <c r="UAG136" s="231"/>
      <c r="UAH136" s="231"/>
      <c r="UAI136" s="231"/>
      <c r="UAJ136" s="231"/>
      <c r="UAK136" s="231"/>
      <c r="UAL136" s="231"/>
      <c r="UAM136" s="231"/>
      <c r="UAN136" s="231"/>
      <c r="UAO136" s="231"/>
      <c r="UAP136" s="231"/>
      <c r="UAQ136" s="231"/>
      <c r="UAR136" s="231"/>
      <c r="UAS136" s="231"/>
      <c r="UAT136" s="231"/>
      <c r="UAU136" s="231"/>
      <c r="UAV136" s="231"/>
      <c r="UAW136" s="231"/>
      <c r="UAX136" s="231"/>
      <c r="UAY136" s="231"/>
      <c r="UAZ136" s="231"/>
      <c r="UBA136" s="231"/>
      <c r="UBB136" s="231"/>
      <c r="UBC136" s="231"/>
      <c r="UBD136" s="231"/>
      <c r="UBE136" s="231"/>
      <c r="UBF136" s="231"/>
      <c r="UBG136" s="231"/>
      <c r="UBH136" s="231"/>
      <c r="UBI136" s="231"/>
      <c r="UBJ136" s="231"/>
      <c r="UBK136" s="231"/>
      <c r="UBL136" s="231"/>
      <c r="UBM136" s="231"/>
      <c r="UBN136" s="231"/>
      <c r="UBO136" s="231"/>
      <c r="UBP136" s="231"/>
      <c r="UBQ136" s="231"/>
      <c r="UBR136" s="231"/>
      <c r="UBS136" s="231"/>
      <c r="UBT136" s="231"/>
      <c r="UBU136" s="231"/>
      <c r="UBV136" s="231"/>
      <c r="UBW136" s="231"/>
      <c r="UBX136" s="231"/>
      <c r="UBY136" s="231"/>
      <c r="UBZ136" s="231"/>
      <c r="UCA136" s="231"/>
      <c r="UCB136" s="231"/>
      <c r="UCC136" s="231"/>
      <c r="UCD136" s="231"/>
      <c r="UCE136" s="231"/>
      <c r="UCF136" s="231"/>
      <c r="UCG136" s="231"/>
      <c r="UCH136" s="231"/>
      <c r="UCI136" s="231"/>
      <c r="UCJ136" s="231"/>
      <c r="UCK136" s="231"/>
      <c r="UCL136" s="231"/>
      <c r="UCM136" s="231"/>
      <c r="UCN136" s="231"/>
      <c r="UCO136" s="231"/>
      <c r="UCP136" s="231"/>
      <c r="UCQ136" s="231"/>
      <c r="UCR136" s="231"/>
      <c r="UCS136" s="231"/>
      <c r="UCT136" s="231"/>
      <c r="UCU136" s="231"/>
      <c r="UCV136" s="231"/>
      <c r="UCW136" s="231"/>
      <c r="UCX136" s="231"/>
      <c r="UCY136" s="231"/>
      <c r="UCZ136" s="231"/>
      <c r="UDA136" s="231"/>
      <c r="UDB136" s="231"/>
      <c r="UDC136" s="231"/>
      <c r="UDD136" s="231"/>
      <c r="UDE136" s="231"/>
      <c r="UDF136" s="231"/>
      <c r="UDG136" s="231"/>
      <c r="UDH136" s="231"/>
      <c r="UDI136" s="231"/>
      <c r="UDJ136" s="231"/>
      <c r="UDK136" s="231"/>
      <c r="UDL136" s="231"/>
      <c r="UDM136" s="231"/>
      <c r="UDN136" s="231"/>
      <c r="UDO136" s="231"/>
      <c r="UDP136" s="231"/>
      <c r="UDQ136" s="231"/>
      <c r="UDR136" s="231"/>
      <c r="UDS136" s="231"/>
      <c r="UDT136" s="231"/>
      <c r="UDU136" s="231"/>
      <c r="UDV136" s="231"/>
      <c r="UDW136" s="231"/>
      <c r="UDX136" s="231"/>
      <c r="UDY136" s="231"/>
      <c r="UDZ136" s="231"/>
      <c r="UEA136" s="231"/>
      <c r="UEB136" s="231"/>
      <c r="UEC136" s="231"/>
      <c r="UED136" s="231"/>
      <c r="UEE136" s="231"/>
      <c r="UEF136" s="231"/>
      <c r="UEG136" s="231"/>
      <c r="UEH136" s="231"/>
      <c r="UEI136" s="231"/>
      <c r="UEJ136" s="231"/>
      <c r="UEK136" s="231"/>
      <c r="UEL136" s="231"/>
      <c r="UEM136" s="231"/>
      <c r="UEN136" s="231"/>
      <c r="UEO136" s="231"/>
      <c r="UEP136" s="231"/>
      <c r="UEQ136" s="231"/>
      <c r="UER136" s="231"/>
      <c r="UES136" s="231"/>
      <c r="UET136" s="231"/>
      <c r="UEU136" s="231"/>
      <c r="UEV136" s="231"/>
      <c r="UEW136" s="231"/>
      <c r="UEX136" s="231"/>
      <c r="UEY136" s="231"/>
      <c r="UEZ136" s="231"/>
      <c r="UFA136" s="231"/>
      <c r="UFB136" s="231"/>
      <c r="UFC136" s="231"/>
      <c r="UFD136" s="231"/>
      <c r="UFE136" s="231"/>
      <c r="UFF136" s="231"/>
      <c r="UFG136" s="231"/>
      <c r="UFH136" s="231"/>
      <c r="UFI136" s="231"/>
      <c r="UFJ136" s="231"/>
      <c r="UFK136" s="231"/>
      <c r="UFL136" s="231"/>
      <c r="UFM136" s="231"/>
      <c r="UFN136" s="231"/>
      <c r="UFO136" s="231"/>
      <c r="UFP136" s="231"/>
      <c r="UFQ136" s="231"/>
      <c r="UFR136" s="231"/>
      <c r="UFS136" s="231"/>
      <c r="UFT136" s="231"/>
      <c r="UFU136" s="231"/>
      <c r="UFV136" s="231"/>
      <c r="UFW136" s="231"/>
      <c r="UFX136" s="231"/>
      <c r="UFY136" s="231"/>
      <c r="UFZ136" s="231"/>
      <c r="UGA136" s="231"/>
      <c r="UGB136" s="231"/>
      <c r="UGC136" s="231"/>
      <c r="UGD136" s="231"/>
      <c r="UGE136" s="231"/>
      <c r="UGF136" s="231"/>
      <c r="UGG136" s="231"/>
      <c r="UGH136" s="231"/>
      <c r="UGI136" s="231"/>
      <c r="UGJ136" s="231"/>
      <c r="UGK136" s="231"/>
      <c r="UGL136" s="231"/>
      <c r="UGM136" s="231"/>
      <c r="UGN136" s="231"/>
      <c r="UGO136" s="231"/>
      <c r="UGP136" s="231"/>
      <c r="UGQ136" s="231"/>
      <c r="UGR136" s="231"/>
      <c r="UGS136" s="231"/>
      <c r="UGT136" s="231"/>
      <c r="UGU136" s="231"/>
      <c r="UGV136" s="231"/>
      <c r="UGW136" s="231"/>
      <c r="UGX136" s="231"/>
      <c r="UGY136" s="231"/>
      <c r="UGZ136" s="231"/>
      <c r="UHA136" s="231"/>
      <c r="UHB136" s="231"/>
      <c r="UHC136" s="231"/>
      <c r="UHD136" s="231"/>
      <c r="UHE136" s="231"/>
      <c r="UHF136" s="231"/>
      <c r="UHG136" s="231"/>
      <c r="UHH136" s="231"/>
      <c r="UHI136" s="231"/>
      <c r="UHJ136" s="231"/>
      <c r="UHK136" s="231"/>
      <c r="UHL136" s="231"/>
      <c r="UHM136" s="231"/>
      <c r="UHN136" s="231"/>
      <c r="UHO136" s="231"/>
      <c r="UHP136" s="231"/>
      <c r="UHQ136" s="231"/>
      <c r="UHR136" s="231"/>
      <c r="UHS136" s="231"/>
      <c r="UHT136" s="231"/>
      <c r="UHU136" s="231"/>
      <c r="UHV136" s="231"/>
      <c r="UHW136" s="231"/>
      <c r="UHX136" s="231"/>
      <c r="UHY136" s="231"/>
      <c r="UHZ136" s="231"/>
      <c r="UIA136" s="231"/>
      <c r="UIB136" s="231"/>
      <c r="UIC136" s="231"/>
      <c r="UID136" s="231"/>
      <c r="UIE136" s="231"/>
      <c r="UIF136" s="231"/>
      <c r="UIG136" s="231"/>
      <c r="UIH136" s="231"/>
      <c r="UII136" s="231"/>
      <c r="UIJ136" s="231"/>
      <c r="UIK136" s="231"/>
      <c r="UIL136" s="231"/>
      <c r="UIM136" s="231"/>
      <c r="UIN136" s="231"/>
      <c r="UIO136" s="231"/>
      <c r="UIP136" s="231"/>
      <c r="UIQ136" s="231"/>
      <c r="UIR136" s="231"/>
      <c r="UIS136" s="231"/>
      <c r="UIT136" s="231"/>
      <c r="UIU136" s="231"/>
      <c r="UIV136" s="231"/>
      <c r="UIW136" s="231"/>
      <c r="UIX136" s="231"/>
      <c r="UIY136" s="231"/>
      <c r="UIZ136" s="231"/>
      <c r="UJA136" s="231"/>
      <c r="UJB136" s="231"/>
      <c r="UJC136" s="231"/>
      <c r="UJD136" s="231"/>
      <c r="UJE136" s="231"/>
      <c r="UJF136" s="231"/>
      <c r="UJG136" s="231"/>
      <c r="UJH136" s="231"/>
      <c r="UJI136" s="231"/>
      <c r="UJJ136" s="231"/>
      <c r="UJK136" s="231"/>
      <c r="UJL136" s="231"/>
      <c r="UJM136" s="231"/>
      <c r="UJN136" s="231"/>
      <c r="UJO136" s="231"/>
      <c r="UJP136" s="231"/>
      <c r="UJQ136" s="231"/>
      <c r="UJR136" s="231"/>
      <c r="UJS136" s="231"/>
      <c r="UJT136" s="231"/>
      <c r="UJU136" s="231"/>
      <c r="UJV136" s="231"/>
      <c r="UJW136" s="231"/>
      <c r="UJX136" s="231"/>
      <c r="UJY136" s="231"/>
      <c r="UJZ136" s="231"/>
      <c r="UKA136" s="231"/>
      <c r="UKB136" s="231"/>
      <c r="UKC136" s="231"/>
      <c r="UKD136" s="231"/>
      <c r="UKE136" s="231"/>
      <c r="UKF136" s="231"/>
      <c r="UKG136" s="231"/>
      <c r="UKH136" s="231"/>
      <c r="UKI136" s="231"/>
      <c r="UKJ136" s="231"/>
      <c r="UKK136" s="231"/>
      <c r="UKL136" s="231"/>
      <c r="UKM136" s="231"/>
      <c r="UKN136" s="231"/>
      <c r="UKO136" s="231"/>
      <c r="UKP136" s="231"/>
      <c r="UKQ136" s="231"/>
      <c r="UKR136" s="231"/>
      <c r="UKS136" s="231"/>
      <c r="UKT136" s="231"/>
      <c r="UKU136" s="231"/>
      <c r="UKV136" s="231"/>
      <c r="UKW136" s="231"/>
      <c r="UKX136" s="231"/>
      <c r="UKY136" s="231"/>
      <c r="UKZ136" s="231"/>
      <c r="ULA136" s="231"/>
      <c r="ULB136" s="231"/>
      <c r="ULC136" s="231"/>
      <c r="ULD136" s="231"/>
      <c r="ULE136" s="231"/>
      <c r="ULF136" s="231"/>
      <c r="ULG136" s="231"/>
      <c r="ULH136" s="231"/>
      <c r="ULI136" s="231"/>
      <c r="ULJ136" s="231"/>
      <c r="ULK136" s="231"/>
      <c r="ULL136" s="231"/>
      <c r="ULM136" s="231"/>
      <c r="ULN136" s="231"/>
      <c r="ULO136" s="231"/>
      <c r="ULP136" s="231"/>
      <c r="ULQ136" s="231"/>
      <c r="ULR136" s="231"/>
      <c r="ULS136" s="231"/>
      <c r="ULT136" s="231"/>
      <c r="ULU136" s="231"/>
      <c r="ULV136" s="231"/>
      <c r="ULW136" s="231"/>
      <c r="ULX136" s="231"/>
      <c r="ULY136" s="231"/>
      <c r="ULZ136" s="231"/>
      <c r="UMA136" s="231"/>
      <c r="UMB136" s="231"/>
      <c r="UMC136" s="231"/>
      <c r="UMD136" s="231"/>
      <c r="UME136" s="231"/>
      <c r="UMF136" s="231"/>
      <c r="UMG136" s="231"/>
      <c r="UMH136" s="231"/>
      <c r="UMI136" s="231"/>
      <c r="UMJ136" s="231"/>
      <c r="UMK136" s="231"/>
      <c r="UML136" s="231"/>
      <c r="UMM136" s="231"/>
      <c r="UMN136" s="231"/>
      <c r="UMO136" s="231"/>
      <c r="UMP136" s="231"/>
      <c r="UMQ136" s="231"/>
      <c r="UMR136" s="231"/>
      <c r="UMS136" s="231"/>
      <c r="UMT136" s="231"/>
      <c r="UMU136" s="231"/>
      <c r="UMV136" s="231"/>
      <c r="UMW136" s="231"/>
      <c r="UMX136" s="231"/>
      <c r="UMY136" s="231"/>
      <c r="UMZ136" s="231"/>
      <c r="UNA136" s="231"/>
      <c r="UNB136" s="231"/>
      <c r="UNC136" s="231"/>
      <c r="UND136" s="231"/>
      <c r="UNE136" s="231"/>
      <c r="UNF136" s="231"/>
      <c r="UNG136" s="231"/>
      <c r="UNH136" s="231"/>
      <c r="UNI136" s="231"/>
      <c r="UNJ136" s="231"/>
      <c r="UNK136" s="231"/>
      <c r="UNL136" s="231"/>
      <c r="UNM136" s="231"/>
      <c r="UNN136" s="231"/>
      <c r="UNO136" s="231"/>
      <c r="UNP136" s="231"/>
      <c r="UNQ136" s="231"/>
      <c r="UNR136" s="231"/>
      <c r="UNS136" s="231"/>
      <c r="UNT136" s="231"/>
      <c r="UNU136" s="231"/>
      <c r="UNV136" s="231"/>
      <c r="UNW136" s="231"/>
      <c r="UNX136" s="231"/>
      <c r="UNY136" s="231"/>
      <c r="UNZ136" s="231"/>
      <c r="UOA136" s="231"/>
      <c r="UOB136" s="231"/>
      <c r="UOC136" s="231"/>
      <c r="UOD136" s="231"/>
      <c r="UOE136" s="231"/>
      <c r="UOF136" s="231"/>
      <c r="UOG136" s="231"/>
      <c r="UOH136" s="231"/>
      <c r="UOI136" s="231"/>
      <c r="UOJ136" s="231"/>
      <c r="UOK136" s="231"/>
      <c r="UOL136" s="231"/>
      <c r="UOM136" s="231"/>
      <c r="UON136" s="231"/>
      <c r="UOO136" s="231"/>
      <c r="UOP136" s="231"/>
      <c r="UOQ136" s="231"/>
      <c r="UOR136" s="231"/>
      <c r="UOS136" s="231"/>
      <c r="UOT136" s="231"/>
      <c r="UOU136" s="231"/>
      <c r="UOV136" s="231"/>
      <c r="UOW136" s="231"/>
      <c r="UOX136" s="231"/>
      <c r="UOY136" s="231"/>
      <c r="UOZ136" s="231"/>
      <c r="UPA136" s="231"/>
      <c r="UPB136" s="231"/>
      <c r="UPC136" s="231"/>
      <c r="UPD136" s="231"/>
      <c r="UPE136" s="231"/>
      <c r="UPF136" s="231"/>
      <c r="UPG136" s="231"/>
      <c r="UPH136" s="231"/>
      <c r="UPI136" s="231"/>
      <c r="UPJ136" s="231"/>
      <c r="UPK136" s="231"/>
      <c r="UPL136" s="231"/>
      <c r="UPM136" s="231"/>
      <c r="UPN136" s="231"/>
      <c r="UPO136" s="231"/>
      <c r="UPP136" s="231"/>
      <c r="UPQ136" s="231"/>
      <c r="UPR136" s="231"/>
      <c r="UPS136" s="231"/>
      <c r="UPT136" s="231"/>
      <c r="UPU136" s="231"/>
      <c r="UPV136" s="231"/>
      <c r="UPW136" s="231"/>
      <c r="UPX136" s="231"/>
      <c r="UPY136" s="231"/>
      <c r="UPZ136" s="231"/>
      <c r="UQA136" s="231"/>
      <c r="UQB136" s="231"/>
      <c r="UQC136" s="231"/>
      <c r="UQD136" s="231"/>
      <c r="UQE136" s="231"/>
      <c r="UQF136" s="231"/>
      <c r="UQG136" s="231"/>
      <c r="UQH136" s="231"/>
      <c r="UQI136" s="231"/>
      <c r="UQJ136" s="231"/>
      <c r="UQK136" s="231"/>
      <c r="UQL136" s="231"/>
      <c r="UQM136" s="231"/>
      <c r="UQN136" s="231"/>
      <c r="UQO136" s="231"/>
      <c r="UQP136" s="231"/>
      <c r="UQQ136" s="231"/>
      <c r="UQR136" s="231"/>
      <c r="UQS136" s="231"/>
      <c r="UQT136" s="231"/>
      <c r="UQU136" s="231"/>
      <c r="UQV136" s="231"/>
      <c r="UQW136" s="231"/>
      <c r="UQX136" s="231"/>
      <c r="UQY136" s="231"/>
      <c r="UQZ136" s="231"/>
      <c r="URA136" s="231"/>
      <c r="URB136" s="231"/>
      <c r="URC136" s="231"/>
      <c r="URD136" s="231"/>
      <c r="URE136" s="231"/>
      <c r="URF136" s="231"/>
      <c r="URG136" s="231"/>
      <c r="URH136" s="231"/>
      <c r="URI136" s="231"/>
      <c r="URJ136" s="231"/>
      <c r="URK136" s="231"/>
      <c r="URL136" s="231"/>
      <c r="URM136" s="231"/>
      <c r="URN136" s="231"/>
      <c r="URO136" s="231"/>
      <c r="URP136" s="231"/>
      <c r="URQ136" s="231"/>
      <c r="URR136" s="231"/>
      <c r="URS136" s="231"/>
      <c r="URT136" s="231"/>
      <c r="URU136" s="231"/>
      <c r="URV136" s="231"/>
      <c r="URW136" s="231"/>
      <c r="URX136" s="231"/>
      <c r="URY136" s="231"/>
      <c r="URZ136" s="231"/>
      <c r="USA136" s="231"/>
      <c r="USB136" s="231"/>
      <c r="USC136" s="231"/>
      <c r="USD136" s="231"/>
      <c r="USE136" s="231"/>
      <c r="USF136" s="231"/>
      <c r="USG136" s="231"/>
      <c r="USH136" s="231"/>
      <c r="USI136" s="231"/>
      <c r="USJ136" s="231"/>
      <c r="USK136" s="231"/>
      <c r="USL136" s="231"/>
      <c r="USM136" s="231"/>
      <c r="USN136" s="231"/>
      <c r="USO136" s="231"/>
      <c r="USP136" s="231"/>
      <c r="USQ136" s="231"/>
      <c r="USR136" s="231"/>
      <c r="USS136" s="231"/>
      <c r="UST136" s="231"/>
      <c r="USU136" s="231"/>
      <c r="USV136" s="231"/>
      <c r="USW136" s="231"/>
      <c r="USX136" s="231"/>
      <c r="USY136" s="231"/>
      <c r="USZ136" s="231"/>
      <c r="UTA136" s="231"/>
      <c r="UTB136" s="231"/>
      <c r="UTC136" s="231"/>
      <c r="UTD136" s="231"/>
      <c r="UTE136" s="231"/>
      <c r="UTF136" s="231"/>
      <c r="UTG136" s="231"/>
      <c r="UTH136" s="231"/>
      <c r="UTI136" s="231"/>
      <c r="UTJ136" s="231"/>
      <c r="UTK136" s="231"/>
      <c r="UTL136" s="231"/>
      <c r="UTM136" s="231"/>
      <c r="UTN136" s="231"/>
      <c r="UTO136" s="231"/>
      <c r="UTP136" s="231"/>
      <c r="UTQ136" s="231"/>
      <c r="UTR136" s="231"/>
      <c r="UTS136" s="231"/>
      <c r="UTT136" s="231"/>
      <c r="UTU136" s="231"/>
      <c r="UTV136" s="231"/>
      <c r="UTW136" s="231"/>
      <c r="UTX136" s="231"/>
      <c r="UTY136" s="231"/>
      <c r="UTZ136" s="231"/>
      <c r="UUA136" s="231"/>
      <c r="UUB136" s="231"/>
      <c r="UUC136" s="231"/>
      <c r="UUD136" s="231"/>
      <c r="UUE136" s="231"/>
      <c r="UUF136" s="231"/>
      <c r="UUG136" s="231"/>
      <c r="UUH136" s="231"/>
      <c r="UUI136" s="231"/>
      <c r="UUJ136" s="231"/>
      <c r="UUK136" s="231"/>
      <c r="UUL136" s="231"/>
      <c r="UUM136" s="231"/>
      <c r="UUN136" s="231"/>
      <c r="UUO136" s="231"/>
      <c r="UUP136" s="231"/>
      <c r="UUQ136" s="231"/>
      <c r="UUR136" s="231"/>
      <c r="UUS136" s="231"/>
      <c r="UUT136" s="231"/>
      <c r="UUU136" s="231"/>
      <c r="UUV136" s="231"/>
      <c r="UUW136" s="231"/>
      <c r="UUX136" s="231"/>
      <c r="UUY136" s="231"/>
      <c r="UUZ136" s="231"/>
      <c r="UVA136" s="231"/>
      <c r="UVB136" s="231"/>
      <c r="UVC136" s="231"/>
      <c r="UVD136" s="231"/>
      <c r="UVE136" s="231"/>
      <c r="UVF136" s="231"/>
      <c r="UVG136" s="231"/>
      <c r="UVH136" s="231"/>
      <c r="UVI136" s="231"/>
      <c r="UVJ136" s="231"/>
      <c r="UVK136" s="231"/>
      <c r="UVL136" s="231"/>
      <c r="UVM136" s="231"/>
      <c r="UVN136" s="231"/>
      <c r="UVO136" s="231"/>
      <c r="UVP136" s="231"/>
      <c r="UVQ136" s="231"/>
      <c r="UVR136" s="231"/>
      <c r="UVS136" s="231"/>
      <c r="UVT136" s="231"/>
      <c r="UVU136" s="231"/>
      <c r="UVV136" s="231"/>
      <c r="UVW136" s="231"/>
      <c r="UVX136" s="231"/>
      <c r="UVY136" s="231"/>
      <c r="UVZ136" s="231"/>
      <c r="UWA136" s="231"/>
      <c r="UWB136" s="231"/>
      <c r="UWC136" s="231"/>
      <c r="UWD136" s="231"/>
      <c r="UWE136" s="231"/>
      <c r="UWF136" s="231"/>
      <c r="UWG136" s="231"/>
      <c r="UWH136" s="231"/>
      <c r="UWI136" s="231"/>
      <c r="UWJ136" s="231"/>
      <c r="UWK136" s="231"/>
      <c r="UWL136" s="231"/>
      <c r="UWM136" s="231"/>
      <c r="UWN136" s="231"/>
      <c r="UWO136" s="231"/>
      <c r="UWP136" s="231"/>
      <c r="UWQ136" s="231"/>
      <c r="UWR136" s="231"/>
      <c r="UWS136" s="231"/>
      <c r="UWT136" s="231"/>
      <c r="UWU136" s="231"/>
      <c r="UWV136" s="231"/>
      <c r="UWW136" s="231"/>
      <c r="UWX136" s="231"/>
      <c r="UWY136" s="231"/>
      <c r="UWZ136" s="231"/>
      <c r="UXA136" s="231"/>
      <c r="UXB136" s="231"/>
      <c r="UXC136" s="231"/>
      <c r="UXD136" s="231"/>
      <c r="UXE136" s="231"/>
      <c r="UXF136" s="231"/>
      <c r="UXG136" s="231"/>
      <c r="UXH136" s="231"/>
      <c r="UXI136" s="231"/>
      <c r="UXJ136" s="231"/>
      <c r="UXK136" s="231"/>
      <c r="UXL136" s="231"/>
      <c r="UXM136" s="231"/>
      <c r="UXN136" s="231"/>
      <c r="UXO136" s="231"/>
      <c r="UXP136" s="231"/>
      <c r="UXQ136" s="231"/>
      <c r="UXR136" s="231"/>
      <c r="UXS136" s="231"/>
      <c r="UXT136" s="231"/>
      <c r="UXU136" s="231"/>
      <c r="UXV136" s="231"/>
      <c r="UXW136" s="231"/>
      <c r="UXX136" s="231"/>
      <c r="UXY136" s="231"/>
      <c r="UXZ136" s="231"/>
      <c r="UYA136" s="231"/>
      <c r="UYB136" s="231"/>
      <c r="UYC136" s="231"/>
      <c r="UYD136" s="231"/>
      <c r="UYE136" s="231"/>
      <c r="UYF136" s="231"/>
      <c r="UYG136" s="231"/>
      <c r="UYH136" s="231"/>
      <c r="UYI136" s="231"/>
      <c r="UYJ136" s="231"/>
      <c r="UYK136" s="231"/>
      <c r="UYL136" s="231"/>
      <c r="UYM136" s="231"/>
      <c r="UYN136" s="231"/>
      <c r="UYO136" s="231"/>
      <c r="UYP136" s="231"/>
      <c r="UYQ136" s="231"/>
      <c r="UYR136" s="231"/>
      <c r="UYS136" s="231"/>
      <c r="UYT136" s="231"/>
      <c r="UYU136" s="231"/>
      <c r="UYV136" s="231"/>
      <c r="UYW136" s="231"/>
      <c r="UYX136" s="231"/>
      <c r="UYY136" s="231"/>
      <c r="UYZ136" s="231"/>
      <c r="UZA136" s="231"/>
      <c r="UZB136" s="231"/>
      <c r="UZC136" s="231"/>
      <c r="UZD136" s="231"/>
      <c r="UZE136" s="231"/>
      <c r="UZF136" s="231"/>
      <c r="UZG136" s="231"/>
      <c r="UZH136" s="231"/>
      <c r="UZI136" s="231"/>
      <c r="UZJ136" s="231"/>
      <c r="UZK136" s="231"/>
      <c r="UZL136" s="231"/>
      <c r="UZM136" s="231"/>
      <c r="UZN136" s="231"/>
      <c r="UZO136" s="231"/>
      <c r="UZP136" s="231"/>
      <c r="UZQ136" s="231"/>
      <c r="UZR136" s="231"/>
      <c r="UZS136" s="231"/>
      <c r="UZT136" s="231"/>
      <c r="UZU136" s="231"/>
      <c r="UZV136" s="231"/>
      <c r="UZW136" s="231"/>
      <c r="UZX136" s="231"/>
      <c r="UZY136" s="231"/>
      <c r="UZZ136" s="231"/>
      <c r="VAA136" s="231"/>
      <c r="VAB136" s="231"/>
      <c r="VAC136" s="231"/>
      <c r="VAD136" s="231"/>
      <c r="VAE136" s="231"/>
      <c r="VAF136" s="231"/>
      <c r="VAG136" s="231"/>
      <c r="VAH136" s="231"/>
      <c r="VAI136" s="231"/>
      <c r="VAJ136" s="231"/>
      <c r="VAK136" s="231"/>
      <c r="VAL136" s="231"/>
      <c r="VAM136" s="231"/>
      <c r="VAN136" s="231"/>
      <c r="VAO136" s="231"/>
      <c r="VAP136" s="231"/>
      <c r="VAQ136" s="231"/>
      <c r="VAR136" s="231"/>
      <c r="VAS136" s="231"/>
      <c r="VAT136" s="231"/>
      <c r="VAU136" s="231"/>
      <c r="VAV136" s="231"/>
      <c r="VAW136" s="231"/>
      <c r="VAX136" s="231"/>
      <c r="VAY136" s="231"/>
      <c r="VAZ136" s="231"/>
      <c r="VBA136" s="231"/>
      <c r="VBB136" s="231"/>
      <c r="VBC136" s="231"/>
      <c r="VBD136" s="231"/>
      <c r="VBE136" s="231"/>
      <c r="VBF136" s="231"/>
      <c r="VBG136" s="231"/>
      <c r="VBH136" s="231"/>
      <c r="VBI136" s="231"/>
      <c r="VBJ136" s="231"/>
      <c r="VBK136" s="231"/>
      <c r="VBL136" s="231"/>
      <c r="VBM136" s="231"/>
      <c r="VBN136" s="231"/>
      <c r="VBO136" s="231"/>
      <c r="VBP136" s="231"/>
      <c r="VBQ136" s="231"/>
      <c r="VBR136" s="231"/>
      <c r="VBS136" s="231"/>
      <c r="VBT136" s="231"/>
      <c r="VBU136" s="231"/>
      <c r="VBV136" s="231"/>
      <c r="VBW136" s="231"/>
      <c r="VBX136" s="231"/>
      <c r="VBY136" s="231"/>
      <c r="VBZ136" s="231"/>
      <c r="VCA136" s="231"/>
      <c r="VCB136" s="231"/>
      <c r="VCC136" s="231"/>
      <c r="VCD136" s="231"/>
      <c r="VCE136" s="231"/>
      <c r="VCF136" s="231"/>
      <c r="VCG136" s="231"/>
      <c r="VCH136" s="231"/>
      <c r="VCI136" s="231"/>
      <c r="VCJ136" s="231"/>
      <c r="VCK136" s="231"/>
      <c r="VCL136" s="231"/>
      <c r="VCM136" s="231"/>
      <c r="VCN136" s="231"/>
      <c r="VCO136" s="231"/>
      <c r="VCP136" s="231"/>
      <c r="VCQ136" s="231"/>
      <c r="VCR136" s="231"/>
      <c r="VCS136" s="231"/>
      <c r="VCT136" s="231"/>
      <c r="VCU136" s="231"/>
      <c r="VCV136" s="231"/>
      <c r="VCW136" s="231"/>
      <c r="VCX136" s="231"/>
      <c r="VCY136" s="231"/>
      <c r="VCZ136" s="231"/>
      <c r="VDA136" s="231"/>
      <c r="VDB136" s="231"/>
      <c r="VDC136" s="231"/>
      <c r="VDD136" s="231"/>
      <c r="VDE136" s="231"/>
      <c r="VDF136" s="231"/>
      <c r="VDG136" s="231"/>
      <c r="VDH136" s="231"/>
      <c r="VDI136" s="231"/>
      <c r="VDJ136" s="231"/>
      <c r="VDK136" s="231"/>
      <c r="VDL136" s="231"/>
      <c r="VDM136" s="231"/>
      <c r="VDN136" s="231"/>
      <c r="VDO136" s="231"/>
      <c r="VDP136" s="231"/>
      <c r="VDQ136" s="231"/>
      <c r="VDR136" s="231"/>
      <c r="VDS136" s="231"/>
      <c r="VDT136" s="231"/>
      <c r="VDU136" s="231"/>
      <c r="VDV136" s="231"/>
      <c r="VDW136" s="231"/>
      <c r="VDX136" s="231"/>
      <c r="VDY136" s="231"/>
      <c r="VDZ136" s="231"/>
      <c r="VEA136" s="231"/>
      <c r="VEB136" s="231"/>
      <c r="VEC136" s="231"/>
      <c r="VED136" s="231"/>
      <c r="VEE136" s="231"/>
      <c r="VEF136" s="231"/>
      <c r="VEG136" s="231"/>
      <c r="VEH136" s="231"/>
      <c r="VEI136" s="231"/>
      <c r="VEJ136" s="231"/>
      <c r="VEK136" s="231"/>
      <c r="VEL136" s="231"/>
      <c r="VEM136" s="231"/>
      <c r="VEN136" s="231"/>
      <c r="VEO136" s="231"/>
      <c r="VEP136" s="231"/>
      <c r="VEQ136" s="231"/>
      <c r="VER136" s="231"/>
      <c r="VES136" s="231"/>
      <c r="VET136" s="231"/>
      <c r="VEU136" s="231"/>
      <c r="VEV136" s="231"/>
      <c r="VEW136" s="231"/>
      <c r="VEX136" s="231"/>
      <c r="VEY136" s="231"/>
      <c r="VEZ136" s="231"/>
      <c r="VFA136" s="231"/>
      <c r="VFB136" s="231"/>
      <c r="VFC136" s="231"/>
      <c r="VFD136" s="231"/>
      <c r="VFE136" s="231"/>
      <c r="VFF136" s="231"/>
      <c r="VFG136" s="231"/>
      <c r="VFH136" s="231"/>
      <c r="VFI136" s="231"/>
      <c r="VFJ136" s="231"/>
      <c r="VFK136" s="231"/>
      <c r="VFL136" s="231"/>
      <c r="VFM136" s="231"/>
      <c r="VFN136" s="231"/>
      <c r="VFO136" s="231"/>
      <c r="VFP136" s="231"/>
      <c r="VFQ136" s="231"/>
      <c r="VFR136" s="231"/>
      <c r="VFS136" s="231"/>
      <c r="VFT136" s="231"/>
      <c r="VFU136" s="231"/>
      <c r="VFV136" s="231"/>
      <c r="VFW136" s="231"/>
      <c r="VFX136" s="231"/>
      <c r="VFY136" s="231"/>
      <c r="VFZ136" s="231"/>
      <c r="VGA136" s="231"/>
      <c r="VGB136" s="231"/>
      <c r="VGC136" s="231"/>
      <c r="VGD136" s="231"/>
      <c r="VGE136" s="231"/>
      <c r="VGF136" s="231"/>
      <c r="VGG136" s="231"/>
      <c r="VGH136" s="231"/>
      <c r="VGI136" s="231"/>
      <c r="VGJ136" s="231"/>
      <c r="VGK136" s="231"/>
      <c r="VGL136" s="231"/>
      <c r="VGM136" s="231"/>
      <c r="VGN136" s="231"/>
      <c r="VGO136" s="231"/>
      <c r="VGP136" s="231"/>
      <c r="VGQ136" s="231"/>
      <c r="VGR136" s="231"/>
      <c r="VGS136" s="231"/>
      <c r="VGT136" s="231"/>
      <c r="VGU136" s="231"/>
      <c r="VGV136" s="231"/>
      <c r="VGW136" s="231"/>
      <c r="VGX136" s="231"/>
      <c r="VGY136" s="231"/>
      <c r="VGZ136" s="231"/>
      <c r="VHA136" s="231"/>
      <c r="VHB136" s="231"/>
      <c r="VHC136" s="231"/>
      <c r="VHD136" s="231"/>
      <c r="VHE136" s="231"/>
      <c r="VHF136" s="231"/>
      <c r="VHG136" s="231"/>
      <c r="VHH136" s="231"/>
      <c r="VHI136" s="231"/>
      <c r="VHJ136" s="231"/>
      <c r="VHK136" s="231"/>
      <c r="VHL136" s="231"/>
      <c r="VHM136" s="231"/>
      <c r="VHN136" s="231"/>
      <c r="VHO136" s="231"/>
      <c r="VHP136" s="231"/>
      <c r="VHQ136" s="231"/>
      <c r="VHR136" s="231"/>
      <c r="VHS136" s="231"/>
      <c r="VHT136" s="231"/>
      <c r="VHU136" s="231"/>
      <c r="VHV136" s="231"/>
      <c r="VHW136" s="231"/>
      <c r="VHX136" s="231"/>
      <c r="VHY136" s="231"/>
      <c r="VHZ136" s="231"/>
      <c r="VIA136" s="231"/>
      <c r="VIB136" s="231"/>
      <c r="VIC136" s="231"/>
      <c r="VID136" s="231"/>
      <c r="VIE136" s="231"/>
      <c r="VIF136" s="231"/>
      <c r="VIG136" s="231"/>
      <c r="VIH136" s="231"/>
      <c r="VII136" s="231"/>
      <c r="VIJ136" s="231"/>
      <c r="VIK136" s="231"/>
      <c r="VIL136" s="231"/>
      <c r="VIM136" s="231"/>
      <c r="VIN136" s="231"/>
      <c r="VIO136" s="231"/>
      <c r="VIP136" s="231"/>
      <c r="VIQ136" s="231"/>
      <c r="VIR136" s="231"/>
      <c r="VIS136" s="231"/>
      <c r="VIT136" s="231"/>
      <c r="VIU136" s="231"/>
      <c r="VIV136" s="231"/>
      <c r="VIW136" s="231"/>
      <c r="VIX136" s="231"/>
      <c r="VIY136" s="231"/>
      <c r="VIZ136" s="231"/>
      <c r="VJA136" s="231"/>
      <c r="VJB136" s="231"/>
      <c r="VJC136" s="231"/>
      <c r="VJD136" s="231"/>
      <c r="VJE136" s="231"/>
      <c r="VJF136" s="231"/>
      <c r="VJG136" s="231"/>
      <c r="VJH136" s="231"/>
      <c r="VJI136" s="231"/>
      <c r="VJJ136" s="231"/>
      <c r="VJK136" s="231"/>
      <c r="VJL136" s="231"/>
      <c r="VJM136" s="231"/>
      <c r="VJN136" s="231"/>
      <c r="VJO136" s="231"/>
      <c r="VJP136" s="231"/>
      <c r="VJQ136" s="231"/>
      <c r="VJR136" s="231"/>
      <c r="VJS136" s="231"/>
      <c r="VJT136" s="231"/>
      <c r="VJU136" s="231"/>
      <c r="VJV136" s="231"/>
      <c r="VJW136" s="231"/>
      <c r="VJX136" s="231"/>
      <c r="VJY136" s="231"/>
      <c r="VJZ136" s="231"/>
      <c r="VKA136" s="231"/>
      <c r="VKB136" s="231"/>
      <c r="VKC136" s="231"/>
      <c r="VKD136" s="231"/>
      <c r="VKE136" s="231"/>
      <c r="VKF136" s="231"/>
      <c r="VKG136" s="231"/>
      <c r="VKH136" s="231"/>
      <c r="VKI136" s="231"/>
      <c r="VKJ136" s="231"/>
      <c r="VKK136" s="231"/>
      <c r="VKL136" s="231"/>
      <c r="VKM136" s="231"/>
      <c r="VKN136" s="231"/>
      <c r="VKO136" s="231"/>
      <c r="VKP136" s="231"/>
      <c r="VKQ136" s="231"/>
      <c r="VKR136" s="231"/>
      <c r="VKS136" s="231"/>
      <c r="VKT136" s="231"/>
      <c r="VKU136" s="231"/>
      <c r="VKV136" s="231"/>
      <c r="VKW136" s="231"/>
      <c r="VKX136" s="231"/>
      <c r="VKY136" s="231"/>
      <c r="VKZ136" s="231"/>
      <c r="VLA136" s="231"/>
      <c r="VLB136" s="231"/>
      <c r="VLC136" s="231"/>
      <c r="VLD136" s="231"/>
      <c r="VLE136" s="231"/>
      <c r="VLF136" s="231"/>
      <c r="VLG136" s="231"/>
      <c r="VLH136" s="231"/>
      <c r="VLI136" s="231"/>
      <c r="VLJ136" s="231"/>
      <c r="VLK136" s="231"/>
      <c r="VLL136" s="231"/>
      <c r="VLM136" s="231"/>
      <c r="VLN136" s="231"/>
      <c r="VLO136" s="231"/>
      <c r="VLP136" s="231"/>
      <c r="VLQ136" s="231"/>
      <c r="VLR136" s="231"/>
      <c r="VLS136" s="231"/>
      <c r="VLT136" s="231"/>
      <c r="VLU136" s="231"/>
      <c r="VLV136" s="231"/>
      <c r="VLW136" s="231"/>
      <c r="VLX136" s="231"/>
      <c r="VLY136" s="231"/>
      <c r="VLZ136" s="231"/>
      <c r="VMA136" s="231"/>
      <c r="VMB136" s="231"/>
      <c r="VMC136" s="231"/>
      <c r="VMD136" s="231"/>
      <c r="VME136" s="231"/>
      <c r="VMF136" s="231"/>
      <c r="VMG136" s="231"/>
      <c r="VMH136" s="231"/>
      <c r="VMI136" s="231"/>
      <c r="VMJ136" s="231"/>
      <c r="VMK136" s="231"/>
      <c r="VML136" s="231"/>
      <c r="VMM136" s="231"/>
      <c r="VMN136" s="231"/>
      <c r="VMO136" s="231"/>
      <c r="VMP136" s="231"/>
      <c r="VMQ136" s="231"/>
      <c r="VMR136" s="231"/>
      <c r="VMS136" s="231"/>
      <c r="VMT136" s="231"/>
      <c r="VMU136" s="231"/>
      <c r="VMV136" s="231"/>
      <c r="VMW136" s="231"/>
      <c r="VMX136" s="231"/>
      <c r="VMY136" s="231"/>
      <c r="VMZ136" s="231"/>
      <c r="VNA136" s="231"/>
      <c r="VNB136" s="231"/>
      <c r="VNC136" s="231"/>
      <c r="VND136" s="231"/>
      <c r="VNE136" s="231"/>
      <c r="VNF136" s="231"/>
      <c r="VNG136" s="231"/>
      <c r="VNH136" s="231"/>
      <c r="VNI136" s="231"/>
      <c r="VNJ136" s="231"/>
      <c r="VNK136" s="231"/>
      <c r="VNL136" s="231"/>
      <c r="VNM136" s="231"/>
      <c r="VNN136" s="231"/>
      <c r="VNO136" s="231"/>
      <c r="VNP136" s="231"/>
      <c r="VNQ136" s="231"/>
      <c r="VNR136" s="231"/>
      <c r="VNS136" s="231"/>
      <c r="VNT136" s="231"/>
      <c r="VNU136" s="231"/>
      <c r="VNV136" s="231"/>
      <c r="VNW136" s="231"/>
      <c r="VNX136" s="231"/>
      <c r="VNY136" s="231"/>
      <c r="VNZ136" s="231"/>
      <c r="VOA136" s="231"/>
      <c r="VOB136" s="231"/>
      <c r="VOC136" s="231"/>
      <c r="VOD136" s="231"/>
      <c r="VOE136" s="231"/>
      <c r="VOF136" s="231"/>
      <c r="VOG136" s="231"/>
      <c r="VOH136" s="231"/>
      <c r="VOI136" s="231"/>
      <c r="VOJ136" s="231"/>
      <c r="VOK136" s="231"/>
      <c r="VOL136" s="231"/>
      <c r="VOM136" s="231"/>
      <c r="VON136" s="231"/>
      <c r="VOO136" s="231"/>
      <c r="VOP136" s="231"/>
      <c r="VOQ136" s="231"/>
      <c r="VOR136" s="231"/>
      <c r="VOS136" s="231"/>
      <c r="VOT136" s="231"/>
      <c r="VOU136" s="231"/>
      <c r="VOV136" s="231"/>
      <c r="VOW136" s="231"/>
      <c r="VOX136" s="231"/>
      <c r="VOY136" s="231"/>
      <c r="VOZ136" s="231"/>
      <c r="VPA136" s="231"/>
      <c r="VPB136" s="231"/>
      <c r="VPC136" s="231"/>
      <c r="VPD136" s="231"/>
      <c r="VPE136" s="231"/>
      <c r="VPF136" s="231"/>
      <c r="VPG136" s="231"/>
      <c r="VPH136" s="231"/>
      <c r="VPI136" s="231"/>
      <c r="VPJ136" s="231"/>
      <c r="VPK136" s="231"/>
      <c r="VPL136" s="231"/>
      <c r="VPM136" s="231"/>
      <c r="VPN136" s="231"/>
      <c r="VPO136" s="231"/>
      <c r="VPP136" s="231"/>
      <c r="VPQ136" s="231"/>
      <c r="VPR136" s="231"/>
      <c r="VPS136" s="231"/>
      <c r="VPT136" s="231"/>
      <c r="VPU136" s="231"/>
      <c r="VPV136" s="231"/>
      <c r="VPW136" s="231"/>
      <c r="VPX136" s="231"/>
      <c r="VPY136" s="231"/>
      <c r="VPZ136" s="231"/>
      <c r="VQA136" s="231"/>
      <c r="VQB136" s="231"/>
      <c r="VQC136" s="231"/>
      <c r="VQD136" s="231"/>
      <c r="VQE136" s="231"/>
      <c r="VQF136" s="231"/>
      <c r="VQG136" s="231"/>
      <c r="VQH136" s="231"/>
      <c r="VQI136" s="231"/>
      <c r="VQJ136" s="231"/>
      <c r="VQK136" s="231"/>
      <c r="VQL136" s="231"/>
      <c r="VQM136" s="231"/>
      <c r="VQN136" s="231"/>
      <c r="VQO136" s="231"/>
      <c r="VQP136" s="231"/>
      <c r="VQQ136" s="231"/>
      <c r="VQR136" s="231"/>
      <c r="VQS136" s="231"/>
      <c r="VQT136" s="231"/>
      <c r="VQU136" s="231"/>
      <c r="VQV136" s="231"/>
      <c r="VQW136" s="231"/>
      <c r="VQX136" s="231"/>
      <c r="VQY136" s="231"/>
      <c r="VQZ136" s="231"/>
      <c r="VRA136" s="231"/>
      <c r="VRB136" s="231"/>
      <c r="VRC136" s="231"/>
      <c r="VRD136" s="231"/>
      <c r="VRE136" s="231"/>
      <c r="VRF136" s="231"/>
      <c r="VRG136" s="231"/>
      <c r="VRH136" s="231"/>
      <c r="VRI136" s="231"/>
      <c r="VRJ136" s="231"/>
      <c r="VRK136" s="231"/>
      <c r="VRL136" s="231"/>
      <c r="VRM136" s="231"/>
      <c r="VRN136" s="231"/>
      <c r="VRO136" s="231"/>
      <c r="VRP136" s="231"/>
      <c r="VRQ136" s="231"/>
      <c r="VRR136" s="231"/>
      <c r="VRS136" s="231"/>
      <c r="VRT136" s="231"/>
      <c r="VRU136" s="231"/>
      <c r="VRV136" s="231"/>
      <c r="VRW136" s="231"/>
      <c r="VRX136" s="231"/>
      <c r="VRY136" s="231"/>
      <c r="VRZ136" s="231"/>
      <c r="VSA136" s="231"/>
      <c r="VSB136" s="231"/>
      <c r="VSC136" s="231"/>
      <c r="VSD136" s="231"/>
      <c r="VSE136" s="231"/>
      <c r="VSF136" s="231"/>
      <c r="VSG136" s="231"/>
      <c r="VSH136" s="231"/>
      <c r="VSI136" s="231"/>
      <c r="VSJ136" s="231"/>
      <c r="VSK136" s="231"/>
      <c r="VSL136" s="231"/>
      <c r="VSM136" s="231"/>
      <c r="VSN136" s="231"/>
      <c r="VSO136" s="231"/>
      <c r="VSP136" s="231"/>
      <c r="VSQ136" s="231"/>
      <c r="VSR136" s="231"/>
      <c r="VSS136" s="231"/>
      <c r="VST136" s="231"/>
      <c r="VSU136" s="231"/>
      <c r="VSV136" s="231"/>
      <c r="VSW136" s="231"/>
      <c r="VSX136" s="231"/>
      <c r="VSY136" s="231"/>
      <c r="VSZ136" s="231"/>
      <c r="VTA136" s="231"/>
      <c r="VTB136" s="231"/>
      <c r="VTC136" s="231"/>
      <c r="VTD136" s="231"/>
      <c r="VTE136" s="231"/>
      <c r="VTF136" s="231"/>
      <c r="VTG136" s="231"/>
      <c r="VTH136" s="231"/>
      <c r="VTI136" s="231"/>
      <c r="VTJ136" s="231"/>
      <c r="VTK136" s="231"/>
      <c r="VTL136" s="231"/>
      <c r="VTM136" s="231"/>
      <c r="VTN136" s="231"/>
      <c r="VTO136" s="231"/>
      <c r="VTP136" s="231"/>
      <c r="VTQ136" s="231"/>
      <c r="VTR136" s="231"/>
      <c r="VTS136" s="231"/>
      <c r="VTT136" s="231"/>
      <c r="VTU136" s="231"/>
      <c r="VTV136" s="231"/>
      <c r="VTW136" s="231"/>
      <c r="VTX136" s="231"/>
      <c r="VTY136" s="231"/>
      <c r="VTZ136" s="231"/>
      <c r="VUA136" s="231"/>
      <c r="VUB136" s="231"/>
      <c r="VUC136" s="231"/>
      <c r="VUD136" s="231"/>
      <c r="VUE136" s="231"/>
      <c r="VUF136" s="231"/>
      <c r="VUG136" s="231"/>
      <c r="VUH136" s="231"/>
      <c r="VUI136" s="231"/>
      <c r="VUJ136" s="231"/>
      <c r="VUK136" s="231"/>
      <c r="VUL136" s="231"/>
      <c r="VUM136" s="231"/>
      <c r="VUN136" s="231"/>
      <c r="VUO136" s="231"/>
      <c r="VUP136" s="231"/>
      <c r="VUQ136" s="231"/>
      <c r="VUR136" s="231"/>
      <c r="VUS136" s="231"/>
      <c r="VUT136" s="231"/>
      <c r="VUU136" s="231"/>
      <c r="VUV136" s="231"/>
      <c r="VUW136" s="231"/>
      <c r="VUX136" s="231"/>
      <c r="VUY136" s="231"/>
      <c r="VUZ136" s="231"/>
      <c r="VVA136" s="231"/>
      <c r="VVB136" s="231"/>
      <c r="VVC136" s="231"/>
      <c r="VVD136" s="231"/>
      <c r="VVE136" s="231"/>
      <c r="VVF136" s="231"/>
      <c r="VVG136" s="231"/>
      <c r="VVH136" s="231"/>
      <c r="VVI136" s="231"/>
      <c r="VVJ136" s="231"/>
      <c r="VVK136" s="231"/>
      <c r="VVL136" s="231"/>
      <c r="VVM136" s="231"/>
      <c r="VVN136" s="231"/>
      <c r="VVO136" s="231"/>
      <c r="VVP136" s="231"/>
      <c r="VVQ136" s="231"/>
      <c r="VVR136" s="231"/>
      <c r="VVS136" s="231"/>
      <c r="VVT136" s="231"/>
      <c r="VVU136" s="231"/>
      <c r="VVV136" s="231"/>
      <c r="VVW136" s="231"/>
      <c r="VVX136" s="231"/>
      <c r="VVY136" s="231"/>
      <c r="VVZ136" s="231"/>
      <c r="VWA136" s="231"/>
      <c r="VWB136" s="231"/>
      <c r="VWC136" s="231"/>
      <c r="VWD136" s="231"/>
      <c r="VWE136" s="231"/>
      <c r="VWF136" s="231"/>
      <c r="VWG136" s="231"/>
      <c r="VWH136" s="231"/>
      <c r="VWI136" s="231"/>
      <c r="VWJ136" s="231"/>
      <c r="VWK136" s="231"/>
      <c r="VWL136" s="231"/>
      <c r="VWM136" s="231"/>
      <c r="VWN136" s="231"/>
      <c r="VWO136" s="231"/>
      <c r="VWP136" s="231"/>
      <c r="VWQ136" s="231"/>
      <c r="VWR136" s="231"/>
      <c r="VWS136" s="231"/>
      <c r="VWT136" s="231"/>
      <c r="VWU136" s="231"/>
      <c r="VWV136" s="231"/>
      <c r="VWW136" s="231"/>
      <c r="VWX136" s="231"/>
      <c r="VWY136" s="231"/>
      <c r="VWZ136" s="231"/>
      <c r="VXA136" s="231"/>
      <c r="VXB136" s="231"/>
      <c r="VXC136" s="231"/>
      <c r="VXD136" s="231"/>
      <c r="VXE136" s="231"/>
      <c r="VXF136" s="231"/>
      <c r="VXG136" s="231"/>
      <c r="VXH136" s="231"/>
      <c r="VXI136" s="231"/>
      <c r="VXJ136" s="231"/>
      <c r="VXK136" s="231"/>
      <c r="VXL136" s="231"/>
      <c r="VXM136" s="231"/>
      <c r="VXN136" s="231"/>
      <c r="VXO136" s="231"/>
      <c r="VXP136" s="231"/>
      <c r="VXQ136" s="231"/>
      <c r="VXR136" s="231"/>
      <c r="VXS136" s="231"/>
      <c r="VXT136" s="231"/>
      <c r="VXU136" s="231"/>
      <c r="VXV136" s="231"/>
      <c r="VXW136" s="231"/>
      <c r="VXX136" s="231"/>
      <c r="VXY136" s="231"/>
      <c r="VXZ136" s="231"/>
      <c r="VYA136" s="231"/>
      <c r="VYB136" s="231"/>
      <c r="VYC136" s="231"/>
      <c r="VYD136" s="231"/>
      <c r="VYE136" s="231"/>
      <c r="VYF136" s="231"/>
      <c r="VYG136" s="231"/>
      <c r="VYH136" s="231"/>
      <c r="VYI136" s="231"/>
      <c r="VYJ136" s="231"/>
      <c r="VYK136" s="231"/>
      <c r="VYL136" s="231"/>
      <c r="VYM136" s="231"/>
      <c r="VYN136" s="231"/>
      <c r="VYO136" s="231"/>
      <c r="VYP136" s="231"/>
      <c r="VYQ136" s="231"/>
      <c r="VYR136" s="231"/>
      <c r="VYS136" s="231"/>
      <c r="VYT136" s="231"/>
      <c r="VYU136" s="231"/>
      <c r="VYV136" s="231"/>
      <c r="VYW136" s="231"/>
      <c r="VYX136" s="231"/>
      <c r="VYY136" s="231"/>
      <c r="VYZ136" s="231"/>
      <c r="VZA136" s="231"/>
      <c r="VZB136" s="231"/>
      <c r="VZC136" s="231"/>
      <c r="VZD136" s="231"/>
      <c r="VZE136" s="231"/>
      <c r="VZF136" s="231"/>
      <c r="VZG136" s="231"/>
      <c r="VZH136" s="231"/>
      <c r="VZI136" s="231"/>
      <c r="VZJ136" s="231"/>
      <c r="VZK136" s="231"/>
      <c r="VZL136" s="231"/>
      <c r="VZM136" s="231"/>
      <c r="VZN136" s="231"/>
      <c r="VZO136" s="231"/>
      <c r="VZP136" s="231"/>
      <c r="VZQ136" s="231"/>
      <c r="VZR136" s="231"/>
      <c r="VZS136" s="231"/>
      <c r="VZT136" s="231"/>
      <c r="VZU136" s="231"/>
      <c r="VZV136" s="231"/>
      <c r="VZW136" s="231"/>
      <c r="VZX136" s="231"/>
      <c r="VZY136" s="231"/>
      <c r="VZZ136" s="231"/>
      <c r="WAA136" s="231"/>
      <c r="WAB136" s="231"/>
      <c r="WAC136" s="231"/>
      <c r="WAD136" s="231"/>
      <c r="WAE136" s="231"/>
      <c r="WAF136" s="231"/>
      <c r="WAG136" s="231"/>
      <c r="WAH136" s="231"/>
      <c r="WAI136" s="231"/>
      <c r="WAJ136" s="231"/>
      <c r="WAK136" s="231"/>
      <c r="WAL136" s="231"/>
      <c r="WAM136" s="231"/>
      <c r="WAN136" s="231"/>
      <c r="WAO136" s="231"/>
      <c r="WAP136" s="231"/>
      <c r="WAQ136" s="231"/>
      <c r="WAR136" s="231"/>
      <c r="WAS136" s="231"/>
      <c r="WAT136" s="231"/>
      <c r="WAU136" s="231"/>
      <c r="WAV136" s="231"/>
      <c r="WAW136" s="231"/>
      <c r="WAX136" s="231"/>
      <c r="WAY136" s="231"/>
      <c r="WAZ136" s="231"/>
      <c r="WBA136" s="231"/>
      <c r="WBB136" s="231"/>
      <c r="WBC136" s="231"/>
      <c r="WBD136" s="231"/>
      <c r="WBE136" s="231"/>
      <c r="WBF136" s="231"/>
      <c r="WBG136" s="231"/>
      <c r="WBH136" s="231"/>
      <c r="WBI136" s="231"/>
      <c r="WBJ136" s="231"/>
      <c r="WBK136" s="231"/>
      <c r="WBL136" s="231"/>
      <c r="WBM136" s="231"/>
      <c r="WBN136" s="231"/>
      <c r="WBO136" s="231"/>
      <c r="WBP136" s="231"/>
      <c r="WBQ136" s="231"/>
      <c r="WBR136" s="231"/>
      <c r="WBS136" s="231"/>
      <c r="WBT136" s="231"/>
      <c r="WBU136" s="231"/>
      <c r="WBV136" s="231"/>
      <c r="WBW136" s="231"/>
      <c r="WBX136" s="231"/>
      <c r="WBY136" s="231"/>
      <c r="WBZ136" s="231"/>
      <c r="WCA136" s="231"/>
      <c r="WCB136" s="231"/>
      <c r="WCC136" s="231"/>
      <c r="WCD136" s="231"/>
      <c r="WCE136" s="231"/>
      <c r="WCF136" s="231"/>
      <c r="WCG136" s="231"/>
      <c r="WCH136" s="231"/>
      <c r="WCI136" s="231"/>
      <c r="WCJ136" s="231"/>
      <c r="WCK136" s="231"/>
      <c r="WCL136" s="231"/>
      <c r="WCM136" s="231"/>
      <c r="WCN136" s="231"/>
      <c r="WCO136" s="231"/>
      <c r="WCP136" s="231"/>
      <c r="WCQ136" s="231"/>
      <c r="WCR136" s="231"/>
      <c r="WCS136" s="231"/>
      <c r="WCT136" s="231"/>
      <c r="WCU136" s="231"/>
      <c r="WCV136" s="231"/>
      <c r="WCW136" s="231"/>
      <c r="WCX136" s="231"/>
      <c r="WCY136" s="231"/>
      <c r="WCZ136" s="231"/>
      <c r="WDA136" s="231"/>
      <c r="WDB136" s="231"/>
      <c r="WDC136" s="231"/>
      <c r="WDD136" s="231"/>
      <c r="WDE136" s="231"/>
      <c r="WDF136" s="231"/>
      <c r="WDG136" s="231"/>
      <c r="WDH136" s="231"/>
      <c r="WDI136" s="231"/>
      <c r="WDJ136" s="231"/>
      <c r="WDK136" s="231"/>
      <c r="WDL136" s="231"/>
      <c r="WDM136" s="231"/>
      <c r="WDN136" s="231"/>
      <c r="WDO136" s="231"/>
      <c r="WDP136" s="231"/>
      <c r="WDQ136" s="231"/>
      <c r="WDR136" s="231"/>
      <c r="WDS136" s="231"/>
      <c r="WDT136" s="231"/>
      <c r="WDU136" s="231"/>
      <c r="WDV136" s="231"/>
      <c r="WDW136" s="231"/>
      <c r="WDX136" s="231"/>
      <c r="WDY136" s="231"/>
      <c r="WDZ136" s="231"/>
      <c r="WEA136" s="231"/>
      <c r="WEB136" s="231"/>
      <c r="WEC136" s="231"/>
      <c r="WED136" s="231"/>
      <c r="WEE136" s="231"/>
      <c r="WEF136" s="231"/>
      <c r="WEG136" s="231"/>
      <c r="WEH136" s="231"/>
      <c r="WEI136" s="231"/>
      <c r="WEJ136" s="231"/>
      <c r="WEK136" s="231"/>
      <c r="WEL136" s="231"/>
      <c r="WEM136" s="231"/>
      <c r="WEN136" s="231"/>
      <c r="WEO136" s="231"/>
      <c r="WEP136" s="231"/>
      <c r="WEQ136" s="231"/>
      <c r="WER136" s="231"/>
      <c r="WES136" s="231"/>
      <c r="WET136" s="231"/>
      <c r="WEU136" s="231"/>
      <c r="WEV136" s="231"/>
      <c r="WEW136" s="231"/>
      <c r="WEX136" s="231"/>
      <c r="WEY136" s="231"/>
      <c r="WEZ136" s="231"/>
      <c r="WFA136" s="231"/>
      <c r="WFB136" s="231"/>
      <c r="WFC136" s="231"/>
      <c r="WFD136" s="231"/>
      <c r="WFE136" s="231"/>
      <c r="WFF136" s="231"/>
      <c r="WFG136" s="231"/>
      <c r="WFH136" s="231"/>
      <c r="WFI136" s="231"/>
      <c r="WFJ136" s="231"/>
      <c r="WFK136" s="231"/>
      <c r="WFL136" s="231"/>
      <c r="WFM136" s="231"/>
      <c r="WFN136" s="231"/>
      <c r="WFO136" s="231"/>
      <c r="WFP136" s="231"/>
      <c r="WFQ136" s="231"/>
      <c r="WFR136" s="231"/>
      <c r="WFS136" s="231"/>
      <c r="WFT136" s="231"/>
      <c r="WFU136" s="231"/>
      <c r="WFV136" s="231"/>
      <c r="WFW136" s="231"/>
      <c r="WFX136" s="231"/>
      <c r="WFY136" s="231"/>
      <c r="WFZ136" s="231"/>
      <c r="WGA136" s="231"/>
      <c r="WGB136" s="231"/>
      <c r="WGC136" s="231"/>
      <c r="WGD136" s="231"/>
      <c r="WGE136" s="231"/>
      <c r="WGF136" s="231"/>
      <c r="WGG136" s="231"/>
      <c r="WGH136" s="231"/>
      <c r="WGI136" s="231"/>
      <c r="WGJ136" s="231"/>
      <c r="WGK136" s="231"/>
      <c r="WGL136" s="231"/>
      <c r="WGM136" s="231"/>
      <c r="WGN136" s="231"/>
      <c r="WGO136" s="231"/>
      <c r="WGP136" s="231"/>
      <c r="WGQ136" s="231"/>
      <c r="WGR136" s="231"/>
      <c r="WGS136" s="231"/>
      <c r="WGT136" s="231"/>
      <c r="WGU136" s="231"/>
      <c r="WGV136" s="231"/>
      <c r="WGW136" s="231"/>
      <c r="WGX136" s="231"/>
      <c r="WGY136" s="231"/>
      <c r="WGZ136" s="231"/>
      <c r="WHA136" s="231"/>
      <c r="WHB136" s="231"/>
      <c r="WHC136" s="231"/>
      <c r="WHD136" s="231"/>
      <c r="WHE136" s="231"/>
      <c r="WHF136" s="231"/>
      <c r="WHG136" s="231"/>
      <c r="WHH136" s="231"/>
      <c r="WHI136" s="231"/>
      <c r="WHJ136" s="231"/>
      <c r="WHK136" s="231"/>
      <c r="WHL136" s="231"/>
      <c r="WHM136" s="231"/>
      <c r="WHN136" s="231"/>
      <c r="WHO136" s="231"/>
      <c r="WHP136" s="231"/>
      <c r="WHQ136" s="231"/>
      <c r="WHR136" s="231"/>
      <c r="WHS136" s="231"/>
      <c r="WHT136" s="231"/>
      <c r="WHU136" s="231"/>
      <c r="WHV136" s="231"/>
      <c r="WHW136" s="231"/>
      <c r="WHX136" s="231"/>
      <c r="WHY136" s="231"/>
      <c r="WHZ136" s="231"/>
      <c r="WIA136" s="231"/>
      <c r="WIB136" s="231"/>
      <c r="WIC136" s="231"/>
      <c r="WID136" s="231"/>
      <c r="WIE136" s="231"/>
      <c r="WIF136" s="231"/>
      <c r="WIG136" s="231"/>
      <c r="WIH136" s="231"/>
      <c r="WII136" s="231"/>
      <c r="WIJ136" s="231"/>
      <c r="WIK136" s="231"/>
      <c r="WIL136" s="231"/>
      <c r="WIM136" s="231"/>
      <c r="WIN136" s="231"/>
      <c r="WIO136" s="231"/>
      <c r="WIP136" s="231"/>
      <c r="WIQ136" s="231"/>
      <c r="WIR136" s="231"/>
      <c r="WIS136" s="231"/>
      <c r="WIT136" s="231"/>
      <c r="WIU136" s="231"/>
      <c r="WIV136" s="231"/>
      <c r="WIW136" s="231"/>
      <c r="WIX136" s="231"/>
      <c r="WIY136" s="231"/>
      <c r="WIZ136" s="231"/>
      <c r="WJA136" s="231"/>
      <c r="WJB136" s="231"/>
      <c r="WJC136" s="231"/>
      <c r="WJD136" s="231"/>
      <c r="WJE136" s="231"/>
      <c r="WJF136" s="231"/>
      <c r="WJG136" s="231"/>
      <c r="WJH136" s="231"/>
      <c r="WJI136" s="231"/>
      <c r="WJJ136" s="231"/>
      <c r="WJK136" s="231"/>
      <c r="WJL136" s="231"/>
      <c r="WJM136" s="231"/>
      <c r="WJN136" s="231"/>
      <c r="WJO136" s="231"/>
      <c r="WJP136" s="231"/>
      <c r="WJQ136" s="231"/>
      <c r="WJR136" s="231"/>
      <c r="WJS136" s="231"/>
      <c r="WJT136" s="231"/>
      <c r="WJU136" s="231"/>
      <c r="WJV136" s="231"/>
      <c r="WJW136" s="231"/>
      <c r="WJX136" s="231"/>
      <c r="WJY136" s="231"/>
      <c r="WJZ136" s="231"/>
      <c r="WKA136" s="231"/>
      <c r="WKB136" s="231"/>
      <c r="WKC136" s="231"/>
      <c r="WKD136" s="231"/>
      <c r="WKE136" s="231"/>
      <c r="WKF136" s="231"/>
      <c r="WKG136" s="231"/>
      <c r="WKH136" s="231"/>
      <c r="WKI136" s="231"/>
      <c r="WKJ136" s="231"/>
      <c r="WKK136" s="231"/>
      <c r="WKL136" s="231"/>
      <c r="WKM136" s="231"/>
      <c r="WKN136" s="231"/>
      <c r="WKO136" s="231"/>
      <c r="WKP136" s="231"/>
      <c r="WKQ136" s="231"/>
      <c r="WKR136" s="231"/>
      <c r="WKS136" s="231"/>
      <c r="WKT136" s="231"/>
      <c r="WKU136" s="231"/>
      <c r="WKV136" s="231"/>
      <c r="WKW136" s="231"/>
      <c r="WKX136" s="231"/>
      <c r="WKY136" s="231"/>
      <c r="WKZ136" s="231"/>
      <c r="WLA136" s="231"/>
      <c r="WLB136" s="231"/>
      <c r="WLC136" s="231"/>
      <c r="WLD136" s="231"/>
      <c r="WLE136" s="231"/>
      <c r="WLF136" s="231"/>
      <c r="WLG136" s="231"/>
      <c r="WLH136" s="231"/>
      <c r="WLI136" s="231"/>
      <c r="WLJ136" s="231"/>
      <c r="WLK136" s="231"/>
      <c r="WLL136" s="231"/>
      <c r="WLM136" s="231"/>
      <c r="WLN136" s="231"/>
      <c r="WLO136" s="231"/>
      <c r="WLP136" s="231"/>
      <c r="WLQ136" s="231"/>
      <c r="WLR136" s="231"/>
      <c r="WLS136" s="231"/>
      <c r="WLT136" s="231"/>
      <c r="WLU136" s="231"/>
      <c r="WLV136" s="231"/>
      <c r="WLW136" s="231"/>
      <c r="WLX136" s="231"/>
      <c r="WLY136" s="231"/>
      <c r="WLZ136" s="231"/>
      <c r="WMA136" s="231"/>
      <c r="WMB136" s="231"/>
      <c r="WMC136" s="231"/>
      <c r="WMD136" s="231"/>
      <c r="WME136" s="231"/>
      <c r="WMF136" s="231"/>
      <c r="WMG136" s="231"/>
      <c r="WMH136" s="231"/>
      <c r="WMI136" s="231"/>
      <c r="WMJ136" s="231"/>
      <c r="WMK136" s="231"/>
      <c r="WML136" s="231"/>
      <c r="WMM136" s="231"/>
      <c r="WMN136" s="231"/>
      <c r="WMO136" s="231"/>
      <c r="WMP136" s="231"/>
      <c r="WMQ136" s="231"/>
      <c r="WMR136" s="231"/>
      <c r="WMS136" s="231"/>
      <c r="WMT136" s="231"/>
      <c r="WMU136" s="231"/>
      <c r="WMV136" s="231"/>
      <c r="WMW136" s="231"/>
      <c r="WMX136" s="231"/>
      <c r="WMY136" s="231"/>
      <c r="WMZ136" s="231"/>
      <c r="WNA136" s="231"/>
      <c r="WNB136" s="231"/>
      <c r="WNC136" s="231"/>
      <c r="WND136" s="231"/>
      <c r="WNE136" s="231"/>
      <c r="WNF136" s="231"/>
      <c r="WNG136" s="231"/>
      <c r="WNH136" s="231"/>
      <c r="WNI136" s="231"/>
      <c r="WNJ136" s="231"/>
      <c r="WNK136" s="231"/>
      <c r="WNL136" s="231"/>
      <c r="WNM136" s="231"/>
      <c r="WNN136" s="231"/>
      <c r="WNO136" s="231"/>
      <c r="WNP136" s="231"/>
      <c r="WNQ136" s="231"/>
      <c r="WNR136" s="231"/>
      <c r="WNS136" s="231"/>
      <c r="WNT136" s="231"/>
      <c r="WNU136" s="231"/>
      <c r="WNV136" s="231"/>
      <c r="WNW136" s="231"/>
      <c r="WNX136" s="231"/>
      <c r="WNY136" s="231"/>
      <c r="WNZ136" s="231"/>
      <c r="WOA136" s="231"/>
      <c r="WOB136" s="231"/>
      <c r="WOC136" s="231"/>
      <c r="WOD136" s="231"/>
      <c r="WOE136" s="231"/>
      <c r="WOF136" s="231"/>
      <c r="WOG136" s="231"/>
      <c r="WOH136" s="231"/>
      <c r="WOI136" s="231"/>
      <c r="WOJ136" s="231"/>
      <c r="WOK136" s="231"/>
      <c r="WOL136" s="231"/>
      <c r="WOM136" s="231"/>
      <c r="WON136" s="231"/>
      <c r="WOO136" s="231"/>
      <c r="WOP136" s="231"/>
      <c r="WOQ136" s="231"/>
      <c r="WOR136" s="231"/>
      <c r="WOS136" s="231"/>
      <c r="WOT136" s="231"/>
      <c r="WOU136" s="231"/>
      <c r="WOV136" s="231"/>
      <c r="WOW136" s="231"/>
      <c r="WOX136" s="231"/>
      <c r="WOY136" s="231"/>
      <c r="WOZ136" s="231"/>
      <c r="WPA136" s="231"/>
      <c r="WPB136" s="231"/>
      <c r="WPC136" s="231"/>
      <c r="WPD136" s="231"/>
      <c r="WPE136" s="231"/>
      <c r="WPF136" s="231"/>
      <c r="WPG136" s="231"/>
      <c r="WPH136" s="231"/>
      <c r="WPI136" s="231"/>
      <c r="WPJ136" s="231"/>
      <c r="WPK136" s="231"/>
      <c r="WPL136" s="231"/>
      <c r="WPM136" s="231"/>
      <c r="WPN136" s="231"/>
      <c r="WPO136" s="231"/>
      <c r="WPP136" s="231"/>
      <c r="WPQ136" s="231"/>
      <c r="WPR136" s="231"/>
      <c r="WPS136" s="231"/>
      <c r="WPT136" s="231"/>
      <c r="WPU136" s="231"/>
      <c r="WPV136" s="231"/>
      <c r="WPW136" s="231"/>
      <c r="WPX136" s="231"/>
      <c r="WPY136" s="231"/>
      <c r="WPZ136" s="231"/>
      <c r="WQA136" s="231"/>
      <c r="WQB136" s="231"/>
      <c r="WQC136" s="231"/>
      <c r="WQD136" s="231"/>
      <c r="WQE136" s="231"/>
      <c r="WQF136" s="231"/>
      <c r="WQG136" s="231"/>
      <c r="WQH136" s="231"/>
      <c r="WQI136" s="231"/>
      <c r="WQJ136" s="231"/>
      <c r="WQK136" s="231"/>
      <c r="WQL136" s="231"/>
      <c r="WQM136" s="231"/>
      <c r="WQN136" s="231"/>
      <c r="WQO136" s="231"/>
      <c r="WQP136" s="231"/>
      <c r="WQQ136" s="231"/>
      <c r="WQR136" s="231"/>
      <c r="WQS136" s="231"/>
      <c r="WQT136" s="231"/>
      <c r="WQU136" s="231"/>
      <c r="WQV136" s="231"/>
      <c r="WQW136" s="231"/>
      <c r="WQX136" s="231"/>
      <c r="WQY136" s="231"/>
      <c r="WQZ136" s="231"/>
      <c r="WRA136" s="231"/>
      <c r="WRB136" s="231"/>
      <c r="WRC136" s="231"/>
      <c r="WRD136" s="231"/>
      <c r="WRE136" s="231"/>
      <c r="WRF136" s="231"/>
      <c r="WRG136" s="231"/>
      <c r="WRH136" s="231"/>
      <c r="WRI136" s="231"/>
      <c r="WRJ136" s="231"/>
      <c r="WRK136" s="231"/>
      <c r="WRL136" s="231"/>
      <c r="WRM136" s="231"/>
      <c r="WRN136" s="231"/>
      <c r="WRO136" s="231"/>
      <c r="WRP136" s="231"/>
      <c r="WRQ136" s="231"/>
      <c r="WRR136" s="231"/>
      <c r="WRS136" s="231"/>
      <c r="WRT136" s="231"/>
      <c r="WRU136" s="231"/>
      <c r="WRV136" s="231"/>
      <c r="WRW136" s="231"/>
      <c r="WRX136" s="231"/>
      <c r="WRY136" s="231"/>
      <c r="WRZ136" s="231"/>
      <c r="WSA136" s="231"/>
      <c r="WSB136" s="231"/>
      <c r="WSC136" s="231"/>
      <c r="WSD136" s="231"/>
      <c r="WSE136" s="231"/>
      <c r="WSF136" s="231"/>
      <c r="WSG136" s="231"/>
      <c r="WSH136" s="231"/>
      <c r="WSI136" s="231"/>
      <c r="WSJ136" s="231"/>
      <c r="WSK136" s="231"/>
      <c r="WSL136" s="231"/>
      <c r="WSM136" s="231"/>
      <c r="WSN136" s="231"/>
      <c r="WSO136" s="231"/>
      <c r="WSP136" s="231"/>
      <c r="WSQ136" s="231"/>
      <c r="WSR136" s="231"/>
      <c r="WSS136" s="231"/>
      <c r="WST136" s="231"/>
      <c r="WSU136" s="231"/>
      <c r="WSV136" s="231"/>
      <c r="WSW136" s="231"/>
      <c r="WSX136" s="231"/>
      <c r="WSY136" s="231"/>
      <c r="WSZ136" s="231"/>
      <c r="WTA136" s="231"/>
      <c r="WTB136" s="231"/>
      <c r="WTC136" s="231"/>
      <c r="WTD136" s="231"/>
      <c r="WTE136" s="231"/>
      <c r="WTF136" s="231"/>
      <c r="WTG136" s="231"/>
      <c r="WTH136" s="231"/>
      <c r="WTI136" s="231"/>
      <c r="WTJ136" s="231"/>
      <c r="WTK136" s="231"/>
      <c r="WTL136" s="231"/>
      <c r="WTM136" s="231"/>
      <c r="WTN136" s="231"/>
      <c r="WTO136" s="231"/>
      <c r="WTP136" s="231"/>
      <c r="WTQ136" s="231"/>
      <c r="WTR136" s="231"/>
      <c r="WTS136" s="231"/>
      <c r="WTT136" s="231"/>
      <c r="WTU136" s="231"/>
      <c r="WTV136" s="231"/>
      <c r="WTW136" s="231"/>
      <c r="WTX136" s="231"/>
      <c r="WTY136" s="231"/>
      <c r="WTZ136" s="231"/>
      <c r="WUA136" s="231"/>
      <c r="WUB136" s="231"/>
      <c r="WUC136" s="231"/>
      <c r="WUD136" s="231"/>
      <c r="WUE136" s="231"/>
      <c r="WUF136" s="231"/>
      <c r="WUG136" s="231"/>
      <c r="WUH136" s="231"/>
      <c r="WUI136" s="231"/>
      <c r="WUJ136" s="231"/>
      <c r="WUK136" s="231"/>
      <c r="WUL136" s="231"/>
      <c r="WUM136" s="231"/>
      <c r="WUN136" s="231"/>
      <c r="WUO136" s="231"/>
      <c r="WUP136" s="231"/>
      <c r="WUQ136" s="231"/>
      <c r="WUR136" s="231"/>
      <c r="WUS136" s="231"/>
      <c r="WUT136" s="231"/>
      <c r="WUU136" s="231"/>
      <c r="WUV136" s="231"/>
      <c r="WUW136" s="231"/>
      <c r="WUX136" s="231"/>
      <c r="WUY136" s="231"/>
      <c r="WUZ136" s="231"/>
      <c r="WVA136" s="231"/>
      <c r="WVB136" s="231"/>
      <c r="WVC136" s="231"/>
      <c r="WVD136" s="231"/>
      <c r="WVE136" s="231"/>
      <c r="WVF136" s="231"/>
      <c r="WVG136" s="231"/>
      <c r="WVH136" s="231"/>
      <c r="WVI136" s="231"/>
      <c r="WVJ136" s="231"/>
      <c r="WVK136" s="231"/>
      <c r="WVL136" s="231"/>
      <c r="WVM136" s="231"/>
      <c r="WVN136" s="231"/>
      <c r="WVO136" s="231"/>
      <c r="WVP136" s="231"/>
      <c r="WVQ136" s="231"/>
      <c r="WVR136" s="231"/>
      <c r="WVS136" s="231"/>
      <c r="WVT136" s="231"/>
      <c r="WVU136" s="231"/>
      <c r="WVV136" s="231"/>
      <c r="WVW136" s="231"/>
      <c r="WVX136" s="231"/>
      <c r="WVY136" s="231"/>
      <c r="WVZ136" s="231"/>
      <c r="WWA136" s="231"/>
      <c r="WWB136" s="231"/>
      <c r="WWC136" s="231"/>
      <c r="WWD136" s="231"/>
      <c r="WWE136" s="231"/>
      <c r="WWF136" s="231"/>
      <c r="WWG136" s="231"/>
      <c r="WWH136" s="231"/>
      <c r="WWI136" s="231"/>
      <c r="WWJ136" s="231"/>
      <c r="WWK136" s="231"/>
      <c r="WWL136" s="231"/>
      <c r="WWM136" s="231"/>
      <c r="WWN136" s="231"/>
      <c r="WWO136" s="231"/>
      <c r="WWP136" s="231"/>
      <c r="WWQ136" s="231"/>
      <c r="WWR136" s="231"/>
      <c r="WWS136" s="231"/>
      <c r="WWT136" s="231"/>
      <c r="WWU136" s="231"/>
      <c r="WWV136" s="231"/>
      <c r="WWW136" s="231"/>
      <c r="WWX136" s="231"/>
      <c r="WWY136" s="231"/>
      <c r="WWZ136" s="231"/>
      <c r="WXA136" s="231"/>
      <c r="WXB136" s="231"/>
      <c r="WXC136" s="231"/>
      <c r="WXD136" s="231"/>
      <c r="WXE136" s="231"/>
      <c r="WXF136" s="231"/>
      <c r="WXG136" s="231"/>
      <c r="WXH136" s="231"/>
      <c r="WXI136" s="231"/>
      <c r="WXJ136" s="231"/>
      <c r="WXK136" s="231"/>
      <c r="WXL136" s="231"/>
      <c r="WXM136" s="231"/>
      <c r="WXN136" s="231"/>
      <c r="WXO136" s="231"/>
      <c r="WXP136" s="231"/>
      <c r="WXQ136" s="231"/>
      <c r="WXR136" s="231"/>
      <c r="WXS136" s="231"/>
      <c r="WXT136" s="231"/>
      <c r="WXU136" s="231"/>
      <c r="WXV136" s="231"/>
      <c r="WXW136" s="231"/>
      <c r="WXX136" s="231"/>
      <c r="WXY136" s="231"/>
      <c r="WXZ136" s="231"/>
      <c r="WYA136" s="231"/>
      <c r="WYB136" s="231"/>
      <c r="WYC136" s="231"/>
      <c r="WYD136" s="231"/>
      <c r="WYE136" s="231"/>
      <c r="WYF136" s="231"/>
      <c r="WYG136" s="231"/>
      <c r="WYH136" s="231"/>
      <c r="WYI136" s="231"/>
      <c r="WYJ136" s="231"/>
      <c r="WYK136" s="231"/>
      <c r="WYL136" s="231"/>
      <c r="WYM136" s="231"/>
      <c r="WYN136" s="231"/>
      <c r="WYO136" s="231"/>
      <c r="WYP136" s="231"/>
      <c r="WYQ136" s="231"/>
      <c r="WYR136" s="231"/>
      <c r="WYS136" s="231"/>
      <c r="WYT136" s="231"/>
      <c r="WYU136" s="231"/>
      <c r="WYV136" s="231"/>
      <c r="WYW136" s="231"/>
      <c r="WYX136" s="231"/>
      <c r="WYY136" s="231"/>
      <c r="WYZ136" s="231"/>
      <c r="WZA136" s="231"/>
      <c r="WZB136" s="231"/>
      <c r="WZC136" s="231"/>
      <c r="WZD136" s="231"/>
      <c r="WZE136" s="231"/>
      <c r="WZF136" s="231"/>
      <c r="WZG136" s="231"/>
      <c r="WZH136" s="231"/>
      <c r="WZI136" s="231"/>
      <c r="WZJ136" s="231"/>
      <c r="WZK136" s="231"/>
      <c r="WZL136" s="231"/>
      <c r="WZM136" s="231"/>
      <c r="WZN136" s="231"/>
      <c r="WZO136" s="231"/>
      <c r="WZP136" s="231"/>
      <c r="WZQ136" s="231"/>
      <c r="WZR136" s="231"/>
      <c r="WZS136" s="231"/>
      <c r="WZT136" s="231"/>
      <c r="WZU136" s="231"/>
      <c r="WZV136" s="231"/>
      <c r="WZW136" s="231"/>
      <c r="WZX136" s="231"/>
      <c r="WZY136" s="231"/>
      <c r="WZZ136" s="231"/>
      <c r="XAA136" s="231"/>
      <c r="XAB136" s="231"/>
      <c r="XAC136" s="231"/>
      <c r="XAD136" s="231"/>
      <c r="XAE136" s="231"/>
      <c r="XAF136" s="231"/>
      <c r="XAG136" s="231"/>
      <c r="XAH136" s="231"/>
      <c r="XAI136" s="231"/>
      <c r="XAJ136" s="231"/>
      <c r="XAK136" s="231"/>
      <c r="XAL136" s="231"/>
      <c r="XAM136" s="231"/>
      <c r="XAN136" s="231"/>
      <c r="XAO136" s="231"/>
      <c r="XAP136" s="231"/>
      <c r="XAQ136" s="231"/>
      <c r="XAR136" s="231"/>
      <c r="XAS136" s="231"/>
      <c r="XAT136" s="231"/>
      <c r="XAU136" s="231"/>
      <c r="XAV136" s="231"/>
      <c r="XAW136" s="231"/>
      <c r="XAX136" s="231"/>
      <c r="XAY136" s="231"/>
      <c r="XAZ136" s="231"/>
      <c r="XBA136" s="231"/>
      <c r="XBB136" s="231"/>
      <c r="XBC136" s="231"/>
      <c r="XBD136" s="231"/>
      <c r="XBE136" s="231"/>
      <c r="XBF136" s="231"/>
      <c r="XBG136" s="231"/>
      <c r="XBH136" s="231"/>
      <c r="XBI136" s="231"/>
      <c r="XBJ136" s="231"/>
      <c r="XBK136" s="231"/>
      <c r="XBL136" s="231"/>
      <c r="XBM136" s="231"/>
      <c r="XBN136" s="231"/>
      <c r="XBO136" s="231"/>
      <c r="XBP136" s="231"/>
      <c r="XBQ136" s="231"/>
      <c r="XBR136" s="231"/>
      <c r="XBS136" s="231"/>
      <c r="XBT136" s="231"/>
      <c r="XBU136" s="231"/>
      <c r="XBV136" s="231"/>
      <c r="XBW136" s="231"/>
      <c r="XBX136" s="231"/>
      <c r="XBY136" s="231"/>
      <c r="XBZ136" s="231"/>
      <c r="XCA136" s="231"/>
      <c r="XCB136" s="231"/>
      <c r="XCC136" s="231"/>
      <c r="XCD136" s="231"/>
      <c r="XCE136" s="231"/>
      <c r="XCF136" s="231"/>
      <c r="XCG136" s="231"/>
      <c r="XCH136" s="231"/>
      <c r="XCI136" s="231"/>
      <c r="XCJ136" s="231"/>
      <c r="XCK136" s="231"/>
      <c r="XCL136" s="231"/>
      <c r="XCM136" s="231"/>
      <c r="XCN136" s="231"/>
      <c r="XCO136" s="231"/>
      <c r="XCP136" s="231"/>
      <c r="XCQ136" s="231"/>
      <c r="XCR136" s="231"/>
      <c r="XCS136" s="231"/>
      <c r="XCT136" s="231"/>
      <c r="XCU136" s="231"/>
      <c r="XCV136" s="231"/>
      <c r="XCW136" s="231"/>
      <c r="XCX136" s="231"/>
      <c r="XCY136" s="231"/>
      <c r="XCZ136" s="231"/>
      <c r="XDA136" s="231"/>
      <c r="XDB136" s="231"/>
      <c r="XDC136" s="231"/>
      <c r="XDD136" s="231"/>
      <c r="XDE136" s="231"/>
      <c r="XDF136" s="231"/>
      <c r="XDG136" s="231"/>
      <c r="XDH136" s="231"/>
      <c r="XDI136" s="231"/>
      <c r="XDJ136" s="231"/>
      <c r="XDK136" s="231"/>
      <c r="XDL136" s="231"/>
      <c r="XDM136" s="231"/>
      <c r="XDN136" s="231"/>
      <c r="XDO136" s="231"/>
      <c r="XDP136" s="231"/>
      <c r="XDQ136" s="231"/>
      <c r="XDR136" s="231"/>
      <c r="XDS136" s="231"/>
      <c r="XDT136" s="231"/>
      <c r="XDU136" s="231"/>
      <c r="XDV136" s="231"/>
      <c r="XDW136" s="231"/>
      <c r="XDX136" s="231"/>
      <c r="XDY136" s="231"/>
      <c r="XDZ136" s="231"/>
      <c r="XEA136" s="231"/>
      <c r="XEB136" s="231"/>
      <c r="XEC136" s="231"/>
      <c r="XED136" s="231"/>
      <c r="XEE136" s="231"/>
      <c r="XEF136" s="231"/>
      <c r="XEG136" s="231"/>
      <c r="XEH136" s="231"/>
      <c r="XEI136" s="231"/>
      <c r="XEJ136" s="231"/>
      <c r="XEK136" s="231"/>
      <c r="XEL136" s="231"/>
      <c r="XEM136" s="231"/>
      <c r="XEN136" s="231"/>
      <c r="XEO136" s="231"/>
      <c r="XEP136" s="231"/>
      <c r="XEQ136" s="231"/>
      <c r="XER136" s="231"/>
      <c r="XES136" s="231"/>
      <c r="XET136" s="231"/>
      <c r="XEU136" s="231"/>
      <c r="XEV136" s="231"/>
      <c r="XEW136" s="231"/>
      <c r="XEX136" s="231"/>
      <c r="XEY136" s="231"/>
      <c r="XEZ136" s="231"/>
      <c r="XFA136" s="231"/>
      <c r="XFB136" s="231"/>
      <c r="XFC136" s="231"/>
      <c r="XFD136" s="231"/>
    </row>
    <row r="137" spans="1:16384" ht="46.5" customHeight="1" x14ac:dyDescent="0.4">
      <c r="A137" s="386" t="s">
        <v>441</v>
      </c>
      <c r="B137" s="386"/>
      <c r="C137" s="386"/>
      <c r="D137" s="386"/>
      <c r="E137" s="386"/>
      <c r="F137" s="386"/>
      <c r="G137" s="96"/>
    </row>
    <row r="138" spans="1:16384" ht="22.5" x14ac:dyDescent="0.45">
      <c r="A138" s="274" t="s">
        <v>50</v>
      </c>
      <c r="B138" s="104">
        <v>2</v>
      </c>
      <c r="C138" s="118" t="str">
        <f>IF(B138=0, -10, "0")</f>
        <v>0</v>
      </c>
      <c r="D138" s="313"/>
      <c r="E138" s="209"/>
      <c r="F138" s="105"/>
      <c r="G138" s="96"/>
    </row>
    <row r="139" spans="1:16384" ht="21" x14ac:dyDescent="0.4">
      <c r="A139" s="107" t="s">
        <v>327</v>
      </c>
      <c r="B139" s="104">
        <v>2</v>
      </c>
      <c r="C139" s="107"/>
      <c r="D139" s="107"/>
      <c r="E139" s="107"/>
      <c r="F139" s="208"/>
      <c r="G139" s="96"/>
    </row>
    <row r="140" spans="1:16384" ht="21" x14ac:dyDescent="0.4">
      <c r="A140" s="107" t="s">
        <v>328</v>
      </c>
      <c r="B140" s="104">
        <v>2</v>
      </c>
      <c r="C140" s="107"/>
      <c r="D140" s="107"/>
      <c r="E140" s="107"/>
      <c r="F140" s="208"/>
      <c r="G140" s="96"/>
    </row>
    <row r="141" spans="1:16384" ht="21" x14ac:dyDescent="0.4">
      <c r="A141" s="107" t="s">
        <v>357</v>
      </c>
      <c r="B141" s="104">
        <v>2</v>
      </c>
      <c r="C141" s="107"/>
      <c r="D141" s="107"/>
      <c r="E141" s="107"/>
      <c r="F141" s="208"/>
      <c r="G141" s="96"/>
    </row>
    <row r="142" spans="1:16384" ht="21" x14ac:dyDescent="0.4">
      <c r="A142" s="107" t="s">
        <v>325</v>
      </c>
      <c r="B142" s="104">
        <v>2</v>
      </c>
      <c r="C142" s="107"/>
      <c r="D142" s="107"/>
      <c r="E142" s="107"/>
      <c r="F142" s="208"/>
      <c r="G142" s="96"/>
    </row>
    <row r="143" spans="1:16384" ht="21" x14ac:dyDescent="0.4">
      <c r="A143" s="266"/>
      <c r="B143" s="265"/>
      <c r="C143" s="272"/>
      <c r="D143" s="272"/>
      <c r="E143" s="272"/>
      <c r="F143" s="272"/>
      <c r="G143" s="96"/>
    </row>
    <row r="144" spans="1:16384" ht="24.75" customHeight="1" x14ac:dyDescent="0.4">
      <c r="A144" s="385" t="s">
        <v>340</v>
      </c>
      <c r="B144" s="385"/>
      <c r="C144" s="385"/>
      <c r="D144" s="385"/>
      <c r="E144" s="385"/>
      <c r="F144" s="385"/>
      <c r="G144" s="96"/>
    </row>
    <row r="145" spans="1:7" ht="42" x14ac:dyDescent="0.4">
      <c r="A145" s="148" t="s">
        <v>327</v>
      </c>
      <c r="B145" s="251">
        <v>1</v>
      </c>
      <c r="C145" s="148"/>
      <c r="D145" s="148" t="s">
        <v>532</v>
      </c>
      <c r="E145" s="148" t="s">
        <v>533</v>
      </c>
      <c r="F145" s="208"/>
      <c r="G145" s="96"/>
    </row>
    <row r="146" spans="1:7" ht="21" x14ac:dyDescent="0.4">
      <c r="A146" s="107" t="s">
        <v>401</v>
      </c>
      <c r="B146" s="251">
        <v>2</v>
      </c>
      <c r="C146" s="107"/>
      <c r="D146" s="107"/>
      <c r="E146" s="107"/>
      <c r="F146" s="208"/>
      <c r="G146" s="96"/>
    </row>
    <row r="147" spans="1:7" ht="21" x14ac:dyDescent="0.4">
      <c r="A147" s="107" t="s">
        <v>389</v>
      </c>
      <c r="B147" s="251">
        <v>2</v>
      </c>
      <c r="C147" s="107"/>
      <c r="D147" s="107"/>
      <c r="E147" s="107"/>
      <c r="F147" s="208"/>
      <c r="G147" s="96"/>
    </row>
    <row r="148" spans="1:7" ht="21" x14ac:dyDescent="0.4">
      <c r="A148" s="223" t="s">
        <v>330</v>
      </c>
      <c r="B148" s="251">
        <v>2</v>
      </c>
      <c r="C148" s="118" t="str">
        <f>IF(B148=0, -10, "0")</f>
        <v>0</v>
      </c>
      <c r="D148" s="107"/>
      <c r="E148" s="107"/>
      <c r="F148" s="208"/>
      <c r="G148" s="96"/>
    </row>
    <row r="149" spans="1:7" ht="21" x14ac:dyDescent="0.4">
      <c r="A149" s="107" t="s">
        <v>364</v>
      </c>
      <c r="B149" s="251">
        <v>2</v>
      </c>
      <c r="C149" s="107"/>
      <c r="D149" s="107"/>
      <c r="E149" s="107"/>
      <c r="F149" s="208"/>
      <c r="G149" s="96"/>
    </row>
    <row r="150" spans="1:7" ht="42" customHeight="1" x14ac:dyDescent="0.4">
      <c r="A150" s="232" t="s">
        <v>305</v>
      </c>
      <c r="B150" s="251">
        <v>2</v>
      </c>
      <c r="C150" s="140" t="str">
        <f>IF(B150=0, -5, "0")</f>
        <v>0</v>
      </c>
      <c r="D150" s="107"/>
      <c r="E150" s="107"/>
      <c r="F150" s="208"/>
      <c r="G150" s="96"/>
    </row>
    <row r="151" spans="1:7" ht="94.5" customHeight="1" x14ac:dyDescent="0.4">
      <c r="A151" s="107" t="s">
        <v>331</v>
      </c>
      <c r="B151" s="251">
        <v>1</v>
      </c>
      <c r="C151" s="107"/>
      <c r="D151" s="107" t="s">
        <v>537</v>
      </c>
      <c r="E151" s="107" t="s">
        <v>538</v>
      </c>
      <c r="F151" s="208"/>
      <c r="G151" s="96"/>
    </row>
    <row r="152" spans="1:7" ht="21" x14ac:dyDescent="0.4">
      <c r="A152" s="223" t="s">
        <v>358</v>
      </c>
      <c r="B152" s="251">
        <v>2</v>
      </c>
      <c r="C152" s="118" t="str">
        <f>IF(B152=0, -10, "0")</f>
        <v>0</v>
      </c>
      <c r="D152" s="107"/>
      <c r="E152" s="107"/>
      <c r="F152" s="208"/>
      <c r="G152" s="96"/>
    </row>
    <row r="153" spans="1:7" ht="21" x14ac:dyDescent="0.4">
      <c r="A153" s="107" t="s">
        <v>116</v>
      </c>
      <c r="B153" s="251">
        <v>2</v>
      </c>
      <c r="C153" s="107"/>
      <c r="D153" s="107"/>
      <c r="E153" s="107"/>
      <c r="F153" s="208"/>
      <c r="G153" s="96"/>
    </row>
    <row r="154" spans="1:7" ht="21" x14ac:dyDescent="0.4">
      <c r="A154" s="107" t="s">
        <v>140</v>
      </c>
      <c r="B154" s="251">
        <v>2</v>
      </c>
      <c r="C154" s="107"/>
      <c r="D154" s="107"/>
      <c r="E154" s="107"/>
      <c r="F154" s="208"/>
      <c r="G154" s="96"/>
    </row>
    <row r="155" spans="1:7" ht="42" x14ac:dyDescent="0.4">
      <c r="A155" s="332" t="s">
        <v>344</v>
      </c>
      <c r="B155" s="251">
        <v>2</v>
      </c>
      <c r="C155" s="140" t="str">
        <f>IF(B155=0, -5, "0")</f>
        <v>0</v>
      </c>
      <c r="D155" s="107"/>
      <c r="E155" s="107"/>
      <c r="F155" s="208"/>
      <c r="G155" s="96"/>
    </row>
    <row r="156" spans="1:7" ht="21" x14ac:dyDescent="0.4">
      <c r="A156" s="332" t="s">
        <v>63</v>
      </c>
      <c r="B156" s="251">
        <v>2</v>
      </c>
      <c r="C156" s="140" t="str">
        <f>IF(B156=0, -5, "0")</f>
        <v>0</v>
      </c>
      <c r="D156" s="107"/>
      <c r="E156" s="107"/>
      <c r="F156" s="208"/>
      <c r="G156" s="96"/>
    </row>
    <row r="157" spans="1:7" ht="21" x14ac:dyDescent="0.4">
      <c r="A157" s="332" t="s">
        <v>324</v>
      </c>
      <c r="B157" s="251">
        <v>2</v>
      </c>
      <c r="C157" s="140" t="str">
        <f>IF(B157=0, -5, "0")</f>
        <v>0</v>
      </c>
      <c r="D157" s="107"/>
      <c r="E157" s="107"/>
      <c r="F157" s="208"/>
      <c r="G157" s="96"/>
    </row>
    <row r="158" spans="1:7" ht="21" x14ac:dyDescent="0.4">
      <c r="A158" s="103" t="s">
        <v>384</v>
      </c>
      <c r="B158" s="251">
        <v>2</v>
      </c>
      <c r="C158" s="165"/>
      <c r="D158" s="107"/>
      <c r="E158" s="107"/>
      <c r="F158" s="208"/>
      <c r="G158" s="96"/>
    </row>
    <row r="159" spans="1:7" ht="45" x14ac:dyDescent="0.4">
      <c r="A159" s="194" t="s">
        <v>420</v>
      </c>
      <c r="B159" s="251">
        <v>2</v>
      </c>
      <c r="C159" s="118" t="str">
        <f>IF(B159=0, -10, "0")</f>
        <v>0</v>
      </c>
      <c r="D159" s="107"/>
      <c r="E159" s="107"/>
      <c r="F159" s="208"/>
      <c r="G159" s="96"/>
    </row>
    <row r="160" spans="1:7" ht="42" x14ac:dyDescent="0.4">
      <c r="A160" s="139" t="s">
        <v>148</v>
      </c>
      <c r="B160" s="251">
        <v>2</v>
      </c>
      <c r="C160" s="107" t="str">
        <f>IF(B160=0, -5, "0")</f>
        <v>0</v>
      </c>
      <c r="D160" s="107"/>
      <c r="E160" s="107"/>
      <c r="F160" s="208"/>
      <c r="G160" s="96"/>
    </row>
    <row r="161" spans="1:7" ht="21" x14ac:dyDescent="0.4">
      <c r="A161" s="374"/>
      <c r="B161" s="375"/>
      <c r="C161" s="375"/>
      <c r="D161" s="375"/>
      <c r="E161" s="375"/>
      <c r="F161" s="375"/>
      <c r="G161" s="96"/>
    </row>
    <row r="162" spans="1:7" ht="32.25" customHeight="1" x14ac:dyDescent="0.4">
      <c r="A162" s="386" t="s">
        <v>442</v>
      </c>
      <c r="B162" s="386"/>
      <c r="C162" s="386"/>
      <c r="D162" s="386"/>
      <c r="E162" s="386"/>
      <c r="F162" s="386"/>
      <c r="G162" s="96"/>
    </row>
    <row r="163" spans="1:7" ht="63" x14ac:dyDescent="0.4">
      <c r="A163" s="311" t="s">
        <v>309</v>
      </c>
      <c r="B163" s="104">
        <v>2</v>
      </c>
      <c r="C163" s="118" t="str">
        <f>IF(B163=0, -10, "0")</f>
        <v>0</v>
      </c>
      <c r="D163" s="226"/>
      <c r="E163" s="226"/>
      <c r="F163" s="208"/>
      <c r="G163" s="96"/>
    </row>
    <row r="164" spans="1:7" ht="21" x14ac:dyDescent="0.4">
      <c r="A164" s="107" t="s">
        <v>333</v>
      </c>
      <c r="B164" s="104">
        <v>2</v>
      </c>
      <c r="C164" s="107"/>
      <c r="D164" s="107"/>
      <c r="E164" s="106"/>
      <c r="F164" s="208"/>
      <c r="G164" s="96"/>
    </row>
    <row r="165" spans="1:7" ht="22.5" x14ac:dyDescent="0.4">
      <c r="A165" s="333" t="s">
        <v>381</v>
      </c>
      <c r="B165" s="104">
        <v>2</v>
      </c>
      <c r="C165" s="118" t="str">
        <f>IF(B165=0, -10, "0")</f>
        <v>0</v>
      </c>
      <c r="D165" s="107"/>
      <c r="E165" s="106"/>
      <c r="F165" s="208"/>
      <c r="G165" s="96"/>
    </row>
    <row r="166" spans="1:7" ht="168" x14ac:dyDescent="0.4">
      <c r="A166" s="107" t="s">
        <v>334</v>
      </c>
      <c r="B166" s="104">
        <v>0</v>
      </c>
      <c r="C166" s="107"/>
      <c r="D166" s="107" t="s">
        <v>571</v>
      </c>
      <c r="E166" s="107" t="s">
        <v>534</v>
      </c>
      <c r="F166" s="208"/>
      <c r="G166" s="96"/>
    </row>
    <row r="167" spans="1:7" ht="21" x14ac:dyDescent="0.4">
      <c r="A167" s="233" t="s">
        <v>365</v>
      </c>
      <c r="B167" s="104">
        <v>2</v>
      </c>
      <c r="C167" s="118" t="str">
        <f>IF(B167=0, -10, "0")</f>
        <v>0</v>
      </c>
      <c r="D167" s="107"/>
      <c r="E167" s="106"/>
      <c r="F167" s="208"/>
      <c r="G167" s="96"/>
    </row>
    <row r="168" spans="1:7" ht="21" x14ac:dyDescent="0.4">
      <c r="A168" s="107" t="s">
        <v>390</v>
      </c>
      <c r="B168" s="104">
        <v>2</v>
      </c>
      <c r="C168" s="107"/>
      <c r="D168" s="107"/>
      <c r="E168" s="106"/>
      <c r="F168" s="208"/>
      <c r="G168" s="96"/>
    </row>
    <row r="169" spans="1:7" ht="21" x14ac:dyDescent="0.4">
      <c r="A169" s="107" t="s">
        <v>336</v>
      </c>
      <c r="B169" s="104">
        <v>2</v>
      </c>
      <c r="C169" s="107"/>
      <c r="D169" s="107"/>
      <c r="E169" s="106"/>
      <c r="F169" s="208"/>
      <c r="G169" s="96"/>
    </row>
    <row r="170" spans="1:7" ht="21" x14ac:dyDescent="0.4">
      <c r="A170" s="107" t="s">
        <v>337</v>
      </c>
      <c r="B170" s="104">
        <v>2</v>
      </c>
      <c r="C170" s="107"/>
      <c r="D170" s="107"/>
      <c r="E170" s="106"/>
      <c r="F170" s="208"/>
      <c r="G170" s="96"/>
    </row>
    <row r="171" spans="1:7" ht="21" x14ac:dyDescent="0.4">
      <c r="A171" s="160" t="s">
        <v>391</v>
      </c>
      <c r="B171" s="104">
        <v>2</v>
      </c>
      <c r="C171" s="107"/>
      <c r="D171" s="107"/>
      <c r="E171" s="106"/>
      <c r="F171" s="208"/>
      <c r="G171" s="96"/>
    </row>
    <row r="172" spans="1:7" ht="21" x14ac:dyDescent="0.4">
      <c r="A172" s="387"/>
      <c r="B172" s="388"/>
      <c r="C172" s="388"/>
      <c r="D172" s="388"/>
      <c r="E172" s="388"/>
      <c r="F172" s="388"/>
      <c r="G172" s="96"/>
    </row>
    <row r="173" spans="1:7" ht="32.25" customHeight="1" x14ac:dyDescent="0.4">
      <c r="A173" s="386" t="s">
        <v>304</v>
      </c>
      <c r="B173" s="386"/>
      <c r="C173" s="386"/>
      <c r="D173" s="386"/>
      <c r="E173" s="386"/>
      <c r="F173" s="386"/>
      <c r="G173" s="96"/>
    </row>
    <row r="174" spans="1:7" ht="21" x14ac:dyDescent="0.4">
      <c r="A174" s="103" t="s">
        <v>338</v>
      </c>
      <c r="B174" s="104">
        <v>2</v>
      </c>
      <c r="C174" s="103"/>
      <c r="D174" s="103"/>
      <c r="E174" s="103"/>
      <c r="F174" s="208"/>
      <c r="G174" s="96"/>
    </row>
    <row r="175" spans="1:7" ht="21" x14ac:dyDescent="0.4">
      <c r="A175" s="107" t="s">
        <v>356</v>
      </c>
      <c r="B175" s="104">
        <v>2</v>
      </c>
      <c r="C175" s="107"/>
      <c r="D175" s="107"/>
      <c r="E175" s="107"/>
      <c r="F175" s="208"/>
      <c r="G175" s="96"/>
    </row>
    <row r="176" spans="1:7" ht="21" x14ac:dyDescent="0.4">
      <c r="A176" s="107" t="s">
        <v>321</v>
      </c>
      <c r="B176" s="104" t="s">
        <v>30</v>
      </c>
      <c r="C176" s="107"/>
      <c r="D176" s="107"/>
      <c r="E176" s="107"/>
      <c r="F176" s="208"/>
      <c r="G176" s="96"/>
    </row>
    <row r="177" spans="1:7" ht="21" x14ac:dyDescent="0.4">
      <c r="A177" s="139" t="s">
        <v>326</v>
      </c>
      <c r="B177" s="104">
        <v>2</v>
      </c>
      <c r="C177" s="107" t="str">
        <f>IF(B177=0, -5, "0")</f>
        <v>0</v>
      </c>
      <c r="D177" s="107"/>
      <c r="E177" s="107"/>
      <c r="F177" s="208"/>
      <c r="G177" s="96"/>
    </row>
    <row r="178" spans="1:7" ht="21" x14ac:dyDescent="0.4">
      <c r="A178" s="107" t="s">
        <v>377</v>
      </c>
      <c r="B178" s="104">
        <v>2</v>
      </c>
      <c r="C178" s="107"/>
      <c r="D178" s="107"/>
      <c r="E178" s="107"/>
      <c r="F178" s="208"/>
      <c r="G178" s="96"/>
    </row>
    <row r="179" spans="1:7" ht="21" x14ac:dyDescent="0.4">
      <c r="A179" s="107" t="s">
        <v>417</v>
      </c>
      <c r="B179" s="104">
        <v>2</v>
      </c>
      <c r="C179" s="107"/>
      <c r="D179" s="107"/>
      <c r="E179" s="107"/>
      <c r="F179" s="208"/>
      <c r="G179" s="96"/>
    </row>
    <row r="180" spans="1:7" ht="21" x14ac:dyDescent="0.4">
      <c r="A180" s="107" t="s">
        <v>388</v>
      </c>
      <c r="B180" s="104">
        <v>2</v>
      </c>
      <c r="C180" s="107"/>
      <c r="D180" s="107"/>
      <c r="E180" s="107"/>
      <c r="F180" s="208"/>
      <c r="G180" s="96"/>
    </row>
    <row r="181" spans="1:7" ht="80.25" customHeight="1" x14ac:dyDescent="0.4">
      <c r="A181" s="107" t="s">
        <v>402</v>
      </c>
      <c r="B181" s="104">
        <f>IF(D181=1, 2, IF(AND(D181&lt;1,D181&gt;0), 1, IF(D181=0,"0","NA")))</f>
        <v>1</v>
      </c>
      <c r="C181" s="103"/>
      <c r="D181" s="318">
        <f>IFERROR(E181/F181,"N.A")</f>
        <v>0.66666666666666663</v>
      </c>
      <c r="E181" s="320">
        <f>COUNTIF('A3 Exploitation'!F138:F180,"ok")</f>
        <v>2</v>
      </c>
      <c r="F181" s="320">
        <f>COUNTA('A3 Exploitation'!F138:F180)</f>
        <v>3</v>
      </c>
      <c r="G181" s="96"/>
    </row>
    <row r="182" spans="1:7" ht="22.5" x14ac:dyDescent="0.4">
      <c r="A182" s="230" t="s">
        <v>418</v>
      </c>
      <c r="B182" s="389"/>
      <c r="C182" s="390"/>
      <c r="D182" s="242">
        <f>SUM(B145:C160,B174:C181,B163:C171,B138:C142)</f>
        <v>69</v>
      </c>
      <c r="E182" s="90"/>
      <c r="F182" s="96"/>
      <c r="G182" s="96"/>
    </row>
    <row r="183" spans="1:7" ht="22.5" x14ac:dyDescent="0.4">
      <c r="A183" s="230" t="s">
        <v>419</v>
      </c>
      <c r="B183" s="218"/>
      <c r="C183" s="219"/>
      <c r="D183" s="220">
        <f>D182/(COUNT(B138:C142,B145:C160,B163:C171,B174:C181)*2)</f>
        <v>0.93243243243243246</v>
      </c>
      <c r="E183" s="90"/>
      <c r="F183" s="96"/>
      <c r="G183" s="96"/>
    </row>
    <row r="184" spans="1:7" ht="21" x14ac:dyDescent="0.4">
      <c r="A184" s="397"/>
      <c r="B184" s="397"/>
      <c r="C184" s="397"/>
      <c r="D184" s="397"/>
      <c r="E184" s="397"/>
      <c r="F184" s="397"/>
      <c r="G184" s="96"/>
    </row>
    <row r="185" spans="1:7" ht="22.5" x14ac:dyDescent="0.45">
      <c r="A185" s="97" t="s">
        <v>100</v>
      </c>
      <c r="B185" s="97"/>
      <c r="C185" s="97"/>
      <c r="D185" s="97"/>
      <c r="E185" s="97"/>
      <c r="F185" s="97"/>
      <c r="G185" s="96"/>
    </row>
    <row r="186" spans="1:7" ht="21" x14ac:dyDescent="0.4">
      <c r="A186" s="129">
        <f>B11</f>
        <v>43749</v>
      </c>
      <c r="B186" s="96"/>
      <c r="C186" s="96"/>
      <c r="D186" s="96"/>
      <c r="E186" s="90"/>
      <c r="F186" s="96"/>
      <c r="G186" s="96"/>
    </row>
    <row r="187" spans="1:7" ht="21" x14ac:dyDescent="0.4">
      <c r="A187" s="370" t="s">
        <v>28</v>
      </c>
      <c r="B187" s="371" t="s">
        <v>29</v>
      </c>
      <c r="C187" s="371"/>
      <c r="D187" s="371" t="s">
        <v>42</v>
      </c>
      <c r="E187" s="372" t="s">
        <v>264</v>
      </c>
      <c r="F187" s="372" t="s">
        <v>295</v>
      </c>
      <c r="G187" s="96"/>
    </row>
    <row r="188" spans="1:7" ht="21" x14ac:dyDescent="0.4">
      <c r="A188" s="370"/>
      <c r="B188" s="100" t="s">
        <v>32</v>
      </c>
      <c r="C188" s="100" t="s">
        <v>31</v>
      </c>
      <c r="D188" s="371"/>
      <c r="E188" s="372"/>
      <c r="F188" s="372"/>
      <c r="G188" s="96"/>
    </row>
    <row r="189" spans="1:7" ht="22.5" x14ac:dyDescent="0.4">
      <c r="A189" s="281"/>
      <c r="B189" s="282"/>
      <c r="C189" s="282"/>
      <c r="D189" s="282"/>
      <c r="E189" s="345"/>
      <c r="F189" s="345"/>
      <c r="G189" s="96"/>
    </row>
    <row r="190" spans="1:7" ht="32.25" customHeight="1" x14ac:dyDescent="0.4">
      <c r="A190" s="113" t="s">
        <v>52</v>
      </c>
      <c r="B190" s="114"/>
      <c r="C190" s="114"/>
      <c r="D190" s="114"/>
      <c r="E190" s="114"/>
      <c r="F190" s="114"/>
      <c r="G190" s="96"/>
    </row>
    <row r="191" spans="1:7" ht="21" x14ac:dyDescent="0.4">
      <c r="A191" s="130" t="s">
        <v>49</v>
      </c>
      <c r="B191" s="104">
        <v>2</v>
      </c>
      <c r="C191" s="104"/>
      <c r="D191" s="105"/>
      <c r="E191" s="105"/>
      <c r="F191" s="105"/>
      <c r="G191" s="96"/>
    </row>
    <row r="192" spans="1:7" ht="21" x14ac:dyDescent="0.4">
      <c r="A192" s="130" t="s">
        <v>211</v>
      </c>
      <c r="B192" s="104">
        <v>2</v>
      </c>
      <c r="C192" s="104"/>
      <c r="D192" s="105"/>
      <c r="E192" s="106"/>
      <c r="F192" s="105"/>
      <c r="G192" s="96"/>
    </row>
    <row r="193" spans="1:7" ht="63" x14ac:dyDescent="0.4">
      <c r="A193" s="130" t="s">
        <v>78</v>
      </c>
      <c r="B193" s="104">
        <v>1</v>
      </c>
      <c r="C193" s="104"/>
      <c r="D193" s="105" t="s">
        <v>539</v>
      </c>
      <c r="E193" s="105" t="s">
        <v>540</v>
      </c>
      <c r="F193" s="105"/>
      <c r="G193" s="96"/>
    </row>
    <row r="194" spans="1:7" ht="22.5" x14ac:dyDescent="0.4">
      <c r="A194" s="130" t="s">
        <v>325</v>
      </c>
      <c r="B194" s="104">
        <v>2</v>
      </c>
      <c r="C194" s="104"/>
      <c r="D194" s="120"/>
      <c r="E194" s="106"/>
      <c r="F194" s="105"/>
      <c r="G194" s="96"/>
    </row>
    <row r="195" spans="1:7" ht="22.5" x14ac:dyDescent="0.4">
      <c r="A195" s="334" t="s">
        <v>366</v>
      </c>
      <c r="B195" s="104">
        <v>2</v>
      </c>
      <c r="C195" s="140" t="str">
        <f>IF(B195=0, -5, "0")</f>
        <v>0</v>
      </c>
      <c r="D195" s="120"/>
      <c r="E195" s="106"/>
      <c r="F195" s="105"/>
      <c r="G195" s="96"/>
    </row>
    <row r="196" spans="1:7" ht="21" x14ac:dyDescent="0.4">
      <c r="A196" s="130" t="s">
        <v>133</v>
      </c>
      <c r="B196" s="104">
        <v>2</v>
      </c>
      <c r="C196" s="104"/>
      <c r="D196" s="119"/>
      <c r="E196" s="106"/>
      <c r="F196" s="105"/>
      <c r="G196" s="96"/>
    </row>
    <row r="197" spans="1:7" ht="22.5" x14ac:dyDescent="0.45">
      <c r="A197" s="183" t="s">
        <v>50</v>
      </c>
      <c r="B197" s="104">
        <v>2</v>
      </c>
      <c r="C197" s="118" t="str">
        <f>IF(B197=0, -10, "0")</f>
        <v>0</v>
      </c>
      <c r="D197" s="105"/>
      <c r="E197" s="106"/>
      <c r="F197" s="105"/>
      <c r="G197" s="96"/>
    </row>
    <row r="198" spans="1:7" ht="21" x14ac:dyDescent="0.4">
      <c r="A198" s="130" t="s">
        <v>102</v>
      </c>
      <c r="B198" s="104">
        <v>2</v>
      </c>
      <c r="C198" s="136"/>
      <c r="D198" s="105"/>
      <c r="E198" s="106"/>
      <c r="F198" s="105"/>
      <c r="G198" s="96"/>
    </row>
    <row r="199" spans="1:7" ht="21" x14ac:dyDescent="0.4">
      <c r="A199" s="391" t="s">
        <v>34</v>
      </c>
      <c r="B199" s="392"/>
      <c r="C199" s="393"/>
      <c r="D199" s="108">
        <f>SUM(B191:C198)</f>
        <v>15</v>
      </c>
      <c r="E199" s="90"/>
      <c r="F199" s="96"/>
      <c r="G199" s="96"/>
    </row>
    <row r="200" spans="1:7" ht="21" x14ac:dyDescent="0.4">
      <c r="A200" s="108" t="s">
        <v>33</v>
      </c>
      <c r="B200" s="109"/>
      <c r="C200" s="110"/>
      <c r="D200" s="111">
        <f>D199/(COUNT(B191:C198)*2)</f>
        <v>0.9375</v>
      </c>
      <c r="E200" s="90"/>
      <c r="F200" s="96"/>
      <c r="G200" s="96"/>
    </row>
    <row r="201" spans="1:7" ht="21" x14ac:dyDescent="0.4">
      <c r="A201" s="369"/>
      <c r="B201" s="369"/>
      <c r="C201" s="369"/>
      <c r="D201" s="369"/>
      <c r="E201" s="369"/>
      <c r="F201" s="369"/>
      <c r="G201" s="96"/>
    </row>
    <row r="202" spans="1:7" ht="22.5" x14ac:dyDescent="0.4">
      <c r="A202" s="113" t="s">
        <v>104</v>
      </c>
      <c r="B202" s="154"/>
      <c r="C202" s="114"/>
      <c r="D202" s="114"/>
      <c r="E202" s="114"/>
      <c r="F202" s="114"/>
      <c r="G202" s="96"/>
    </row>
    <row r="203" spans="1:7" ht="21" x14ac:dyDescent="0.4">
      <c r="A203" s="103" t="s">
        <v>208</v>
      </c>
      <c r="B203" s="104">
        <v>2</v>
      </c>
      <c r="C203" s="104"/>
      <c r="D203" s="141"/>
      <c r="E203" s="141"/>
      <c r="F203" s="105"/>
      <c r="G203" s="96"/>
    </row>
    <row r="204" spans="1:7" ht="21" x14ac:dyDescent="0.4">
      <c r="A204" s="103" t="s">
        <v>57</v>
      </c>
      <c r="B204" s="104">
        <v>2</v>
      </c>
      <c r="C204" s="104"/>
      <c r="D204" s="141"/>
      <c r="E204" s="106"/>
      <c r="F204" s="105"/>
      <c r="G204" s="96"/>
    </row>
    <row r="205" spans="1:7" ht="21" x14ac:dyDescent="0.4">
      <c r="A205" s="103" t="s">
        <v>209</v>
      </c>
      <c r="B205" s="104">
        <v>2</v>
      </c>
      <c r="C205" s="104"/>
      <c r="D205" s="155"/>
      <c r="E205" s="106"/>
      <c r="F205" s="105"/>
      <c r="G205" s="96"/>
    </row>
    <row r="206" spans="1:7" ht="21" x14ac:dyDescent="0.4">
      <c r="A206" s="103" t="s">
        <v>53</v>
      </c>
      <c r="B206" s="104">
        <v>2</v>
      </c>
      <c r="C206" s="104"/>
      <c r="D206" s="156"/>
      <c r="E206" s="105"/>
      <c r="F206" s="105"/>
      <c r="G206" s="96"/>
    </row>
    <row r="207" spans="1:7" ht="45.75" customHeight="1" x14ac:dyDescent="0.4">
      <c r="A207" s="229" t="s">
        <v>420</v>
      </c>
      <c r="B207" s="104">
        <v>2</v>
      </c>
      <c r="C207" s="118" t="str">
        <f>IF(B207=0, -10, "0")</f>
        <v>0</v>
      </c>
      <c r="D207" s="156"/>
      <c r="E207" s="106"/>
      <c r="F207" s="105"/>
      <c r="G207" s="96"/>
    </row>
    <row r="208" spans="1:7" ht="21" x14ac:dyDescent="0.4">
      <c r="A208" s="103" t="s">
        <v>207</v>
      </c>
      <c r="B208" s="104">
        <v>2</v>
      </c>
      <c r="C208" s="104"/>
      <c r="D208" s="156"/>
      <c r="E208" s="106"/>
      <c r="F208" s="105"/>
      <c r="G208" s="96"/>
    </row>
    <row r="209" spans="1:7" ht="21" x14ac:dyDescent="0.4">
      <c r="A209" s="234" t="s">
        <v>330</v>
      </c>
      <c r="B209" s="104">
        <v>2</v>
      </c>
      <c r="C209" s="137"/>
      <c r="D209" s="156"/>
      <c r="E209" s="106"/>
      <c r="F209" s="105"/>
      <c r="G209" s="96"/>
    </row>
    <row r="210" spans="1:7" ht="21" x14ac:dyDescent="0.4">
      <c r="A210" s="235" t="s">
        <v>392</v>
      </c>
      <c r="B210" s="104">
        <v>2</v>
      </c>
      <c r="C210" s="137"/>
      <c r="D210" s="105"/>
      <c r="E210" s="106"/>
      <c r="F210" s="105"/>
      <c r="G210" s="96"/>
    </row>
    <row r="211" spans="1:7" ht="21" x14ac:dyDescent="0.4">
      <c r="A211" s="103" t="s">
        <v>140</v>
      </c>
      <c r="B211" s="104">
        <v>2</v>
      </c>
      <c r="C211" s="104"/>
      <c r="D211" s="105"/>
      <c r="E211" s="106"/>
      <c r="F211" s="105"/>
      <c r="G211" s="96"/>
    </row>
    <row r="212" spans="1:7" ht="24.75" customHeight="1" x14ac:dyDescent="0.4">
      <c r="A212" s="157" t="s">
        <v>393</v>
      </c>
      <c r="B212" s="104">
        <v>2</v>
      </c>
      <c r="C212" s="158" t="str">
        <f>IF(B212=0, -5, "0")</f>
        <v>0</v>
      </c>
      <c r="D212" s="105"/>
      <c r="E212" s="105"/>
      <c r="F212" s="105"/>
      <c r="G212" s="96"/>
    </row>
    <row r="213" spans="1:7" ht="22.5" x14ac:dyDescent="0.4">
      <c r="A213" s="103" t="s">
        <v>199</v>
      </c>
      <c r="B213" s="104">
        <v>2</v>
      </c>
      <c r="C213" s="104"/>
      <c r="D213" s="120"/>
      <c r="E213" s="106"/>
      <c r="F213" s="105"/>
      <c r="G213" s="96"/>
    </row>
    <row r="214" spans="1:7" ht="42" x14ac:dyDescent="0.4">
      <c r="A214" s="139" t="s">
        <v>378</v>
      </c>
      <c r="B214" s="104">
        <v>2</v>
      </c>
      <c r="C214" s="158" t="str">
        <f>IF(B214=0, -5, "0")</f>
        <v>0</v>
      </c>
      <c r="D214" s="105"/>
      <c r="E214" s="105"/>
      <c r="F214" s="105"/>
      <c r="G214" s="96"/>
    </row>
    <row r="215" spans="1:7" ht="22.5" x14ac:dyDescent="0.45">
      <c r="A215" s="183" t="s">
        <v>132</v>
      </c>
      <c r="B215" s="104">
        <v>2</v>
      </c>
      <c r="C215" s="118" t="str">
        <f>IF(B215=0, -10, "0")</f>
        <v>0</v>
      </c>
      <c r="D215" s="354" t="s">
        <v>545</v>
      </c>
      <c r="E215" s="105"/>
      <c r="F215" s="105"/>
      <c r="G215" s="96"/>
    </row>
    <row r="216" spans="1:7" ht="40.5" customHeight="1" x14ac:dyDescent="0.45">
      <c r="A216" s="139" t="s">
        <v>344</v>
      </c>
      <c r="B216" s="104">
        <v>2</v>
      </c>
      <c r="C216" s="158" t="str">
        <f>IF(B216=0, -5, "0")</f>
        <v>0</v>
      </c>
      <c r="D216" s="105"/>
      <c r="E216" s="145"/>
      <c r="F216" s="105"/>
      <c r="G216" s="96"/>
    </row>
    <row r="217" spans="1:7" ht="18" customHeight="1" x14ac:dyDescent="0.45">
      <c r="A217" s="139" t="s">
        <v>63</v>
      </c>
      <c r="B217" s="104">
        <v>2</v>
      </c>
      <c r="C217" s="158" t="str">
        <f>IF(B217=0, -5, "0")</f>
        <v>0</v>
      </c>
      <c r="D217" s="105"/>
      <c r="E217" s="145"/>
      <c r="F217" s="105"/>
      <c r="G217" s="96"/>
    </row>
    <row r="218" spans="1:7" ht="21" x14ac:dyDescent="0.4">
      <c r="A218" s="139" t="s">
        <v>324</v>
      </c>
      <c r="B218" s="104">
        <v>2</v>
      </c>
      <c r="C218" s="158" t="str">
        <f>IF(B218=0, -5, "0")</f>
        <v>0</v>
      </c>
      <c r="D218" s="105"/>
      <c r="E218" s="106"/>
      <c r="F218" s="105"/>
      <c r="G218" s="96"/>
    </row>
    <row r="219" spans="1:7" ht="21" x14ac:dyDescent="0.4">
      <c r="A219" s="103" t="s">
        <v>384</v>
      </c>
      <c r="B219" s="104">
        <v>2</v>
      </c>
      <c r="C219" s="165"/>
      <c r="D219" s="105"/>
      <c r="E219" s="106"/>
      <c r="F219" s="105"/>
      <c r="G219" s="96"/>
    </row>
    <row r="220" spans="1:7" ht="40.5" customHeight="1" x14ac:dyDescent="0.4">
      <c r="A220" s="103" t="s">
        <v>148</v>
      </c>
      <c r="B220" s="104">
        <v>2</v>
      </c>
      <c r="C220" s="104"/>
      <c r="D220" s="105"/>
      <c r="E220" s="106"/>
      <c r="F220" s="105"/>
      <c r="G220" s="96"/>
    </row>
    <row r="221" spans="1:7" ht="21" x14ac:dyDescent="0.4">
      <c r="A221" s="160" t="s">
        <v>406</v>
      </c>
      <c r="B221" s="104">
        <v>2</v>
      </c>
      <c r="C221" s="104"/>
      <c r="D221" s="160"/>
      <c r="E221" s="105"/>
      <c r="F221" s="105"/>
      <c r="G221" s="96"/>
    </row>
    <row r="222" spans="1:7" ht="84" x14ac:dyDescent="0.4">
      <c r="A222" s="161" t="s">
        <v>309</v>
      </c>
      <c r="B222" s="104">
        <v>1</v>
      </c>
      <c r="C222" s="118" t="str">
        <f>IF(B222=0, -10, "0")</f>
        <v>0</v>
      </c>
      <c r="D222" s="105" t="s">
        <v>535</v>
      </c>
      <c r="E222" s="105" t="s">
        <v>536</v>
      </c>
      <c r="F222" s="105"/>
      <c r="G222" s="96"/>
    </row>
    <row r="223" spans="1:7" ht="21" x14ac:dyDescent="0.4">
      <c r="A223" s="391" t="s">
        <v>34</v>
      </c>
      <c r="B223" s="392"/>
      <c r="C223" s="393"/>
      <c r="D223" s="123">
        <f>SUM(B203:C222)</f>
        <v>39</v>
      </c>
      <c r="E223" s="90"/>
      <c r="F223" s="96"/>
      <c r="G223" s="96"/>
    </row>
    <row r="224" spans="1:7" ht="21" x14ac:dyDescent="0.4">
      <c r="A224" s="108" t="s">
        <v>33</v>
      </c>
      <c r="B224" s="109"/>
      <c r="C224" s="110"/>
      <c r="D224" s="111">
        <f>D223/(COUNT(B203:C222)*2)</f>
        <v>0.97499999999999998</v>
      </c>
      <c r="E224" s="90"/>
      <c r="F224" s="96"/>
      <c r="G224" s="96"/>
    </row>
    <row r="225" spans="1:7" ht="21" x14ac:dyDescent="0.4">
      <c r="A225" s="369"/>
      <c r="B225" s="369"/>
      <c r="C225" s="369"/>
      <c r="D225" s="369"/>
      <c r="E225" s="369"/>
      <c r="F225" s="369"/>
      <c r="G225" s="96"/>
    </row>
    <row r="226" spans="1:7" ht="32.25" customHeight="1" x14ac:dyDescent="0.4">
      <c r="A226" s="113" t="s">
        <v>59</v>
      </c>
      <c r="B226" s="114"/>
      <c r="C226" s="114"/>
      <c r="D226" s="114"/>
      <c r="E226" s="114"/>
      <c r="F226" s="114"/>
      <c r="G226" s="96"/>
    </row>
    <row r="227" spans="1:7" ht="22.5" x14ac:dyDescent="0.45">
      <c r="A227" s="134" t="s">
        <v>365</v>
      </c>
      <c r="B227" s="104">
        <v>2</v>
      </c>
      <c r="C227" s="118" t="str">
        <f>IF(B227=0, -10, "0")</f>
        <v>0</v>
      </c>
      <c r="D227" s="147"/>
      <c r="E227" s="106"/>
      <c r="F227" s="105"/>
      <c r="G227" s="96"/>
    </row>
    <row r="228" spans="1:7" ht="21" x14ac:dyDescent="0.4">
      <c r="A228" s="103" t="s">
        <v>111</v>
      </c>
      <c r="B228" s="104">
        <v>2</v>
      </c>
      <c r="C228" s="104"/>
      <c r="D228" s="141"/>
      <c r="E228" s="106"/>
      <c r="F228" s="105"/>
      <c r="G228" s="96"/>
    </row>
    <row r="229" spans="1:7" ht="22.5" x14ac:dyDescent="0.45">
      <c r="A229" s="134" t="s">
        <v>456</v>
      </c>
      <c r="B229" s="104">
        <v>2</v>
      </c>
      <c r="C229" s="118" t="str">
        <f>IF(B229=0, -10, "0")</f>
        <v>0</v>
      </c>
      <c r="D229" s="105"/>
      <c r="E229" s="105"/>
      <c r="F229" s="105"/>
      <c r="G229" s="96"/>
    </row>
    <row r="230" spans="1:7" ht="21" x14ac:dyDescent="0.4">
      <c r="A230" s="162" t="s">
        <v>116</v>
      </c>
      <c r="B230" s="104">
        <v>2</v>
      </c>
      <c r="C230" s="118"/>
      <c r="D230" s="163"/>
      <c r="E230" s="105"/>
      <c r="F230" s="105"/>
      <c r="G230" s="96"/>
    </row>
    <row r="231" spans="1:7" ht="22.5" x14ac:dyDescent="0.45">
      <c r="A231" s="335" t="s">
        <v>394</v>
      </c>
      <c r="B231" s="104">
        <v>2</v>
      </c>
      <c r="C231" s="118" t="str">
        <f>IF(B231=0, -10, "0")</f>
        <v>0</v>
      </c>
      <c r="D231" s="164"/>
      <c r="E231" s="105"/>
      <c r="F231" s="105"/>
      <c r="G231" s="96"/>
    </row>
    <row r="232" spans="1:7" ht="20.25" customHeight="1" x14ac:dyDescent="0.45">
      <c r="A232" s="394" t="s">
        <v>304</v>
      </c>
      <c r="B232" s="395"/>
      <c r="C232" s="395"/>
      <c r="D232" s="396"/>
      <c r="E232" s="105"/>
      <c r="F232" s="105"/>
      <c r="G232" s="96"/>
    </row>
    <row r="233" spans="1:7" ht="18" customHeight="1" x14ac:dyDescent="0.4">
      <c r="A233" s="107" t="s">
        <v>322</v>
      </c>
      <c r="B233" s="104">
        <v>2</v>
      </c>
      <c r="C233" s="165"/>
      <c r="D233" s="105"/>
      <c r="E233" s="105"/>
      <c r="F233" s="105"/>
      <c r="G233" s="96"/>
    </row>
    <row r="234" spans="1:7" ht="36" customHeight="1" x14ac:dyDescent="0.4">
      <c r="A234" s="107" t="s">
        <v>296</v>
      </c>
      <c r="B234" s="104">
        <v>2</v>
      </c>
      <c r="C234" s="165"/>
      <c r="D234" s="105"/>
      <c r="E234" s="105"/>
      <c r="F234" s="105"/>
      <c r="G234" s="96"/>
    </row>
    <row r="235" spans="1:7" ht="21" x14ac:dyDescent="0.4">
      <c r="A235" s="107" t="s">
        <v>362</v>
      </c>
      <c r="B235" s="104">
        <v>2</v>
      </c>
      <c r="C235" s="165"/>
      <c r="D235" s="166"/>
      <c r="E235" s="105"/>
      <c r="F235" s="105"/>
      <c r="G235" s="96"/>
    </row>
    <row r="236" spans="1:7" ht="21" x14ac:dyDescent="0.4">
      <c r="A236" s="151" t="s">
        <v>363</v>
      </c>
      <c r="B236" s="104">
        <v>2</v>
      </c>
      <c r="C236" s="165"/>
      <c r="D236" s="105"/>
      <c r="E236" s="105"/>
      <c r="F236" s="105"/>
      <c r="G236" s="96"/>
    </row>
    <row r="237" spans="1:7" ht="21" x14ac:dyDescent="0.4">
      <c r="A237" s="139" t="s">
        <v>311</v>
      </c>
      <c r="B237" s="104">
        <v>2</v>
      </c>
      <c r="C237" s="118" t="str">
        <f>IF(B237=0, -5, "0")</f>
        <v>0</v>
      </c>
      <c r="D237" s="105"/>
      <c r="E237" s="105"/>
      <c r="F237" s="105"/>
      <c r="G237" s="96"/>
    </row>
    <row r="238" spans="1:7" ht="21" x14ac:dyDescent="0.4">
      <c r="A238" s="151" t="s">
        <v>321</v>
      </c>
      <c r="B238" s="104" t="s">
        <v>30</v>
      </c>
      <c r="C238" s="165"/>
      <c r="D238" s="105"/>
      <c r="E238" s="105"/>
      <c r="F238" s="105"/>
      <c r="G238" s="96"/>
    </row>
    <row r="239" spans="1:7" ht="21" x14ac:dyDescent="0.4">
      <c r="A239" s="107" t="s">
        <v>388</v>
      </c>
      <c r="B239" s="104">
        <v>2</v>
      </c>
      <c r="C239" s="165"/>
      <c r="D239" s="105"/>
      <c r="E239" s="105"/>
      <c r="F239" s="105"/>
      <c r="G239" s="96"/>
    </row>
    <row r="240" spans="1:7" ht="78.75" customHeight="1" x14ac:dyDescent="0.4">
      <c r="A240" s="107" t="s">
        <v>402</v>
      </c>
      <c r="B240" s="104">
        <f>IF(D240=1, 2, IF(AND(D240&lt;1,D240&gt;0), 1, IF(D240=0,"0","NA")))</f>
        <v>2</v>
      </c>
      <c r="C240" s="137"/>
      <c r="D240" s="318">
        <f>IFERROR(E240/F240,"N.A")</f>
        <v>1</v>
      </c>
      <c r="E240" s="320">
        <f>COUNTIF('A3 Exploitation'!F191:F239,"ok")</f>
        <v>2</v>
      </c>
      <c r="F240" s="320">
        <f>COUNTA('A3 Exploitation'!F191:F239)</f>
        <v>2</v>
      </c>
      <c r="G240" s="96"/>
    </row>
    <row r="241" spans="1:7" ht="21" x14ac:dyDescent="0.4">
      <c r="A241" s="391" t="s">
        <v>34</v>
      </c>
      <c r="B241" s="392"/>
      <c r="C241" s="393"/>
      <c r="D241" s="108">
        <f>SUM(B227:C231,B233:C240)</f>
        <v>24</v>
      </c>
      <c r="E241" s="90"/>
      <c r="F241" s="96"/>
      <c r="G241" s="96"/>
    </row>
    <row r="242" spans="1:7" ht="21" x14ac:dyDescent="0.4">
      <c r="A242" s="108" t="s">
        <v>33</v>
      </c>
      <c r="B242" s="109"/>
      <c r="C242" s="110"/>
      <c r="D242" s="111">
        <f>D241/(COUNT(B227:C231,B233:C240)*2)</f>
        <v>1</v>
      </c>
      <c r="E242" s="90"/>
      <c r="F242" s="96"/>
      <c r="G242" s="96"/>
    </row>
    <row r="243" spans="1:7" ht="21" x14ac:dyDescent="0.4">
      <c r="A243" s="128"/>
      <c r="B243" s="96"/>
      <c r="C243" s="96"/>
      <c r="D243" s="96"/>
      <c r="E243" s="90"/>
      <c r="F243" s="96"/>
      <c r="G243" s="96"/>
    </row>
    <row r="244" spans="1:7" ht="22.5" x14ac:dyDescent="0.45">
      <c r="A244" s="343" t="s">
        <v>421</v>
      </c>
      <c r="B244" s="152"/>
      <c r="C244" s="153"/>
      <c r="D244" s="126">
        <f>SUM(D241,D199,D223)</f>
        <v>78</v>
      </c>
      <c r="E244" s="90"/>
      <c r="F244" s="96"/>
      <c r="G244" s="96"/>
    </row>
    <row r="245" spans="1:7" ht="22.5" x14ac:dyDescent="0.45">
      <c r="A245" s="343" t="s">
        <v>422</v>
      </c>
      <c r="B245" s="152"/>
      <c r="C245" s="153"/>
      <c r="D245" s="127">
        <f>D244/(COUNT(B227:C231,B191:C198,B203:C222,B233:C240)*2)</f>
        <v>0.97499999999999998</v>
      </c>
      <c r="E245" s="90"/>
      <c r="F245" s="96"/>
      <c r="G245" s="96"/>
    </row>
    <row r="246" spans="1:7" ht="21" x14ac:dyDescent="0.4">
      <c r="A246" s="369"/>
      <c r="B246" s="369"/>
      <c r="C246" s="369"/>
      <c r="D246" s="369"/>
      <c r="E246" s="369"/>
      <c r="F246" s="369"/>
      <c r="G246" s="96"/>
    </row>
    <row r="247" spans="1:7" ht="22.5" x14ac:dyDescent="0.45">
      <c r="A247" s="97" t="s">
        <v>101</v>
      </c>
      <c r="B247" s="97"/>
      <c r="C247" s="97"/>
      <c r="D247" s="97"/>
      <c r="E247" s="97"/>
      <c r="F247" s="97"/>
      <c r="G247" s="96"/>
    </row>
    <row r="248" spans="1:7" ht="21" x14ac:dyDescent="0.4">
      <c r="A248" s="129">
        <f>B11</f>
        <v>43749</v>
      </c>
      <c r="B248" s="96"/>
      <c r="C248" s="96"/>
      <c r="D248" s="96"/>
      <c r="E248" s="90"/>
      <c r="F248" s="96"/>
      <c r="G248" s="96"/>
    </row>
    <row r="249" spans="1:7" ht="21" x14ac:dyDescent="0.4">
      <c r="A249" s="370" t="s">
        <v>28</v>
      </c>
      <c r="B249" s="371" t="s">
        <v>29</v>
      </c>
      <c r="C249" s="371"/>
      <c r="D249" s="371" t="s">
        <v>42</v>
      </c>
      <c r="E249" s="372" t="s">
        <v>264</v>
      </c>
      <c r="F249" s="372" t="s">
        <v>295</v>
      </c>
      <c r="G249" s="96"/>
    </row>
    <row r="250" spans="1:7" ht="21" x14ac:dyDescent="0.4">
      <c r="A250" s="370"/>
      <c r="B250" s="100" t="s">
        <v>32</v>
      </c>
      <c r="C250" s="100" t="s">
        <v>31</v>
      </c>
      <c r="D250" s="371"/>
      <c r="E250" s="372"/>
      <c r="F250" s="372"/>
      <c r="G250" s="96"/>
    </row>
    <row r="251" spans="1:7" ht="22.5" x14ac:dyDescent="0.4">
      <c r="A251" s="281"/>
      <c r="B251" s="282"/>
      <c r="C251" s="282"/>
      <c r="D251" s="282"/>
      <c r="E251" s="345"/>
      <c r="F251" s="345"/>
      <c r="G251" s="96"/>
    </row>
    <row r="252" spans="1:7" ht="27.75" customHeight="1" x14ac:dyDescent="0.4">
      <c r="A252" s="113" t="s">
        <v>52</v>
      </c>
      <c r="B252" s="114"/>
      <c r="C252" s="114"/>
      <c r="D252" s="114"/>
      <c r="E252" s="114"/>
      <c r="F252" s="114"/>
      <c r="G252" s="96"/>
    </row>
    <row r="253" spans="1:7" ht="21" x14ac:dyDescent="0.4">
      <c r="A253" s="130" t="s">
        <v>103</v>
      </c>
      <c r="B253" s="104">
        <v>2</v>
      </c>
      <c r="C253" s="104"/>
      <c r="D253" s="105"/>
      <c r="E253" s="106"/>
      <c r="F253" s="105"/>
      <c r="G253" s="96"/>
    </row>
    <row r="254" spans="1:7" ht="21" x14ac:dyDescent="0.4">
      <c r="A254" s="130" t="s">
        <v>211</v>
      </c>
      <c r="B254" s="104">
        <v>2</v>
      </c>
      <c r="C254" s="104"/>
      <c r="D254" s="105"/>
      <c r="E254" s="106"/>
      <c r="F254" s="105"/>
      <c r="G254" s="96"/>
    </row>
    <row r="255" spans="1:7" ht="21" x14ac:dyDescent="0.4">
      <c r="A255" s="130" t="s">
        <v>56</v>
      </c>
      <c r="B255" s="104">
        <v>2</v>
      </c>
      <c r="C255" s="105"/>
      <c r="D255" s="105"/>
      <c r="E255" s="106"/>
      <c r="F255" s="105"/>
      <c r="G255" s="96"/>
    </row>
    <row r="256" spans="1:7" ht="22.5" x14ac:dyDescent="0.4">
      <c r="A256" s="130" t="s">
        <v>371</v>
      </c>
      <c r="B256" s="104">
        <v>2</v>
      </c>
      <c r="C256" s="104"/>
      <c r="D256" s="120"/>
      <c r="E256" s="106"/>
      <c r="F256" s="105"/>
      <c r="G256" s="96"/>
    </row>
    <row r="257" spans="1:7" ht="22.5" x14ac:dyDescent="0.4">
      <c r="A257" s="334" t="s">
        <v>323</v>
      </c>
      <c r="B257" s="104">
        <v>2</v>
      </c>
      <c r="C257" s="158" t="str">
        <f>IF(B257=0, -5, "0")</f>
        <v>0</v>
      </c>
      <c r="D257" s="120"/>
      <c r="E257" s="106"/>
      <c r="F257" s="105"/>
      <c r="G257" s="96"/>
    </row>
    <row r="258" spans="1:7" ht="21" x14ac:dyDescent="0.4">
      <c r="A258" s="130" t="s">
        <v>141</v>
      </c>
      <c r="B258" s="104">
        <v>2</v>
      </c>
      <c r="C258" s="104"/>
      <c r="D258" s="105"/>
      <c r="E258" s="106"/>
      <c r="F258" s="105"/>
      <c r="G258" s="96"/>
    </row>
    <row r="259" spans="1:7" ht="22.5" x14ac:dyDescent="0.45">
      <c r="A259" s="183" t="s">
        <v>50</v>
      </c>
      <c r="B259" s="104">
        <v>2</v>
      </c>
      <c r="C259" s="118" t="str">
        <f>IF(B259=0, -10, "0")</f>
        <v>0</v>
      </c>
      <c r="D259" s="105"/>
      <c r="E259" s="106"/>
      <c r="F259" s="105"/>
      <c r="G259" s="96"/>
    </row>
    <row r="260" spans="1:7" ht="21" x14ac:dyDescent="0.4">
      <c r="A260" s="130" t="s">
        <v>112</v>
      </c>
      <c r="B260" s="104">
        <v>2</v>
      </c>
      <c r="C260" s="136"/>
      <c r="D260" s="105"/>
      <c r="E260" s="106"/>
      <c r="F260" s="105"/>
      <c r="G260" s="96"/>
    </row>
    <row r="261" spans="1:7" ht="21" x14ac:dyDescent="0.4">
      <c r="A261" s="391" t="s">
        <v>34</v>
      </c>
      <c r="B261" s="392"/>
      <c r="C261" s="393"/>
      <c r="D261" s="200">
        <f>SUM(B253:C260)</f>
        <v>16</v>
      </c>
      <c r="E261" s="90"/>
      <c r="F261" s="96"/>
      <c r="G261" s="96"/>
    </row>
    <row r="262" spans="1:7" ht="21" x14ac:dyDescent="0.4">
      <c r="A262" s="108" t="s">
        <v>33</v>
      </c>
      <c r="B262" s="109"/>
      <c r="C262" s="110"/>
      <c r="D262" s="111">
        <f>D261/(COUNT(B253:C260)*2)</f>
        <v>1</v>
      </c>
      <c r="E262" s="90"/>
      <c r="F262" s="96"/>
      <c r="G262" s="96"/>
    </row>
    <row r="263" spans="1:7" ht="21" x14ac:dyDescent="0.4">
      <c r="A263" s="128"/>
      <c r="B263" s="96"/>
      <c r="C263" s="96"/>
      <c r="D263" s="96"/>
      <c r="E263" s="90"/>
      <c r="F263" s="96"/>
      <c r="G263" s="96"/>
    </row>
    <row r="264" spans="1:7" ht="22.5" x14ac:dyDescent="0.4">
      <c r="A264" s="113" t="s">
        <v>105</v>
      </c>
      <c r="B264" s="114"/>
      <c r="C264" s="114"/>
      <c r="D264" s="114"/>
      <c r="E264" s="114"/>
      <c r="F264" s="114"/>
      <c r="G264" s="96"/>
    </row>
    <row r="265" spans="1:7" ht="84" x14ac:dyDescent="0.4">
      <c r="A265" s="103" t="s">
        <v>80</v>
      </c>
      <c r="B265" s="104">
        <v>0</v>
      </c>
      <c r="C265" s="104"/>
      <c r="D265" s="141" t="s">
        <v>548</v>
      </c>
      <c r="E265" s="105" t="s">
        <v>549</v>
      </c>
      <c r="F265" s="105"/>
      <c r="G265" s="96"/>
    </row>
    <row r="266" spans="1:7" ht="21" x14ac:dyDescent="0.4">
      <c r="A266" s="103" t="s">
        <v>106</v>
      </c>
      <c r="B266" s="104">
        <v>2</v>
      </c>
      <c r="C266" s="104"/>
      <c r="D266" s="141"/>
      <c r="E266" s="106"/>
      <c r="F266" s="105"/>
      <c r="G266" s="96"/>
    </row>
    <row r="267" spans="1:7" ht="21" x14ac:dyDescent="0.4">
      <c r="A267" s="103" t="s">
        <v>53</v>
      </c>
      <c r="B267" s="104">
        <v>2</v>
      </c>
      <c r="C267" s="104"/>
      <c r="D267" s="156"/>
      <c r="E267" s="106"/>
      <c r="F267" s="105"/>
      <c r="G267" s="96"/>
    </row>
    <row r="268" spans="1:7" ht="21" x14ac:dyDescent="0.4">
      <c r="A268" s="103" t="s">
        <v>200</v>
      </c>
      <c r="B268" s="104">
        <v>2</v>
      </c>
      <c r="C268" s="104"/>
      <c r="D268" s="156"/>
      <c r="E268" s="106"/>
      <c r="F268" s="105"/>
      <c r="G268" s="96"/>
    </row>
    <row r="269" spans="1:7" ht="22.5" x14ac:dyDescent="0.4">
      <c r="A269" s="103" t="s">
        <v>210</v>
      </c>
      <c r="B269" s="104">
        <v>2</v>
      </c>
      <c r="C269" s="104"/>
      <c r="D269" s="120"/>
      <c r="E269" s="106"/>
      <c r="F269" s="105"/>
      <c r="G269" s="96"/>
    </row>
    <row r="270" spans="1:7" ht="22.5" x14ac:dyDescent="0.45">
      <c r="A270" s="134" t="s">
        <v>376</v>
      </c>
      <c r="B270" s="104">
        <v>2</v>
      </c>
      <c r="C270" s="118" t="str">
        <f>IF(B270=0, -10, "0")</f>
        <v>0</v>
      </c>
      <c r="D270" s="147"/>
      <c r="E270" s="106"/>
      <c r="F270" s="105"/>
      <c r="G270" s="96"/>
    </row>
    <row r="271" spans="1:7" ht="22.5" x14ac:dyDescent="0.45">
      <c r="A271" s="134" t="s">
        <v>182</v>
      </c>
      <c r="B271" s="104">
        <v>2</v>
      </c>
      <c r="C271" s="118" t="str">
        <f>IF(B271=0, -10, "0")</f>
        <v>0</v>
      </c>
      <c r="D271" s="156"/>
      <c r="E271" s="105"/>
      <c r="F271" s="105"/>
      <c r="G271" s="96"/>
    </row>
    <row r="272" spans="1:7" ht="45" x14ac:dyDescent="0.4">
      <c r="A272" s="229" t="s">
        <v>420</v>
      </c>
      <c r="B272" s="104">
        <v>2</v>
      </c>
      <c r="C272" s="118" t="str">
        <f>IF(B272=0, -10, "0")</f>
        <v>0</v>
      </c>
      <c r="D272" s="156"/>
      <c r="E272" s="105"/>
      <c r="F272" s="105"/>
      <c r="G272" s="96"/>
    </row>
    <row r="273" spans="1:7" ht="21" x14ac:dyDescent="0.4">
      <c r="A273" s="167" t="s">
        <v>379</v>
      </c>
      <c r="B273" s="104">
        <v>2</v>
      </c>
      <c r="C273" s="140" t="str">
        <f>IF(B273=0, -5, "0")</f>
        <v>0</v>
      </c>
      <c r="D273" s="156"/>
      <c r="E273" s="105"/>
      <c r="F273" s="105"/>
      <c r="G273" s="96"/>
    </row>
    <row r="274" spans="1:7" ht="22.5" x14ac:dyDescent="0.4">
      <c r="A274" s="103" t="s">
        <v>116</v>
      </c>
      <c r="B274" s="104">
        <v>2</v>
      </c>
      <c r="C274" s="104"/>
      <c r="D274" s="120"/>
      <c r="E274" s="106"/>
      <c r="F274" s="105"/>
      <c r="G274" s="96"/>
    </row>
    <row r="275" spans="1:7" ht="43.5" customHeight="1" x14ac:dyDescent="0.4">
      <c r="A275" s="167" t="s">
        <v>359</v>
      </c>
      <c r="B275" s="104">
        <v>2</v>
      </c>
      <c r="C275" s="140" t="str">
        <f>IF(B275=0, -10, "0")</f>
        <v>0</v>
      </c>
      <c r="D275" s="210"/>
      <c r="E275" s="106"/>
      <c r="F275" s="105"/>
      <c r="G275" s="96"/>
    </row>
    <row r="276" spans="1:7" ht="28.5" customHeight="1" x14ac:dyDescent="0.4">
      <c r="A276" s="167" t="s">
        <v>360</v>
      </c>
      <c r="B276" s="104">
        <v>2</v>
      </c>
      <c r="C276" s="140" t="str">
        <f>IF(B276=0, -10, "0")</f>
        <v>0</v>
      </c>
      <c r="D276" s="210"/>
      <c r="E276" s="106"/>
      <c r="F276" s="105"/>
      <c r="G276" s="96"/>
    </row>
    <row r="277" spans="1:7" ht="21" x14ac:dyDescent="0.4">
      <c r="A277" s="103" t="s">
        <v>207</v>
      </c>
      <c r="B277" s="104">
        <v>2</v>
      </c>
      <c r="C277" s="104"/>
      <c r="D277" s="105"/>
      <c r="E277" s="106"/>
      <c r="F277" s="105"/>
      <c r="G277" s="96"/>
    </row>
    <row r="278" spans="1:7" ht="21" customHeight="1" x14ac:dyDescent="0.4">
      <c r="A278" s="103" t="s">
        <v>140</v>
      </c>
      <c r="B278" s="104">
        <v>2</v>
      </c>
      <c r="C278" s="104"/>
      <c r="D278" s="105"/>
      <c r="E278" s="105"/>
      <c r="F278" s="105"/>
      <c r="G278" s="96"/>
    </row>
    <row r="279" spans="1:7" ht="21" customHeight="1" x14ac:dyDescent="0.45">
      <c r="A279" s="139" t="s">
        <v>344</v>
      </c>
      <c r="B279" s="104">
        <v>2</v>
      </c>
      <c r="C279" s="140" t="str">
        <f>IF(B279=0, -5, "0")</f>
        <v>0</v>
      </c>
      <c r="D279" s="105"/>
      <c r="E279" s="145"/>
      <c r="F279" s="105"/>
      <c r="G279" s="96"/>
    </row>
    <row r="280" spans="1:7" ht="21" customHeight="1" x14ac:dyDescent="0.45">
      <c r="A280" s="139" t="s">
        <v>63</v>
      </c>
      <c r="B280" s="104">
        <v>2</v>
      </c>
      <c r="C280" s="140" t="str">
        <f>IF(B280=0, -5, "0")</f>
        <v>0</v>
      </c>
      <c r="D280" s="105"/>
      <c r="E280" s="145"/>
      <c r="F280" s="105"/>
      <c r="G280" s="96"/>
    </row>
    <row r="281" spans="1:7" ht="21" customHeight="1" x14ac:dyDescent="0.45">
      <c r="A281" s="139" t="s">
        <v>324</v>
      </c>
      <c r="B281" s="104">
        <v>2</v>
      </c>
      <c r="C281" s="140" t="str">
        <f>IF(B281=0, -5, "0")</f>
        <v>0</v>
      </c>
      <c r="D281" s="105"/>
      <c r="E281" s="145"/>
      <c r="F281" s="105"/>
      <c r="G281" s="96"/>
    </row>
    <row r="282" spans="1:7" ht="21" x14ac:dyDescent="0.4">
      <c r="A282" s="103" t="s">
        <v>384</v>
      </c>
      <c r="B282" s="104">
        <v>2</v>
      </c>
      <c r="C282" s="165"/>
      <c r="D282" s="105"/>
      <c r="E282" s="106"/>
      <c r="F282" s="105"/>
      <c r="G282" s="96"/>
    </row>
    <row r="283" spans="1:7" ht="39" customHeight="1" x14ac:dyDescent="0.4">
      <c r="A283" s="103" t="s">
        <v>148</v>
      </c>
      <c r="B283" s="104">
        <v>2</v>
      </c>
      <c r="C283" s="104"/>
      <c r="D283" s="105"/>
      <c r="E283" s="106"/>
      <c r="F283" s="105"/>
      <c r="G283" s="96"/>
    </row>
    <row r="284" spans="1:7" ht="21.75" customHeight="1" x14ac:dyDescent="0.4">
      <c r="A284" s="160" t="s">
        <v>406</v>
      </c>
      <c r="B284" s="104">
        <v>2</v>
      </c>
      <c r="C284" s="104"/>
      <c r="D284" s="160"/>
      <c r="E284" s="106"/>
      <c r="F284" s="105"/>
      <c r="G284" s="96"/>
    </row>
    <row r="285" spans="1:7" ht="108" customHeight="1" x14ac:dyDescent="0.4">
      <c r="A285" s="146" t="s">
        <v>457</v>
      </c>
      <c r="B285" s="104">
        <v>1</v>
      </c>
      <c r="C285" s="118" t="str">
        <f>IF(B285=0, -10, "0")</f>
        <v>0</v>
      </c>
      <c r="D285" s="105" t="s">
        <v>546</v>
      </c>
      <c r="E285" s="105" t="s">
        <v>547</v>
      </c>
      <c r="F285" s="105"/>
      <c r="G285" s="96"/>
    </row>
    <row r="286" spans="1:7" ht="26.25" customHeight="1" x14ac:dyDescent="0.4">
      <c r="A286" s="398"/>
      <c r="B286" s="398"/>
      <c r="C286" s="398"/>
      <c r="D286" s="398"/>
      <c r="E286" s="398"/>
      <c r="F286" s="398"/>
      <c r="G286" s="96"/>
    </row>
    <row r="287" spans="1:7" ht="31.5" customHeight="1" x14ac:dyDescent="0.4">
      <c r="A287" s="399" t="s">
        <v>304</v>
      </c>
      <c r="B287" s="399"/>
      <c r="C287" s="399"/>
      <c r="D287" s="399"/>
      <c r="E287" s="399"/>
      <c r="F287" s="399"/>
      <c r="G287" s="96"/>
    </row>
    <row r="288" spans="1:7" ht="20.25" customHeight="1" x14ac:dyDescent="0.4">
      <c r="A288" s="107" t="s">
        <v>322</v>
      </c>
      <c r="B288" s="104">
        <v>2</v>
      </c>
      <c r="C288" s="104"/>
      <c r="D288" s="105"/>
      <c r="E288" s="106"/>
      <c r="F288" s="105"/>
      <c r="G288" s="96"/>
    </row>
    <row r="289" spans="1:7" ht="35.25" customHeight="1" x14ac:dyDescent="0.4">
      <c r="A289" s="103" t="s">
        <v>296</v>
      </c>
      <c r="B289" s="104">
        <v>2</v>
      </c>
      <c r="C289" s="104"/>
      <c r="D289" s="105"/>
      <c r="E289" s="106"/>
      <c r="F289" s="105"/>
      <c r="G289" s="96"/>
    </row>
    <row r="290" spans="1:7" ht="39.75" customHeight="1" x14ac:dyDescent="0.4">
      <c r="A290" s="103" t="s">
        <v>362</v>
      </c>
      <c r="B290" s="104">
        <v>2</v>
      </c>
      <c r="C290" s="104"/>
      <c r="D290" s="166"/>
      <c r="E290" s="106"/>
      <c r="F290" s="105"/>
      <c r="G290" s="96"/>
    </row>
    <row r="291" spans="1:7" ht="33" customHeight="1" x14ac:dyDescent="0.4">
      <c r="A291" s="130" t="s">
        <v>363</v>
      </c>
      <c r="B291" s="104">
        <v>2</v>
      </c>
      <c r="C291" s="104"/>
      <c r="D291" s="105"/>
      <c r="E291" s="106"/>
      <c r="F291" s="105"/>
      <c r="G291" s="96"/>
    </row>
    <row r="292" spans="1:7" ht="22.5" customHeight="1" x14ac:dyDescent="0.4">
      <c r="A292" s="139" t="s">
        <v>311</v>
      </c>
      <c r="B292" s="104">
        <v>2</v>
      </c>
      <c r="C292" s="118" t="str">
        <f>IF(B292=0, -5, "0")</f>
        <v>0</v>
      </c>
      <c r="D292" s="105"/>
      <c r="E292" s="106"/>
      <c r="F292" s="105"/>
      <c r="G292" s="96"/>
    </row>
    <row r="293" spans="1:7" ht="22.5" customHeight="1" x14ac:dyDescent="0.4">
      <c r="A293" s="151" t="s">
        <v>321</v>
      </c>
      <c r="B293" s="104" t="s">
        <v>30</v>
      </c>
      <c r="C293" s="118"/>
      <c r="D293" s="105"/>
      <c r="E293" s="106"/>
      <c r="F293" s="105"/>
      <c r="G293" s="96"/>
    </row>
    <row r="294" spans="1:7" ht="22.5" customHeight="1" x14ac:dyDescent="0.4">
      <c r="A294" s="107" t="s">
        <v>388</v>
      </c>
      <c r="B294" s="104">
        <v>2</v>
      </c>
      <c r="C294" s="118"/>
      <c r="D294" s="105"/>
      <c r="E294" s="106"/>
      <c r="F294" s="105"/>
      <c r="G294" s="96"/>
    </row>
    <row r="295" spans="1:7" ht="86.25" customHeight="1" x14ac:dyDescent="0.4">
      <c r="A295" s="103" t="s">
        <v>402</v>
      </c>
      <c r="B295" s="104">
        <f>IF(D295=1, 2, IF(AND(D295&lt;1,D295&gt;0), 1, IF(D295=0,"0","NA")))</f>
        <v>2</v>
      </c>
      <c r="C295" s="104"/>
      <c r="D295" s="318">
        <f>IFERROR(E295/F295,"N.A")</f>
        <v>1</v>
      </c>
      <c r="E295" s="320">
        <f>COUNTIF('A3 Exploitation'!F253:F294,"ok")</f>
        <v>2</v>
      </c>
      <c r="F295" s="320">
        <f>COUNTA('A3 Exploitation'!F253:F294)</f>
        <v>2</v>
      </c>
      <c r="G295" s="96"/>
    </row>
    <row r="296" spans="1:7" ht="21" x14ac:dyDescent="0.4">
      <c r="A296" s="123" t="s">
        <v>34</v>
      </c>
      <c r="B296" s="123"/>
      <c r="C296" s="123"/>
      <c r="D296" s="123">
        <f>SUM(B265:C285,B288:C295)</f>
        <v>53</v>
      </c>
      <c r="E296" s="90"/>
      <c r="F296" s="96"/>
      <c r="G296" s="96"/>
    </row>
    <row r="297" spans="1:7" ht="21" x14ac:dyDescent="0.4">
      <c r="A297" s="108" t="s">
        <v>33</v>
      </c>
      <c r="B297" s="109"/>
      <c r="C297" s="110"/>
      <c r="D297" s="111">
        <f>D296/(COUNT(B265:C285,B288:C295)*2)</f>
        <v>0.9464285714285714</v>
      </c>
      <c r="E297" s="90"/>
      <c r="F297" s="96"/>
      <c r="G297" s="96"/>
    </row>
    <row r="298" spans="1:7" ht="21" x14ac:dyDescent="0.4">
      <c r="A298" s="128"/>
      <c r="B298" s="96"/>
      <c r="C298" s="96"/>
      <c r="D298" s="96"/>
      <c r="E298" s="90"/>
      <c r="F298" s="96"/>
      <c r="G298" s="96"/>
    </row>
    <row r="299" spans="1:7" ht="22.5" x14ac:dyDescent="0.45">
      <c r="A299" s="343" t="s">
        <v>423</v>
      </c>
      <c r="B299" s="152"/>
      <c r="C299" s="153"/>
      <c r="D299" s="126">
        <f>SUM(D261,D296)</f>
        <v>69</v>
      </c>
      <c r="E299" s="90"/>
      <c r="F299" s="96"/>
      <c r="G299" s="96"/>
    </row>
    <row r="300" spans="1:7" ht="22.5" x14ac:dyDescent="0.45">
      <c r="A300" s="343" t="s">
        <v>424</v>
      </c>
      <c r="B300" s="152"/>
      <c r="C300" s="153"/>
      <c r="D300" s="127">
        <f>D299/(COUNT(B253:C260,B265:C285,B288:C295)*2)</f>
        <v>0.95833333333333337</v>
      </c>
      <c r="E300" s="90"/>
      <c r="F300" s="96"/>
      <c r="G300" s="96"/>
    </row>
    <row r="301" spans="1:7" ht="21" x14ac:dyDescent="0.4">
      <c r="A301" s="128"/>
      <c r="B301" s="96"/>
      <c r="C301" s="96"/>
      <c r="D301" s="96"/>
      <c r="E301" s="90"/>
      <c r="F301" s="96"/>
      <c r="G301" s="96"/>
    </row>
    <row r="302" spans="1:7" ht="22.5" x14ac:dyDescent="0.45">
      <c r="A302" s="97" t="s">
        <v>130</v>
      </c>
      <c r="B302" s="97"/>
      <c r="C302" s="97"/>
      <c r="D302" s="97"/>
      <c r="E302" s="97"/>
      <c r="F302" s="97"/>
      <c r="G302" s="96"/>
    </row>
    <row r="303" spans="1:7" ht="21" x14ac:dyDescent="0.4">
      <c r="A303" s="129">
        <f>B11</f>
        <v>43749</v>
      </c>
      <c r="B303" s="96"/>
      <c r="C303" s="96"/>
      <c r="D303" s="96"/>
      <c r="E303" s="90"/>
      <c r="F303" s="96"/>
      <c r="G303" s="96"/>
    </row>
    <row r="304" spans="1:7" ht="21" x14ac:dyDescent="0.4">
      <c r="A304" s="370" t="s">
        <v>28</v>
      </c>
      <c r="B304" s="371" t="s">
        <v>29</v>
      </c>
      <c r="C304" s="371"/>
      <c r="D304" s="371" t="s">
        <v>42</v>
      </c>
      <c r="E304" s="372" t="s">
        <v>264</v>
      </c>
      <c r="F304" s="372" t="s">
        <v>295</v>
      </c>
      <c r="G304" s="96"/>
    </row>
    <row r="305" spans="1:7" ht="21" x14ac:dyDescent="0.4">
      <c r="A305" s="370"/>
      <c r="B305" s="100" t="s">
        <v>32</v>
      </c>
      <c r="C305" s="100" t="s">
        <v>31</v>
      </c>
      <c r="D305" s="371"/>
      <c r="E305" s="372"/>
      <c r="F305" s="372"/>
      <c r="G305" s="96"/>
    </row>
    <row r="306" spans="1:7" ht="22.5" x14ac:dyDescent="0.4">
      <c r="A306" s="281"/>
      <c r="B306" s="282"/>
      <c r="C306" s="282"/>
      <c r="D306" s="282"/>
      <c r="E306" s="345"/>
      <c r="F306" s="345"/>
      <c r="G306" s="96"/>
    </row>
    <row r="307" spans="1:7" ht="24.75" x14ac:dyDescent="0.4">
      <c r="A307" s="283" t="s">
        <v>122</v>
      </c>
      <c r="B307" s="114"/>
      <c r="C307" s="114"/>
      <c r="D307" s="114"/>
      <c r="E307" s="114"/>
      <c r="F307" s="114"/>
      <c r="G307" s="96"/>
    </row>
    <row r="308" spans="1:7" ht="21" x14ac:dyDescent="0.4">
      <c r="A308" s="130" t="s">
        <v>49</v>
      </c>
      <c r="B308" s="104">
        <v>2</v>
      </c>
      <c r="C308" s="104"/>
      <c r="D308" s="105"/>
      <c r="E308" s="106"/>
      <c r="F308" s="105"/>
      <c r="G308" s="96"/>
    </row>
    <row r="309" spans="1:7" ht="21" x14ac:dyDescent="0.4">
      <c r="A309" s="130" t="s">
        <v>211</v>
      </c>
      <c r="B309" s="104">
        <v>2</v>
      </c>
      <c r="C309" s="104"/>
      <c r="D309" s="105"/>
      <c r="E309" s="106"/>
      <c r="F309" s="105"/>
      <c r="G309" s="96"/>
    </row>
    <row r="310" spans="1:7" ht="21" x14ac:dyDescent="0.4">
      <c r="A310" s="130" t="s">
        <v>78</v>
      </c>
      <c r="B310" s="104">
        <v>2</v>
      </c>
      <c r="C310" s="104"/>
      <c r="D310" s="105"/>
      <c r="E310" s="106"/>
      <c r="F310" s="105"/>
      <c r="G310" s="96"/>
    </row>
    <row r="311" spans="1:7" ht="21" x14ac:dyDescent="0.4">
      <c r="A311" s="130" t="s">
        <v>118</v>
      </c>
      <c r="B311" s="104">
        <v>2</v>
      </c>
      <c r="C311" s="104"/>
      <c r="D311" s="105"/>
      <c r="E311" s="106"/>
      <c r="F311" s="105"/>
      <c r="G311" s="96"/>
    </row>
    <row r="312" spans="1:7" ht="21" x14ac:dyDescent="0.4">
      <c r="A312" s="130" t="s">
        <v>325</v>
      </c>
      <c r="B312" s="104">
        <v>2</v>
      </c>
      <c r="C312" s="104"/>
      <c r="D312" s="105"/>
      <c r="E312" s="106"/>
      <c r="F312" s="105"/>
      <c r="G312" s="96"/>
    </row>
    <row r="313" spans="1:7" ht="22.5" x14ac:dyDescent="0.4">
      <c r="A313" s="130" t="s">
        <v>119</v>
      </c>
      <c r="B313" s="104">
        <v>2</v>
      </c>
      <c r="C313" s="104"/>
      <c r="D313" s="120"/>
      <c r="E313" s="106"/>
      <c r="F313" s="105"/>
      <c r="G313" s="96"/>
    </row>
    <row r="314" spans="1:7" ht="21" x14ac:dyDescent="0.4">
      <c r="A314" s="167" t="s">
        <v>267</v>
      </c>
      <c r="B314" s="104">
        <v>2</v>
      </c>
      <c r="C314" s="118" t="str">
        <f>IF(B314=0, -5, "0")</f>
        <v>0</v>
      </c>
      <c r="D314" s="105"/>
      <c r="E314" s="106"/>
      <c r="F314" s="105"/>
      <c r="G314" s="96"/>
    </row>
    <row r="315" spans="1:7" ht="21" x14ac:dyDescent="0.4">
      <c r="A315" s="168" t="s">
        <v>112</v>
      </c>
      <c r="B315" s="104">
        <v>2</v>
      </c>
      <c r="C315" s="104"/>
      <c r="D315" s="105"/>
      <c r="E315" s="106"/>
      <c r="F315" s="105"/>
      <c r="G315" s="96"/>
    </row>
    <row r="316" spans="1:7" ht="21" x14ac:dyDescent="0.4">
      <c r="A316" s="108" t="s">
        <v>34</v>
      </c>
      <c r="B316" s="108"/>
      <c r="C316" s="108"/>
      <c r="D316" s="108">
        <f>SUM(B308:C315)</f>
        <v>16</v>
      </c>
      <c r="E316" s="90"/>
      <c r="F316" s="96"/>
      <c r="G316" s="96"/>
    </row>
    <row r="317" spans="1:7" ht="21" x14ac:dyDescent="0.4">
      <c r="A317" s="108" t="s">
        <v>33</v>
      </c>
      <c r="B317" s="109"/>
      <c r="C317" s="110"/>
      <c r="D317" s="111">
        <f>D316/(COUNT(B308:C315)*2)</f>
        <v>1</v>
      </c>
      <c r="E317" s="90"/>
      <c r="F317" s="96"/>
      <c r="G317" s="96"/>
    </row>
    <row r="318" spans="1:7" ht="21" x14ac:dyDescent="0.4">
      <c r="A318" s="128"/>
      <c r="B318" s="96"/>
      <c r="C318" s="96"/>
      <c r="D318" s="96"/>
      <c r="E318" s="90"/>
      <c r="F318" s="96"/>
      <c r="G318" s="96"/>
    </row>
    <row r="319" spans="1:7" ht="24.75" x14ac:dyDescent="0.4">
      <c r="A319" s="283" t="s">
        <v>60</v>
      </c>
      <c r="B319" s="114"/>
      <c r="C319" s="114"/>
      <c r="D319" s="114"/>
      <c r="E319" s="114"/>
      <c r="F319" s="114"/>
      <c r="G319" s="96"/>
    </row>
    <row r="320" spans="1:7" ht="21" x14ac:dyDescent="0.4">
      <c r="A320" s="103" t="s">
        <v>143</v>
      </c>
      <c r="B320" s="104">
        <v>2</v>
      </c>
      <c r="C320" s="118"/>
      <c r="D320" s="141"/>
      <c r="E320" s="106"/>
      <c r="F320" s="105"/>
      <c r="G320" s="96"/>
    </row>
    <row r="321" spans="1:7" ht="42" x14ac:dyDescent="0.4">
      <c r="A321" s="103" t="s">
        <v>134</v>
      </c>
      <c r="B321" s="104">
        <v>2</v>
      </c>
      <c r="C321" s="118"/>
      <c r="D321" s="141"/>
      <c r="E321" s="105"/>
      <c r="F321" s="105"/>
      <c r="G321" s="96"/>
    </row>
    <row r="322" spans="1:7" ht="67.5" x14ac:dyDescent="0.45">
      <c r="A322" s="169" t="s">
        <v>309</v>
      </c>
      <c r="B322" s="104">
        <v>2</v>
      </c>
      <c r="C322" s="118" t="str">
        <f>IF(B322=0, -10, "0")</f>
        <v>0</v>
      </c>
      <c r="D322" s="155"/>
      <c r="E322" s="106"/>
      <c r="F322" s="105"/>
      <c r="G322" s="96"/>
    </row>
    <row r="323" spans="1:7" ht="22.5" x14ac:dyDescent="0.4">
      <c r="A323" s="103" t="s">
        <v>53</v>
      </c>
      <c r="B323" s="104">
        <v>2</v>
      </c>
      <c r="C323" s="104"/>
      <c r="D323" s="120"/>
      <c r="E323" s="106"/>
      <c r="F323" s="105"/>
      <c r="G323" s="96"/>
    </row>
    <row r="324" spans="1:7" ht="45" x14ac:dyDescent="0.4">
      <c r="A324" s="229" t="s">
        <v>420</v>
      </c>
      <c r="B324" s="104">
        <v>2</v>
      </c>
      <c r="C324" s="118" t="str">
        <f>IF(B324=0, -10, "0")</f>
        <v>0</v>
      </c>
      <c r="D324" s="156"/>
      <c r="E324" s="105"/>
      <c r="F324" s="105"/>
      <c r="G324" s="96"/>
    </row>
    <row r="325" spans="1:7" ht="21" x14ac:dyDescent="0.4">
      <c r="A325" s="103" t="s">
        <v>207</v>
      </c>
      <c r="B325" s="104">
        <v>2</v>
      </c>
      <c r="C325" s="104"/>
      <c r="D325" s="156"/>
      <c r="E325" s="106"/>
      <c r="F325" s="105"/>
      <c r="G325" s="96"/>
    </row>
    <row r="326" spans="1:7" ht="21" x14ac:dyDescent="0.4">
      <c r="A326" s="103" t="s">
        <v>140</v>
      </c>
      <c r="B326" s="104">
        <v>2</v>
      </c>
      <c r="C326" s="104"/>
      <c r="D326" s="105"/>
      <c r="E326" s="106"/>
      <c r="F326" s="105"/>
      <c r="G326" s="96"/>
    </row>
    <row r="327" spans="1:7" ht="22.5" x14ac:dyDescent="0.4">
      <c r="A327" s="103" t="s">
        <v>121</v>
      </c>
      <c r="B327" s="104">
        <v>2</v>
      </c>
      <c r="C327" s="104"/>
      <c r="D327" s="120"/>
      <c r="E327" s="106"/>
      <c r="F327" s="105"/>
      <c r="G327" s="96"/>
    </row>
    <row r="328" spans="1:7" ht="22.5" x14ac:dyDescent="0.4">
      <c r="A328" s="103" t="s">
        <v>395</v>
      </c>
      <c r="B328" s="104">
        <v>2</v>
      </c>
      <c r="C328" s="104"/>
      <c r="D328" s="120"/>
      <c r="E328" s="106"/>
      <c r="F328" s="105"/>
      <c r="G328" s="96"/>
    </row>
    <row r="329" spans="1:7" ht="22.5" x14ac:dyDescent="0.4">
      <c r="A329" s="132" t="s">
        <v>117</v>
      </c>
      <c r="B329" s="104">
        <v>2</v>
      </c>
      <c r="C329" s="104"/>
      <c r="D329" s="120"/>
      <c r="E329" s="106"/>
      <c r="F329" s="105"/>
      <c r="G329" s="96"/>
    </row>
    <row r="330" spans="1:7" ht="42" x14ac:dyDescent="0.4">
      <c r="A330" s="163" t="s">
        <v>347</v>
      </c>
      <c r="B330" s="104">
        <v>2</v>
      </c>
      <c r="C330" s="104"/>
      <c r="D330" s="131"/>
      <c r="E330" s="106"/>
      <c r="F330" s="105"/>
      <c r="G330" s="96"/>
    </row>
    <row r="331" spans="1:7" ht="21" customHeight="1" x14ac:dyDescent="0.4">
      <c r="A331" s="139" t="s">
        <v>123</v>
      </c>
      <c r="B331" s="104">
        <v>2</v>
      </c>
      <c r="C331" s="118" t="str">
        <f>IF(B331=0, -5, "0")</f>
        <v>0</v>
      </c>
      <c r="D331" s="105"/>
      <c r="E331" s="106"/>
      <c r="F331" s="105"/>
      <c r="G331" s="96"/>
    </row>
    <row r="332" spans="1:7" ht="84" x14ac:dyDescent="0.4">
      <c r="A332" s="172" t="s">
        <v>58</v>
      </c>
      <c r="B332" s="104">
        <v>1</v>
      </c>
      <c r="C332" s="118" t="str">
        <f>IF(B332=0, -10, "0")</f>
        <v>0</v>
      </c>
      <c r="D332" s="171" t="s">
        <v>572</v>
      </c>
      <c r="E332" s="105" t="s">
        <v>552</v>
      </c>
      <c r="F332" s="105"/>
      <c r="G332" s="96"/>
    </row>
    <row r="333" spans="1:7" ht="66" customHeight="1" x14ac:dyDescent="0.4">
      <c r="A333" s="228" t="s">
        <v>344</v>
      </c>
      <c r="B333" s="104">
        <v>1</v>
      </c>
      <c r="C333" s="118" t="str">
        <f>IF(B333=0, -5, "0")</f>
        <v>0</v>
      </c>
      <c r="D333" s="105" t="s">
        <v>578</v>
      </c>
      <c r="E333" s="163" t="s">
        <v>575</v>
      </c>
      <c r="F333" s="105"/>
      <c r="G333" s="96"/>
    </row>
    <row r="334" spans="1:7" ht="44.25" customHeight="1" x14ac:dyDescent="0.4">
      <c r="A334" s="228" t="s">
        <v>63</v>
      </c>
      <c r="B334" s="104">
        <v>0</v>
      </c>
      <c r="C334" s="118">
        <f>IF(B334=0, -5, "0")</f>
        <v>-5</v>
      </c>
      <c r="D334" s="105" t="s">
        <v>550</v>
      </c>
      <c r="E334" s="163" t="s">
        <v>551</v>
      </c>
      <c r="F334" s="105"/>
      <c r="G334" s="96"/>
    </row>
    <row r="335" spans="1:7" ht="19.5" customHeight="1" x14ac:dyDescent="0.45">
      <c r="A335" s="228" t="s">
        <v>324</v>
      </c>
      <c r="B335" s="104">
        <v>2</v>
      </c>
      <c r="C335" s="118" t="str">
        <f>IF(B335=0, -5, "0")</f>
        <v>0</v>
      </c>
      <c r="D335" s="105"/>
      <c r="E335" s="145"/>
      <c r="F335" s="105"/>
      <c r="G335" s="96"/>
    </row>
    <row r="336" spans="1:7" ht="21" x14ac:dyDescent="0.4">
      <c r="A336" s="103" t="s">
        <v>384</v>
      </c>
      <c r="B336" s="104">
        <v>2</v>
      </c>
      <c r="C336" s="165"/>
      <c r="D336" s="105"/>
      <c r="E336" s="106"/>
      <c r="F336" s="105"/>
      <c r="G336" s="96"/>
    </row>
    <row r="337" spans="1:7" ht="65.25" customHeight="1" x14ac:dyDescent="0.4">
      <c r="A337" s="103" t="s">
        <v>367</v>
      </c>
      <c r="B337" s="104">
        <v>2</v>
      </c>
      <c r="C337" s="104"/>
      <c r="D337" s="106"/>
      <c r="E337" s="106"/>
      <c r="F337" s="105"/>
      <c r="G337" s="96"/>
    </row>
    <row r="338" spans="1:7" ht="21" x14ac:dyDescent="0.4">
      <c r="A338" s="160" t="s">
        <v>406</v>
      </c>
      <c r="B338" s="104">
        <v>2</v>
      </c>
      <c r="C338" s="104"/>
      <c r="D338" s="90"/>
      <c r="E338" s="106"/>
      <c r="F338" s="105"/>
      <c r="G338" s="96"/>
    </row>
    <row r="339" spans="1:7" ht="21" x14ac:dyDescent="0.4">
      <c r="A339" s="108" t="s">
        <v>34</v>
      </c>
      <c r="B339" s="108"/>
      <c r="C339" s="108"/>
      <c r="D339" s="108">
        <f>SUM(B320:C338)</f>
        <v>29</v>
      </c>
      <c r="E339" s="90"/>
      <c r="F339" s="96"/>
      <c r="G339" s="96"/>
    </row>
    <row r="340" spans="1:7" ht="21" x14ac:dyDescent="0.4">
      <c r="A340" s="108" t="s">
        <v>33</v>
      </c>
      <c r="B340" s="109"/>
      <c r="C340" s="110"/>
      <c r="D340" s="111">
        <f>D339/(COUNT(B320:C338)*2)</f>
        <v>0.72499999999999998</v>
      </c>
      <c r="E340" s="90"/>
      <c r="F340" s="96"/>
      <c r="G340" s="96"/>
    </row>
    <row r="341" spans="1:7" ht="21" x14ac:dyDescent="0.4">
      <c r="A341" s="128"/>
      <c r="B341" s="96"/>
      <c r="C341" s="96"/>
      <c r="D341" s="96"/>
      <c r="E341" s="90"/>
      <c r="F341" s="96"/>
      <c r="G341" s="96"/>
    </row>
    <row r="342" spans="1:7" ht="24.75" x14ac:dyDescent="0.4">
      <c r="A342" s="283" t="s">
        <v>142</v>
      </c>
      <c r="B342" s="114"/>
      <c r="C342" s="114"/>
      <c r="D342" s="114"/>
      <c r="E342" s="114"/>
      <c r="F342" s="114"/>
      <c r="G342" s="96"/>
    </row>
    <row r="343" spans="1:7" ht="21" x14ac:dyDescent="0.4">
      <c r="A343" s="103" t="s">
        <v>151</v>
      </c>
      <c r="B343" s="104">
        <v>2</v>
      </c>
      <c r="C343" s="104"/>
      <c r="D343" s="115"/>
      <c r="E343" s="106"/>
      <c r="F343" s="105"/>
      <c r="G343" s="96"/>
    </row>
    <row r="344" spans="1:7" ht="22.5" x14ac:dyDescent="0.4">
      <c r="A344" s="172" t="s">
        <v>50</v>
      </c>
      <c r="B344" s="104">
        <v>2</v>
      </c>
      <c r="C344" s="118" t="str">
        <f>IF(B344=0, -10, "0")</f>
        <v>0</v>
      </c>
      <c r="D344" s="135"/>
      <c r="E344" s="106"/>
      <c r="F344" s="105"/>
      <c r="G344" s="96"/>
    </row>
    <row r="345" spans="1:7" ht="22.5" x14ac:dyDescent="0.4">
      <c r="A345" s="172" t="s">
        <v>376</v>
      </c>
      <c r="B345" s="104">
        <v>2</v>
      </c>
      <c r="C345" s="118" t="str">
        <f>IF(B345=0, -10, "0")</f>
        <v>0</v>
      </c>
      <c r="D345" s="147"/>
      <c r="E345" s="106"/>
      <c r="F345" s="105"/>
      <c r="G345" s="96"/>
    </row>
    <row r="346" spans="1:7" ht="30" customHeight="1" x14ac:dyDescent="0.4">
      <c r="A346" s="173" t="s">
        <v>368</v>
      </c>
      <c r="B346" s="104">
        <v>2</v>
      </c>
      <c r="C346" s="118" t="str">
        <f>IF(B346=0, -5, "0")</f>
        <v>0</v>
      </c>
      <c r="D346" s="135"/>
      <c r="E346" s="106"/>
      <c r="F346" s="105"/>
      <c r="G346" s="96"/>
    </row>
    <row r="347" spans="1:7" ht="21" x14ac:dyDescent="0.4">
      <c r="A347" s="103" t="s">
        <v>183</v>
      </c>
      <c r="B347" s="104">
        <v>2</v>
      </c>
      <c r="C347" s="104"/>
      <c r="D347" s="135"/>
      <c r="E347" s="106"/>
      <c r="F347" s="105"/>
      <c r="G347" s="96"/>
    </row>
    <row r="348" spans="1:7" ht="21" x14ac:dyDescent="0.4">
      <c r="A348" s="103" t="s">
        <v>212</v>
      </c>
      <c r="B348" s="104">
        <v>2</v>
      </c>
      <c r="C348" s="104"/>
      <c r="D348" s="174"/>
      <c r="E348" s="106"/>
      <c r="F348" s="105"/>
      <c r="G348" s="96"/>
    </row>
    <row r="349" spans="1:7" ht="21" x14ac:dyDescent="0.4">
      <c r="A349" s="139" t="s">
        <v>324</v>
      </c>
      <c r="B349" s="104">
        <v>2</v>
      </c>
      <c r="C349" s="118" t="str">
        <f>IF(B349=0, -5, "0")</f>
        <v>0</v>
      </c>
      <c r="D349" s="174"/>
      <c r="E349" s="106"/>
      <c r="F349" s="105"/>
      <c r="G349" s="96"/>
    </row>
    <row r="350" spans="1:7" ht="21" x14ac:dyDescent="0.4">
      <c r="A350" s="139" t="s">
        <v>380</v>
      </c>
      <c r="B350" s="104">
        <v>2</v>
      </c>
      <c r="C350" s="118" t="str">
        <f>IF(B350=0, -5, "0")</f>
        <v>0</v>
      </c>
      <c r="D350" s="174"/>
      <c r="E350" s="106"/>
      <c r="F350" s="105"/>
      <c r="G350" s="96"/>
    </row>
    <row r="351" spans="1:7" ht="21" x14ac:dyDescent="0.4">
      <c r="A351" s="103" t="s">
        <v>120</v>
      </c>
      <c r="B351" s="104">
        <v>2</v>
      </c>
      <c r="C351" s="104"/>
      <c r="D351" s="131"/>
      <c r="E351" s="106"/>
      <c r="F351" s="105"/>
      <c r="G351" s="96"/>
    </row>
    <row r="352" spans="1:7" ht="21" x14ac:dyDescent="0.3">
      <c r="A352" s="402"/>
      <c r="B352" s="402"/>
      <c r="C352" s="402"/>
      <c r="D352" s="402"/>
      <c r="E352" s="402"/>
      <c r="F352" s="402"/>
      <c r="G352" s="402"/>
    </row>
    <row r="353" spans="1:7" ht="32.25" customHeight="1" x14ac:dyDescent="0.4">
      <c r="A353" s="403" t="s">
        <v>304</v>
      </c>
      <c r="B353" s="403"/>
      <c r="C353" s="403"/>
      <c r="D353" s="403"/>
      <c r="E353" s="403"/>
      <c r="F353" s="403"/>
      <c r="G353" s="96"/>
    </row>
    <row r="354" spans="1:7" ht="21" x14ac:dyDescent="0.4">
      <c r="A354" s="107" t="s">
        <v>322</v>
      </c>
      <c r="B354" s="104">
        <v>2</v>
      </c>
      <c r="C354" s="240"/>
      <c r="D354" s="240"/>
      <c r="E354" s="240"/>
      <c r="F354" s="105"/>
      <c r="G354" s="96"/>
    </row>
    <row r="355" spans="1:7" ht="22.5" x14ac:dyDescent="0.4">
      <c r="A355" s="107" t="s">
        <v>296</v>
      </c>
      <c r="B355" s="104">
        <v>2</v>
      </c>
      <c r="C355" s="175"/>
      <c r="D355" s="175"/>
      <c r="E355" s="175"/>
      <c r="F355" s="105"/>
      <c r="G355" s="96"/>
    </row>
    <row r="356" spans="1:7" ht="21" x14ac:dyDescent="0.4">
      <c r="A356" s="107" t="s">
        <v>362</v>
      </c>
      <c r="B356" s="104">
        <v>2</v>
      </c>
      <c r="C356" s="104"/>
      <c r="D356" s="166"/>
      <c r="E356" s="106"/>
      <c r="F356" s="105"/>
      <c r="G356" s="96"/>
    </row>
    <row r="357" spans="1:7" ht="21" x14ac:dyDescent="0.4">
      <c r="A357" s="151" t="s">
        <v>363</v>
      </c>
      <c r="B357" s="104">
        <v>2</v>
      </c>
      <c r="C357" s="104"/>
      <c r="D357" s="131"/>
      <c r="E357" s="106"/>
      <c r="F357" s="105"/>
      <c r="G357" s="96"/>
    </row>
    <row r="358" spans="1:7" ht="21" x14ac:dyDescent="0.4">
      <c r="A358" s="139" t="s">
        <v>311</v>
      </c>
      <c r="B358" s="104">
        <v>2</v>
      </c>
      <c r="C358" s="104" t="str">
        <f>IF(B358=0, -5, "0")</f>
        <v>0</v>
      </c>
      <c r="D358" s="131"/>
      <c r="E358" s="106"/>
      <c r="F358" s="105"/>
      <c r="G358" s="96"/>
    </row>
    <row r="359" spans="1:7" ht="21" x14ac:dyDescent="0.4">
      <c r="A359" s="151" t="s">
        <v>321</v>
      </c>
      <c r="B359" s="104" t="s">
        <v>30</v>
      </c>
      <c r="C359" s="137"/>
      <c r="D359" s="131"/>
      <c r="E359" s="106"/>
      <c r="F359" s="105"/>
      <c r="G359" s="96"/>
    </row>
    <row r="360" spans="1:7" ht="21" x14ac:dyDescent="0.4">
      <c r="A360" s="107" t="s">
        <v>396</v>
      </c>
      <c r="B360" s="104">
        <v>2</v>
      </c>
      <c r="C360" s="137"/>
      <c r="D360" s="131"/>
      <c r="E360" s="106"/>
      <c r="F360" s="105"/>
      <c r="G360" s="96"/>
    </row>
    <row r="361" spans="1:7" ht="63" x14ac:dyDescent="0.4">
      <c r="A361" s="107" t="s">
        <v>206</v>
      </c>
      <c r="B361" s="104">
        <f>IF(D361=1, 2, IF(AND(D361&lt;1,D361&gt;0), 1, IF(D361=0,"0","NA")))</f>
        <v>2</v>
      </c>
      <c r="C361" s="137"/>
      <c r="D361" s="318">
        <f>IFERROR(E361/F361,"N.A")</f>
        <v>1</v>
      </c>
      <c r="E361" s="320">
        <f>COUNTIF('A3 Exploitation'!F308:F360,"ok")</f>
        <v>1</v>
      </c>
      <c r="F361" s="320">
        <f>COUNTA('A3 Exploitation'!F308:F360)</f>
        <v>1</v>
      </c>
      <c r="G361" s="96"/>
    </row>
    <row r="362" spans="1:7" ht="21" x14ac:dyDescent="0.4">
      <c r="A362" s="108" t="s">
        <v>34</v>
      </c>
      <c r="B362" s="108"/>
      <c r="C362" s="108"/>
      <c r="D362" s="108">
        <f>SUM(B343:C351,B354:C361)</f>
        <v>32</v>
      </c>
      <c r="E362" s="90"/>
      <c r="F362" s="96"/>
      <c r="G362" s="96"/>
    </row>
    <row r="363" spans="1:7" ht="21" x14ac:dyDescent="0.4">
      <c r="A363" s="108" t="s">
        <v>33</v>
      </c>
      <c r="B363" s="109"/>
      <c r="C363" s="110"/>
      <c r="D363" s="111">
        <f>D362/(COUNT(B343:C351,B354:C361)*2)</f>
        <v>1</v>
      </c>
      <c r="E363" s="90"/>
      <c r="F363" s="96"/>
      <c r="G363" s="96"/>
    </row>
    <row r="364" spans="1:7" ht="21" x14ac:dyDescent="0.4">
      <c r="A364" s="128"/>
      <c r="B364" s="96"/>
      <c r="C364" s="96"/>
      <c r="D364" s="96"/>
      <c r="E364" s="90"/>
      <c r="F364" s="96"/>
      <c r="G364" s="96"/>
    </row>
    <row r="365" spans="1:7" ht="22.5" x14ac:dyDescent="0.45">
      <c r="A365" s="343" t="s">
        <v>425</v>
      </c>
      <c r="B365" s="152"/>
      <c r="C365" s="153"/>
      <c r="D365" s="126">
        <f>SUM(D362,D316,D339)</f>
        <v>77</v>
      </c>
      <c r="E365" s="90"/>
      <c r="F365" s="96"/>
      <c r="G365" s="96"/>
    </row>
    <row r="366" spans="1:7" ht="22.5" x14ac:dyDescent="0.45">
      <c r="A366" s="176" t="s">
        <v>426</v>
      </c>
      <c r="B366" s="177"/>
      <c r="C366" s="178"/>
      <c r="D366" s="179">
        <f>D365/(COUNT(B320:C338,B343:C351,B308:C315,B354:C361)*2)</f>
        <v>0.875</v>
      </c>
      <c r="E366" s="90"/>
      <c r="F366" s="96"/>
      <c r="G366" s="96"/>
    </row>
    <row r="367" spans="1:7" ht="22.5" x14ac:dyDescent="0.45">
      <c r="A367" s="180"/>
      <c r="B367" s="181"/>
      <c r="C367" s="181"/>
      <c r="D367" s="182"/>
      <c r="E367" s="90"/>
      <c r="F367" s="96"/>
      <c r="G367" s="96"/>
    </row>
    <row r="368" spans="1:7" ht="24.75" x14ac:dyDescent="0.5">
      <c r="A368" s="284" t="s">
        <v>61</v>
      </c>
      <c r="B368" s="97"/>
      <c r="C368" s="97"/>
      <c r="D368" s="97"/>
      <c r="E368" s="97"/>
      <c r="F368" s="97"/>
      <c r="G368" s="96"/>
    </row>
    <row r="369" spans="1:7" ht="21" x14ac:dyDescent="0.4">
      <c r="A369" s="129">
        <f>B11</f>
        <v>43749</v>
      </c>
      <c r="B369" s="96"/>
      <c r="C369" s="96"/>
      <c r="D369" s="96"/>
      <c r="E369" s="90"/>
      <c r="F369" s="96"/>
      <c r="G369" s="96"/>
    </row>
    <row r="370" spans="1:7" ht="21" x14ac:dyDescent="0.4">
      <c r="A370" s="370" t="s">
        <v>28</v>
      </c>
      <c r="B370" s="371" t="s">
        <v>29</v>
      </c>
      <c r="C370" s="371"/>
      <c r="D370" s="371" t="s">
        <v>42</v>
      </c>
      <c r="E370" s="372" t="s">
        <v>264</v>
      </c>
      <c r="F370" s="372" t="s">
        <v>295</v>
      </c>
      <c r="G370" s="96"/>
    </row>
    <row r="371" spans="1:7" ht="21" x14ac:dyDescent="0.4">
      <c r="A371" s="370"/>
      <c r="B371" s="100" t="s">
        <v>32</v>
      </c>
      <c r="C371" s="100" t="s">
        <v>31</v>
      </c>
      <c r="D371" s="371"/>
      <c r="E371" s="372"/>
      <c r="F371" s="372"/>
      <c r="G371" s="96"/>
    </row>
    <row r="372" spans="1:7" ht="22.5" x14ac:dyDescent="0.4">
      <c r="A372" s="281"/>
      <c r="B372" s="282"/>
      <c r="C372" s="282"/>
      <c r="D372" s="282"/>
      <c r="E372" s="345"/>
      <c r="F372" s="345"/>
      <c r="G372" s="96"/>
    </row>
    <row r="373" spans="1:7" ht="35.25" customHeight="1" x14ac:dyDescent="0.4">
      <c r="A373" s="283" t="s">
        <v>62</v>
      </c>
      <c r="B373" s="114"/>
      <c r="C373" s="114"/>
      <c r="D373" s="114"/>
      <c r="E373" s="114"/>
      <c r="F373" s="114"/>
      <c r="G373" s="96"/>
    </row>
    <row r="374" spans="1:7" ht="21" x14ac:dyDescent="0.4">
      <c r="A374" s="130" t="s">
        <v>115</v>
      </c>
      <c r="B374" s="104">
        <v>2</v>
      </c>
      <c r="C374" s="104"/>
      <c r="D374" s="131"/>
      <c r="E374" s="106"/>
      <c r="F374" s="105"/>
      <c r="G374" s="96"/>
    </row>
    <row r="375" spans="1:7" ht="22.5" x14ac:dyDescent="0.4">
      <c r="A375" s="130" t="s">
        <v>213</v>
      </c>
      <c r="B375" s="104">
        <v>2</v>
      </c>
      <c r="C375" s="104"/>
      <c r="D375" s="120"/>
      <c r="E375" s="106"/>
      <c r="F375" s="105"/>
      <c r="G375" s="96"/>
    </row>
    <row r="376" spans="1:7" ht="21" x14ac:dyDescent="0.4">
      <c r="A376" s="130" t="s">
        <v>214</v>
      </c>
      <c r="B376" s="104">
        <v>2</v>
      </c>
      <c r="C376" s="104"/>
      <c r="D376" s="105"/>
      <c r="E376" s="106"/>
      <c r="F376" s="105"/>
      <c r="G376" s="96"/>
    </row>
    <row r="377" spans="1:7" ht="22.5" x14ac:dyDescent="0.4">
      <c r="A377" s="130" t="s">
        <v>325</v>
      </c>
      <c r="B377" s="104">
        <v>2</v>
      </c>
      <c r="C377" s="104"/>
      <c r="D377" s="120"/>
      <c r="E377" s="106"/>
      <c r="F377" s="105"/>
      <c r="G377" s="96"/>
    </row>
    <row r="378" spans="1:7" ht="22.5" customHeight="1" x14ac:dyDescent="0.4">
      <c r="A378" s="173" t="s">
        <v>125</v>
      </c>
      <c r="B378" s="104">
        <v>2</v>
      </c>
      <c r="C378" s="118" t="str">
        <f>IF(B378=0, -5, "0")</f>
        <v>0</v>
      </c>
      <c r="D378" s="106"/>
      <c r="E378" s="106"/>
      <c r="F378" s="105"/>
      <c r="G378" s="96"/>
    </row>
    <row r="379" spans="1:7" ht="39" customHeight="1" x14ac:dyDescent="0.4">
      <c r="A379" s="130" t="s">
        <v>144</v>
      </c>
      <c r="B379" s="104">
        <v>2</v>
      </c>
      <c r="C379" s="104"/>
      <c r="D379" s="106"/>
      <c r="E379" s="106"/>
      <c r="F379" s="105"/>
      <c r="G379" s="96"/>
    </row>
    <row r="380" spans="1:7" ht="21" x14ac:dyDescent="0.4">
      <c r="A380" s="130" t="s">
        <v>124</v>
      </c>
      <c r="B380" s="104">
        <v>2</v>
      </c>
      <c r="C380" s="118"/>
      <c r="D380" s="106" t="s">
        <v>555</v>
      </c>
      <c r="E380" s="106"/>
      <c r="F380" s="105"/>
      <c r="G380" s="96"/>
    </row>
    <row r="381" spans="1:7" ht="21" x14ac:dyDescent="0.4">
      <c r="A381" s="130" t="s">
        <v>55</v>
      </c>
      <c r="B381" s="104">
        <v>2</v>
      </c>
      <c r="C381" s="104"/>
      <c r="D381" s="106"/>
      <c r="E381" s="106"/>
      <c r="F381" s="105"/>
      <c r="G381" s="96"/>
    </row>
    <row r="382" spans="1:7" ht="22.5" x14ac:dyDescent="0.45">
      <c r="A382" s="183" t="s">
        <v>50</v>
      </c>
      <c r="B382" s="104">
        <v>2</v>
      </c>
      <c r="C382" s="118" t="str">
        <f>IF(B382=0, -10, "0")</f>
        <v>0</v>
      </c>
      <c r="D382" s="105"/>
      <c r="E382" s="106"/>
      <c r="F382" s="105"/>
      <c r="G382" s="96"/>
    </row>
    <row r="383" spans="1:7" ht="21" x14ac:dyDescent="0.4">
      <c r="A383" s="130" t="s">
        <v>112</v>
      </c>
      <c r="B383" s="104">
        <v>2</v>
      </c>
      <c r="C383" s="104"/>
      <c r="D383" s="105"/>
      <c r="E383" s="106"/>
      <c r="F383" s="105"/>
      <c r="G383" s="96"/>
    </row>
    <row r="384" spans="1:7" ht="21" x14ac:dyDescent="0.4">
      <c r="A384" s="130" t="s">
        <v>117</v>
      </c>
      <c r="B384" s="104" t="s">
        <v>30</v>
      </c>
      <c r="C384" s="104"/>
      <c r="D384" s="184"/>
      <c r="E384" s="106"/>
      <c r="F384" s="105"/>
      <c r="G384" s="96"/>
    </row>
    <row r="385" spans="1:7" ht="21" x14ac:dyDescent="0.4">
      <c r="A385" s="108" t="s">
        <v>34</v>
      </c>
      <c r="B385" s="108"/>
      <c r="C385" s="108"/>
      <c r="D385" s="108">
        <f>SUM(B374:C384)</f>
        <v>20</v>
      </c>
      <c r="E385" s="90"/>
      <c r="F385" s="96"/>
      <c r="G385" s="96"/>
    </row>
    <row r="386" spans="1:7" ht="21" x14ac:dyDescent="0.4">
      <c r="A386" s="108" t="s">
        <v>33</v>
      </c>
      <c r="B386" s="109"/>
      <c r="C386" s="110"/>
      <c r="D386" s="111">
        <f>D385/(COUNT(B374:C384)*2)</f>
        <v>1</v>
      </c>
      <c r="E386" s="90"/>
      <c r="F386" s="96"/>
      <c r="G386" s="96"/>
    </row>
    <row r="387" spans="1:7" ht="21" x14ac:dyDescent="0.4">
      <c r="A387" s="128"/>
      <c r="B387" s="96"/>
      <c r="C387" s="96"/>
      <c r="D387" s="96"/>
      <c r="E387" s="90"/>
      <c r="F387" s="96"/>
      <c r="G387" s="96"/>
    </row>
    <row r="388" spans="1:7" ht="24.75" x14ac:dyDescent="0.4">
      <c r="A388" s="283" t="s">
        <v>349</v>
      </c>
      <c r="B388" s="114"/>
      <c r="C388" s="114"/>
      <c r="D388" s="114"/>
      <c r="E388" s="114"/>
      <c r="F388" s="114"/>
      <c r="G388" s="96"/>
    </row>
    <row r="389" spans="1:7" ht="21.75" customHeight="1" x14ac:dyDescent="0.4">
      <c r="A389" s="135" t="s">
        <v>355</v>
      </c>
      <c r="B389" s="104">
        <v>2</v>
      </c>
      <c r="C389" s="104"/>
      <c r="D389" s="90"/>
      <c r="E389" s="106"/>
      <c r="F389" s="105"/>
      <c r="G389" s="96"/>
    </row>
    <row r="390" spans="1:7" ht="21" x14ac:dyDescent="0.4">
      <c r="A390" s="103" t="s">
        <v>152</v>
      </c>
      <c r="B390" s="104">
        <v>2</v>
      </c>
      <c r="C390" s="104"/>
      <c r="D390" s="155"/>
      <c r="E390" s="106"/>
      <c r="F390" s="105"/>
      <c r="G390" s="96"/>
    </row>
    <row r="391" spans="1:7" ht="22.5" x14ac:dyDescent="0.4">
      <c r="A391" s="172" t="s">
        <v>318</v>
      </c>
      <c r="B391" s="104">
        <v>2</v>
      </c>
      <c r="C391" s="118" t="str">
        <f>IF(B391=0, -10, "0")</f>
        <v>0</v>
      </c>
      <c r="D391" s="185"/>
      <c r="E391" s="106"/>
      <c r="F391" s="105"/>
      <c r="G391" s="96"/>
    </row>
    <row r="392" spans="1:7" ht="21" x14ac:dyDescent="0.4">
      <c r="A392" s="103" t="s">
        <v>222</v>
      </c>
      <c r="B392" s="104">
        <v>2</v>
      </c>
      <c r="C392" s="104"/>
      <c r="D392" s="155"/>
      <c r="E392" s="106"/>
      <c r="F392" s="105"/>
      <c r="G392" s="96"/>
    </row>
    <row r="393" spans="1:7" ht="21" x14ac:dyDescent="0.4">
      <c r="A393" s="103" t="s">
        <v>116</v>
      </c>
      <c r="B393" s="104">
        <v>2</v>
      </c>
      <c r="C393" s="104"/>
      <c r="D393" s="155"/>
      <c r="E393" s="106"/>
      <c r="F393" s="105"/>
      <c r="G393" s="96"/>
    </row>
    <row r="394" spans="1:7" ht="22.5" x14ac:dyDescent="0.45">
      <c r="A394" s="183" t="s">
        <v>7</v>
      </c>
      <c r="B394" s="104">
        <v>2</v>
      </c>
      <c r="C394" s="118" t="str">
        <f>IF(B394=0, -10, "0")</f>
        <v>0</v>
      </c>
      <c r="D394" s="155"/>
      <c r="E394" s="106"/>
      <c r="F394" s="105"/>
      <c r="G394" s="96"/>
    </row>
    <row r="395" spans="1:7" ht="22.5" x14ac:dyDescent="0.4">
      <c r="A395" s="172" t="s">
        <v>376</v>
      </c>
      <c r="B395" s="104">
        <v>2</v>
      </c>
      <c r="C395" s="118" t="str">
        <f>IF(B395=0, -10, "0")</f>
        <v>0</v>
      </c>
      <c r="D395" s="147"/>
      <c r="E395" s="106"/>
      <c r="F395" s="105"/>
      <c r="G395" s="96"/>
    </row>
    <row r="396" spans="1:7" ht="21" x14ac:dyDescent="0.4">
      <c r="A396" s="103" t="s">
        <v>184</v>
      </c>
      <c r="B396" s="104">
        <v>2</v>
      </c>
      <c r="C396" s="104"/>
      <c r="D396" s="155"/>
      <c r="E396" s="106"/>
      <c r="F396" s="105"/>
      <c r="G396" s="96"/>
    </row>
    <row r="397" spans="1:7" ht="45.75" customHeight="1" x14ac:dyDescent="0.4">
      <c r="A397" s="186" t="s">
        <v>457</v>
      </c>
      <c r="B397" s="104">
        <v>2</v>
      </c>
      <c r="C397" s="118" t="str">
        <f>IF(B397=0, -10, "0")</f>
        <v>0</v>
      </c>
      <c r="D397" s="155" t="s">
        <v>554</v>
      </c>
      <c r="E397" s="105"/>
      <c r="F397" s="105"/>
      <c r="G397" s="96"/>
    </row>
    <row r="398" spans="1:7" ht="21" x14ac:dyDescent="0.4">
      <c r="A398" s="103" t="s">
        <v>215</v>
      </c>
      <c r="B398" s="104">
        <v>2</v>
      </c>
      <c r="C398" s="104"/>
      <c r="D398" s="155"/>
      <c r="E398" s="106"/>
      <c r="F398" s="105"/>
      <c r="G398" s="96"/>
    </row>
    <row r="399" spans="1:7" ht="21" x14ac:dyDescent="0.4">
      <c r="A399" s="103" t="s">
        <v>140</v>
      </c>
      <c r="B399" s="104">
        <v>2</v>
      </c>
      <c r="C399" s="104"/>
      <c r="D399" s="155"/>
      <c r="E399" s="105"/>
      <c r="F399" s="105"/>
      <c r="G399" s="96"/>
    </row>
    <row r="400" spans="1:7" ht="21" x14ac:dyDescent="0.4">
      <c r="A400" s="103" t="s">
        <v>303</v>
      </c>
      <c r="B400" s="104">
        <v>2</v>
      </c>
      <c r="C400" s="187"/>
      <c r="D400" s="156"/>
      <c r="E400" s="105"/>
      <c r="F400" s="105"/>
      <c r="G400" s="96"/>
    </row>
    <row r="401" spans="1:7" ht="21" x14ac:dyDescent="0.4">
      <c r="A401" s="103" t="s">
        <v>397</v>
      </c>
      <c r="B401" s="104">
        <v>2</v>
      </c>
      <c r="C401" s="104"/>
      <c r="D401" s="155"/>
      <c r="E401" s="106"/>
      <c r="F401" s="105"/>
      <c r="G401" s="96"/>
    </row>
    <row r="402" spans="1:7" ht="153" customHeight="1" x14ac:dyDescent="0.4">
      <c r="A402" s="172" t="s">
        <v>132</v>
      </c>
      <c r="B402" s="104">
        <v>0</v>
      </c>
      <c r="C402" s="118">
        <f>IF(B402=0, -10, "0")</f>
        <v>-10</v>
      </c>
      <c r="D402" s="155" t="s">
        <v>573</v>
      </c>
      <c r="E402" s="105" t="s">
        <v>556</v>
      </c>
      <c r="F402" s="105"/>
      <c r="G402" s="96"/>
    </row>
    <row r="403" spans="1:7" ht="69.75" customHeight="1" x14ac:dyDescent="0.4">
      <c r="A403" s="139" t="s">
        <v>344</v>
      </c>
      <c r="B403" s="484">
        <v>1</v>
      </c>
      <c r="C403" s="485" t="str">
        <f>IF(B403=0, -5, "0")</f>
        <v>0</v>
      </c>
      <c r="D403" s="486" t="s">
        <v>574</v>
      </c>
      <c r="E403" s="487" t="s">
        <v>575</v>
      </c>
      <c r="F403" s="105"/>
      <c r="G403" s="96"/>
    </row>
    <row r="404" spans="1:7" ht="18" customHeight="1" x14ac:dyDescent="0.45">
      <c r="A404" s="139" t="s">
        <v>63</v>
      </c>
      <c r="B404" s="104">
        <v>2</v>
      </c>
      <c r="C404" s="118" t="str">
        <f>IF(B404=0, -5, "0")</f>
        <v>0</v>
      </c>
      <c r="D404" s="155"/>
      <c r="E404" s="145"/>
      <c r="F404" s="105"/>
      <c r="G404" s="96"/>
    </row>
    <row r="405" spans="1:7" ht="18" customHeight="1" x14ac:dyDescent="0.45">
      <c r="A405" s="139" t="s">
        <v>324</v>
      </c>
      <c r="B405" s="104">
        <v>2</v>
      </c>
      <c r="C405" s="118" t="str">
        <f>IF(B405=0, -5, "0")</f>
        <v>0</v>
      </c>
      <c r="D405" s="155"/>
      <c r="E405" s="145"/>
      <c r="F405" s="105"/>
      <c r="G405" s="96"/>
    </row>
    <row r="406" spans="1:7" ht="21" x14ac:dyDescent="0.4">
      <c r="A406" s="103" t="s">
        <v>384</v>
      </c>
      <c r="B406" s="104">
        <v>2</v>
      </c>
      <c r="C406" s="165"/>
      <c r="D406" s="155"/>
      <c r="E406" s="106"/>
      <c r="F406" s="105"/>
      <c r="G406" s="96"/>
    </row>
    <row r="407" spans="1:7" ht="42" x14ac:dyDescent="0.4">
      <c r="A407" s="103" t="s">
        <v>148</v>
      </c>
      <c r="B407" s="104">
        <v>2</v>
      </c>
      <c r="C407" s="104"/>
      <c r="D407" s="155"/>
      <c r="E407" s="106"/>
      <c r="F407" s="105"/>
      <c r="G407" s="96"/>
    </row>
    <row r="408" spans="1:7" ht="21" x14ac:dyDescent="0.4">
      <c r="A408" s="107" t="s">
        <v>350</v>
      </c>
      <c r="B408" s="104">
        <v>2</v>
      </c>
      <c r="C408" s="104"/>
      <c r="D408" s="188"/>
      <c r="E408" s="106"/>
      <c r="F408" s="105"/>
      <c r="G408" s="96"/>
    </row>
    <row r="409" spans="1:7" ht="21" x14ac:dyDescent="0.4">
      <c r="A409" s="160" t="s">
        <v>406</v>
      </c>
      <c r="B409" s="104">
        <v>2</v>
      </c>
      <c r="C409" s="104"/>
      <c r="D409" s="160"/>
      <c r="E409" s="106"/>
      <c r="F409" s="105"/>
      <c r="G409" s="96"/>
    </row>
    <row r="410" spans="1:7" ht="21" x14ac:dyDescent="0.4">
      <c r="A410" s="400"/>
      <c r="B410" s="383"/>
      <c r="C410" s="383"/>
      <c r="D410" s="383"/>
      <c r="E410" s="383"/>
      <c r="F410" s="383"/>
      <c r="G410" s="383"/>
    </row>
    <row r="411" spans="1:7" ht="24.75" x14ac:dyDescent="0.4">
      <c r="A411" s="401" t="s">
        <v>313</v>
      </c>
      <c r="B411" s="401"/>
      <c r="C411" s="401"/>
      <c r="D411" s="401"/>
      <c r="E411" s="401"/>
      <c r="F411" s="401"/>
      <c r="G411" s="96"/>
    </row>
    <row r="412" spans="1:7" ht="22.5" x14ac:dyDescent="0.4">
      <c r="A412" s="103" t="s">
        <v>322</v>
      </c>
      <c r="B412" s="104">
        <v>2</v>
      </c>
      <c r="C412" s="262"/>
      <c r="D412" s="262"/>
      <c r="E412" s="262"/>
      <c r="F412" s="105"/>
      <c r="G412" s="96"/>
    </row>
    <row r="413" spans="1:7" ht="21" x14ac:dyDescent="0.4">
      <c r="A413" s="148" t="s">
        <v>296</v>
      </c>
      <c r="B413" s="104">
        <v>2</v>
      </c>
      <c r="C413" s="251"/>
      <c r="D413" s="156"/>
      <c r="E413" s="254"/>
      <c r="F413" s="105"/>
      <c r="G413" s="96"/>
    </row>
    <row r="414" spans="1:7" ht="21" x14ac:dyDescent="0.4">
      <c r="A414" s="107" t="s">
        <v>362</v>
      </c>
      <c r="B414" s="104">
        <v>2</v>
      </c>
      <c r="C414" s="104"/>
      <c r="D414" s="155"/>
      <c r="E414" s="106"/>
      <c r="F414" s="105"/>
      <c r="G414" s="96"/>
    </row>
    <row r="415" spans="1:7" ht="21" x14ac:dyDescent="0.4">
      <c r="A415" s="151" t="s">
        <v>363</v>
      </c>
      <c r="B415" s="104">
        <v>2</v>
      </c>
      <c r="C415" s="104"/>
      <c r="D415" s="155"/>
      <c r="E415" s="106"/>
      <c r="F415" s="105"/>
      <c r="G415" s="96"/>
    </row>
    <row r="416" spans="1:7" ht="21" x14ac:dyDescent="0.4">
      <c r="A416" s="261" t="s">
        <v>396</v>
      </c>
      <c r="B416" s="104">
        <v>2</v>
      </c>
      <c r="C416" s="104"/>
      <c r="D416" s="155"/>
      <c r="E416" s="106"/>
      <c r="F416" s="105"/>
      <c r="G416" s="96"/>
    </row>
    <row r="417" spans="1:7" ht="21" x14ac:dyDescent="0.4">
      <c r="A417" s="139" t="s">
        <v>311</v>
      </c>
      <c r="B417" s="104">
        <v>2</v>
      </c>
      <c r="C417" s="104" t="str">
        <f>IF(B417=0, -5, "0")</f>
        <v>0</v>
      </c>
      <c r="D417" s="155"/>
      <c r="E417" s="106"/>
      <c r="F417" s="105"/>
      <c r="G417" s="96"/>
    </row>
    <row r="418" spans="1:7" ht="21" x14ac:dyDescent="0.4">
      <c r="A418" s="151" t="s">
        <v>321</v>
      </c>
      <c r="B418" s="104" t="s">
        <v>30</v>
      </c>
      <c r="C418" s="104"/>
      <c r="D418" s="155"/>
      <c r="E418" s="106"/>
      <c r="F418" s="105"/>
      <c r="G418" s="96"/>
    </row>
    <row r="419" spans="1:7" ht="86.25" customHeight="1" x14ac:dyDescent="0.4">
      <c r="A419" s="189" t="s">
        <v>427</v>
      </c>
      <c r="B419" s="104">
        <f>IF(D419=1, 2, IF(AND(D419&lt;1,D419&gt;0), 1, IF(D419=0,"0","NA")))</f>
        <v>1</v>
      </c>
      <c r="C419" s="104"/>
      <c r="D419" s="318">
        <f>IFERROR(E419/F419,"N.A")</f>
        <v>0.8</v>
      </c>
      <c r="E419" s="320">
        <f>COUNTIF('A3 Exploitation'!F374:F418,"ok")</f>
        <v>4</v>
      </c>
      <c r="F419" s="320">
        <f>COUNTA('A3 Exploitation'!F374:F418)</f>
        <v>5</v>
      </c>
      <c r="G419" s="96"/>
    </row>
    <row r="420" spans="1:7" ht="21" x14ac:dyDescent="0.4">
      <c r="A420" s="108" t="s">
        <v>34</v>
      </c>
      <c r="B420" s="108"/>
      <c r="C420" s="108"/>
      <c r="D420" s="108">
        <f>SUM(B389:C409,B412:C419)</f>
        <v>42</v>
      </c>
      <c r="E420" s="90"/>
      <c r="F420" s="96"/>
      <c r="G420" s="96"/>
    </row>
    <row r="421" spans="1:7" ht="21" x14ac:dyDescent="0.4">
      <c r="A421" s="108" t="s">
        <v>33</v>
      </c>
      <c r="B421" s="109"/>
      <c r="C421" s="110"/>
      <c r="D421" s="111">
        <f>D420/(COUNT(B389:C409,B412:C419)*2)</f>
        <v>0.72413793103448276</v>
      </c>
      <c r="E421" s="90"/>
      <c r="F421" s="96"/>
      <c r="G421" s="96"/>
    </row>
    <row r="422" spans="1:7" ht="21" x14ac:dyDescent="0.4">
      <c r="A422" s="128"/>
      <c r="B422" s="96"/>
      <c r="C422" s="96"/>
      <c r="D422" s="96"/>
      <c r="E422" s="90"/>
      <c r="F422" s="96"/>
      <c r="G422" s="96"/>
    </row>
    <row r="423" spans="1:7" ht="22.5" x14ac:dyDescent="0.45">
      <c r="A423" s="343" t="s">
        <v>428</v>
      </c>
      <c r="B423" s="152"/>
      <c r="C423" s="153"/>
      <c r="D423" s="126">
        <f>SUM(D420,D385)</f>
        <v>62</v>
      </c>
      <c r="E423" s="90"/>
      <c r="F423" s="96"/>
      <c r="G423" s="96"/>
    </row>
    <row r="424" spans="1:7" ht="22.5" x14ac:dyDescent="0.45">
      <c r="A424" s="343" t="s">
        <v>429</v>
      </c>
      <c r="B424" s="152"/>
      <c r="C424" s="153"/>
      <c r="D424" s="127">
        <f>D423/(COUNT(B374:C384,B389:C409,B412:C419)*2)</f>
        <v>0.79487179487179482</v>
      </c>
      <c r="E424" s="90"/>
      <c r="F424" s="96"/>
      <c r="G424" s="96"/>
    </row>
    <row r="425" spans="1:7" ht="22.5" x14ac:dyDescent="0.45">
      <c r="A425" s="180"/>
      <c r="B425" s="181"/>
      <c r="C425" s="181"/>
      <c r="D425" s="182"/>
      <c r="E425" s="90"/>
      <c r="F425" s="96"/>
      <c r="G425" s="96"/>
    </row>
    <row r="426" spans="1:7" ht="24.75" x14ac:dyDescent="0.5">
      <c r="A426" s="284" t="s">
        <v>430</v>
      </c>
      <c r="B426" s="97"/>
      <c r="C426" s="97"/>
      <c r="D426" s="97"/>
      <c r="E426" s="97"/>
      <c r="F426" s="97"/>
      <c r="G426" s="96"/>
    </row>
    <row r="427" spans="1:7" ht="21" x14ac:dyDescent="0.4">
      <c r="A427" s="190">
        <f>B11</f>
        <v>43749</v>
      </c>
      <c r="B427" s="96"/>
      <c r="C427" s="96"/>
      <c r="D427" s="96"/>
      <c r="E427" s="90"/>
      <c r="F427" s="96"/>
      <c r="G427" s="96"/>
    </row>
    <row r="428" spans="1:7" ht="21" x14ac:dyDescent="0.4">
      <c r="A428" s="370" t="s">
        <v>28</v>
      </c>
      <c r="B428" s="371" t="s">
        <v>29</v>
      </c>
      <c r="C428" s="371"/>
      <c r="D428" s="371" t="s">
        <v>42</v>
      </c>
      <c r="E428" s="372" t="s">
        <v>264</v>
      </c>
      <c r="F428" s="372" t="s">
        <v>295</v>
      </c>
      <c r="G428" s="96"/>
    </row>
    <row r="429" spans="1:7" ht="21" x14ac:dyDescent="0.4">
      <c r="A429" s="370"/>
      <c r="B429" s="100" t="s">
        <v>32</v>
      </c>
      <c r="C429" s="100" t="s">
        <v>31</v>
      </c>
      <c r="D429" s="371"/>
      <c r="E429" s="372"/>
      <c r="F429" s="372"/>
      <c r="G429" s="96"/>
    </row>
    <row r="430" spans="1:7" ht="22.5" x14ac:dyDescent="0.4">
      <c r="A430" s="281"/>
      <c r="B430" s="282"/>
      <c r="C430" s="282"/>
      <c r="D430" s="282"/>
      <c r="E430" s="345"/>
      <c r="F430" s="345"/>
      <c r="G430" s="96"/>
    </row>
    <row r="431" spans="1:7" ht="24.75" x14ac:dyDescent="0.4">
      <c r="A431" s="283" t="s">
        <v>17</v>
      </c>
      <c r="B431" s="114"/>
      <c r="C431" s="114"/>
      <c r="D431" s="114"/>
      <c r="E431" s="114"/>
      <c r="F431" s="114"/>
      <c r="G431" s="96"/>
    </row>
    <row r="432" spans="1:7" ht="105" x14ac:dyDescent="0.4">
      <c r="A432" s="191" t="s">
        <v>6</v>
      </c>
      <c r="B432" s="104">
        <v>1</v>
      </c>
      <c r="C432" s="104"/>
      <c r="D432" s="105" t="s">
        <v>576</v>
      </c>
      <c r="E432" s="105" t="s">
        <v>560</v>
      </c>
      <c r="F432" s="105"/>
      <c r="G432" s="96"/>
    </row>
    <row r="433" spans="1:7" ht="21" x14ac:dyDescent="0.4">
      <c r="A433" s="192" t="s">
        <v>211</v>
      </c>
      <c r="B433" s="104">
        <v>2</v>
      </c>
      <c r="C433" s="104"/>
      <c r="D433" s="105"/>
      <c r="E433" s="106"/>
      <c r="F433" s="105"/>
      <c r="G433" s="96"/>
    </row>
    <row r="434" spans="1:7" ht="81.75" customHeight="1" x14ac:dyDescent="0.4">
      <c r="A434" s="191" t="s">
        <v>18</v>
      </c>
      <c r="B434" s="104">
        <v>0</v>
      </c>
      <c r="C434" s="104"/>
      <c r="D434" s="191" t="s">
        <v>557</v>
      </c>
      <c r="E434" s="105" t="s">
        <v>558</v>
      </c>
      <c r="F434" s="105"/>
      <c r="G434" s="96"/>
    </row>
    <row r="435" spans="1:7" ht="18.75" customHeight="1" x14ac:dyDescent="0.4">
      <c r="A435" s="191" t="s">
        <v>35</v>
      </c>
      <c r="B435" s="104">
        <v>2</v>
      </c>
      <c r="C435" s="104"/>
      <c r="D435" s="105"/>
      <c r="E435" s="106"/>
      <c r="F435" s="105"/>
      <c r="G435" s="96"/>
    </row>
    <row r="436" spans="1:7" ht="21" x14ac:dyDescent="0.4">
      <c r="A436" s="191" t="s">
        <v>298</v>
      </c>
      <c r="B436" s="104">
        <v>2</v>
      </c>
      <c r="C436" s="104"/>
      <c r="D436" s="105"/>
      <c r="E436" s="106"/>
      <c r="F436" s="105"/>
      <c r="G436" s="96"/>
    </row>
    <row r="437" spans="1:7" ht="21" x14ac:dyDescent="0.4">
      <c r="A437" s="191" t="s">
        <v>44</v>
      </c>
      <c r="B437" s="104">
        <v>2</v>
      </c>
      <c r="C437" s="104"/>
      <c r="D437" s="131"/>
      <c r="E437" s="106"/>
      <c r="F437" s="105"/>
      <c r="G437" s="96"/>
    </row>
    <row r="438" spans="1:7" ht="22.5" x14ac:dyDescent="0.45">
      <c r="A438" s="183" t="s">
        <v>48</v>
      </c>
      <c r="B438" s="104">
        <v>2</v>
      </c>
      <c r="C438" s="118" t="str">
        <f>IF(B438=0, -10, "0")</f>
        <v>0</v>
      </c>
      <c r="D438" s="105"/>
      <c r="E438" s="106"/>
      <c r="F438" s="105"/>
      <c r="G438" s="96"/>
    </row>
    <row r="439" spans="1:7" ht="21" x14ac:dyDescent="0.4">
      <c r="A439" s="191" t="s">
        <v>112</v>
      </c>
      <c r="B439" s="104">
        <v>2</v>
      </c>
      <c r="C439" s="104"/>
      <c r="D439" s="105"/>
      <c r="E439" s="106"/>
      <c r="F439" s="105"/>
      <c r="G439" s="96"/>
    </row>
    <row r="440" spans="1:7" ht="21" x14ac:dyDescent="0.4">
      <c r="A440" s="108" t="s">
        <v>34</v>
      </c>
      <c r="B440" s="108"/>
      <c r="C440" s="108"/>
      <c r="D440" s="108">
        <f>SUM(B432:C439)</f>
        <v>13</v>
      </c>
      <c r="E440" s="90"/>
      <c r="F440" s="96"/>
      <c r="G440" s="96"/>
    </row>
    <row r="441" spans="1:7" ht="21" x14ac:dyDescent="0.4">
      <c r="A441" s="108" t="s">
        <v>33</v>
      </c>
      <c r="B441" s="109"/>
      <c r="C441" s="110"/>
      <c r="D441" s="111">
        <f>D440/(COUNT(B432:C439)*2)</f>
        <v>0.8125</v>
      </c>
      <c r="E441" s="90"/>
      <c r="F441" s="96"/>
      <c r="G441" s="96"/>
    </row>
    <row r="442" spans="1:7" ht="21" x14ac:dyDescent="0.4">
      <c r="A442" s="342"/>
      <c r="B442" s="96"/>
      <c r="C442" s="96"/>
      <c r="D442" s="96"/>
      <c r="E442" s="90"/>
      <c r="F442" s="96"/>
      <c r="G442" s="96"/>
    </row>
    <row r="443" spans="1:7" ht="24.75" x14ac:dyDescent="0.4">
      <c r="A443" s="283" t="s">
        <v>94</v>
      </c>
      <c r="B443" s="114"/>
      <c r="C443" s="114"/>
      <c r="D443" s="114"/>
      <c r="E443" s="114"/>
      <c r="F443" s="114"/>
      <c r="G443" s="96"/>
    </row>
    <row r="444" spans="1:7" ht="84" x14ac:dyDescent="0.4">
      <c r="A444" s="103" t="s">
        <v>216</v>
      </c>
      <c r="B444" s="104">
        <v>1</v>
      </c>
      <c r="C444" s="104"/>
      <c r="D444" s="105" t="s">
        <v>577</v>
      </c>
      <c r="E444" s="105" t="s">
        <v>559</v>
      </c>
      <c r="F444" s="105"/>
      <c r="G444" s="96"/>
    </row>
    <row r="445" spans="1:7" ht="21" x14ac:dyDescent="0.4">
      <c r="A445" s="332" t="s">
        <v>272</v>
      </c>
      <c r="B445" s="104">
        <v>2</v>
      </c>
      <c r="C445" s="118" t="str">
        <f>IF(B445=0, -5, "0")</f>
        <v>0</v>
      </c>
      <c r="D445" s="105"/>
      <c r="E445" s="106"/>
      <c r="F445" s="105"/>
      <c r="G445" s="96"/>
    </row>
    <row r="446" spans="1:7" ht="21" x14ac:dyDescent="0.4">
      <c r="A446" s="103" t="s">
        <v>5</v>
      </c>
      <c r="B446" s="104">
        <v>2</v>
      </c>
      <c r="C446" s="104"/>
      <c r="D446" s="135"/>
      <c r="E446" s="106"/>
      <c r="F446" s="105"/>
      <c r="G446" s="96"/>
    </row>
    <row r="447" spans="1:7" ht="22.5" x14ac:dyDescent="0.45">
      <c r="A447" s="173" t="s">
        <v>351</v>
      </c>
      <c r="B447" s="104">
        <v>2</v>
      </c>
      <c r="C447" s="118" t="str">
        <f>IF(B447=0, -5, "0")</f>
        <v>0</v>
      </c>
      <c r="D447" s="193"/>
      <c r="E447" s="106"/>
      <c r="F447" s="105"/>
      <c r="G447" s="96"/>
    </row>
    <row r="448" spans="1:7" ht="22.5" x14ac:dyDescent="0.45">
      <c r="A448" s="173" t="s">
        <v>352</v>
      </c>
      <c r="B448" s="104">
        <v>2</v>
      </c>
      <c r="C448" s="140" t="str">
        <f>IF(B448=0, -5, "0")</f>
        <v>0</v>
      </c>
      <c r="D448" s="193"/>
      <c r="E448" s="106"/>
      <c r="F448" s="105"/>
      <c r="G448" s="96"/>
    </row>
    <row r="449" spans="1:7" ht="63" x14ac:dyDescent="0.4">
      <c r="A449" s="103" t="s">
        <v>85</v>
      </c>
      <c r="B449" s="104">
        <v>1</v>
      </c>
      <c r="C449" s="104"/>
      <c r="D449" s="131" t="s">
        <v>567</v>
      </c>
      <c r="E449" s="105" t="s">
        <v>566</v>
      </c>
      <c r="F449" s="105"/>
      <c r="G449" s="96"/>
    </row>
    <row r="450" spans="1:7" ht="22.5" x14ac:dyDescent="0.45">
      <c r="A450" s="183" t="s">
        <v>48</v>
      </c>
      <c r="B450" s="104">
        <v>2</v>
      </c>
      <c r="C450" s="118" t="str">
        <f>IF(B450=0, -10, "0")</f>
        <v>0</v>
      </c>
      <c r="D450" s="135"/>
      <c r="E450" s="105"/>
      <c r="F450" s="105"/>
      <c r="G450" s="96"/>
    </row>
    <row r="451" spans="1:7" ht="22.5" x14ac:dyDescent="0.45">
      <c r="A451" s="103" t="s">
        <v>185</v>
      </c>
      <c r="B451" s="104">
        <v>2</v>
      </c>
      <c r="C451" s="104"/>
      <c r="D451" s="193"/>
      <c r="E451" s="106"/>
      <c r="F451" s="105"/>
      <c r="G451" s="96"/>
    </row>
    <row r="452" spans="1:7" ht="42" x14ac:dyDescent="0.45">
      <c r="A452" s="228" t="s">
        <v>344</v>
      </c>
      <c r="B452" s="104">
        <v>2</v>
      </c>
      <c r="C452" s="118" t="str">
        <f>IF(B452=0, -5, "0")</f>
        <v>0</v>
      </c>
      <c r="D452" s="193"/>
      <c r="E452" s="106"/>
      <c r="F452" s="105"/>
      <c r="G452" s="96"/>
    </row>
    <row r="453" spans="1:7" ht="22.5" x14ac:dyDescent="0.45">
      <c r="A453" s="228" t="s">
        <v>63</v>
      </c>
      <c r="B453" s="104">
        <v>2</v>
      </c>
      <c r="C453" s="118" t="str">
        <f>IF(B453=0, -5, "0")</f>
        <v>0</v>
      </c>
      <c r="D453" s="193"/>
      <c r="E453" s="106"/>
      <c r="F453" s="105"/>
      <c r="G453" s="96"/>
    </row>
    <row r="454" spans="1:7" ht="21" x14ac:dyDescent="0.4">
      <c r="A454" s="228" t="s">
        <v>324</v>
      </c>
      <c r="B454" s="104">
        <v>2</v>
      </c>
      <c r="C454" s="118" t="str">
        <f>IF(B454=0, -5, "0")</f>
        <v>0</v>
      </c>
      <c r="D454" s="105"/>
      <c r="E454" s="106"/>
      <c r="F454" s="105"/>
      <c r="G454" s="96"/>
    </row>
    <row r="455" spans="1:7" ht="42" x14ac:dyDescent="0.4">
      <c r="A455" s="103" t="s">
        <v>148</v>
      </c>
      <c r="B455" s="104">
        <v>2</v>
      </c>
      <c r="C455" s="104"/>
      <c r="D455" s="105"/>
      <c r="E455" s="106"/>
      <c r="F455" s="105"/>
      <c r="G455" s="96"/>
    </row>
    <row r="456" spans="1:7" ht="21" x14ac:dyDescent="0.4">
      <c r="A456" s="160" t="s">
        <v>398</v>
      </c>
      <c r="B456" s="104">
        <v>2</v>
      </c>
      <c r="C456" s="104"/>
      <c r="D456" s="160"/>
      <c r="E456" s="106"/>
      <c r="F456" s="105"/>
      <c r="G456" s="96"/>
    </row>
    <row r="457" spans="1:7" ht="67.5" x14ac:dyDescent="0.4">
      <c r="A457" s="194" t="s">
        <v>457</v>
      </c>
      <c r="B457" s="104">
        <v>2</v>
      </c>
      <c r="C457" s="118" t="str">
        <f>IF(B457=0, -10, "0")</f>
        <v>0</v>
      </c>
      <c r="D457" s="105"/>
      <c r="E457" s="106"/>
      <c r="F457" s="105"/>
      <c r="G457" s="96"/>
    </row>
    <row r="458" spans="1:7" ht="22.5" x14ac:dyDescent="0.4">
      <c r="A458" s="268"/>
      <c r="B458" s="265"/>
      <c r="C458" s="269"/>
      <c r="D458" s="270"/>
      <c r="E458" s="271"/>
      <c r="F458" s="270"/>
      <c r="G458" s="96"/>
    </row>
    <row r="459" spans="1:7" ht="24.75" x14ac:dyDescent="0.4">
      <c r="A459" s="401" t="s">
        <v>304</v>
      </c>
      <c r="B459" s="401"/>
      <c r="C459" s="401"/>
      <c r="D459" s="401"/>
      <c r="E459" s="401"/>
      <c r="F459" s="401"/>
      <c r="G459" s="96"/>
    </row>
    <row r="460" spans="1:7" ht="22.5" x14ac:dyDescent="0.4">
      <c r="A460" s="103" t="s">
        <v>322</v>
      </c>
      <c r="B460" s="104">
        <v>2</v>
      </c>
      <c r="C460" s="175"/>
      <c r="D460" s="195"/>
      <c r="E460" s="195"/>
      <c r="F460" s="105"/>
      <c r="G460" s="96"/>
    </row>
    <row r="461" spans="1:7" ht="22.5" x14ac:dyDescent="0.4">
      <c r="A461" s="107" t="s">
        <v>296</v>
      </c>
      <c r="B461" s="104">
        <v>2</v>
      </c>
      <c r="C461" s="175"/>
      <c r="D461" s="195"/>
      <c r="E461" s="195"/>
      <c r="F461" s="105"/>
      <c r="G461" s="96"/>
    </row>
    <row r="462" spans="1:7" ht="21" x14ac:dyDescent="0.4">
      <c r="A462" s="151" t="s">
        <v>363</v>
      </c>
      <c r="B462" s="104">
        <v>2</v>
      </c>
      <c r="C462" s="118"/>
      <c r="D462" s="144"/>
      <c r="E462" s="106"/>
      <c r="F462" s="105"/>
      <c r="G462" s="96"/>
    </row>
    <row r="463" spans="1:7" ht="21" x14ac:dyDescent="0.4">
      <c r="A463" s="228" t="s">
        <v>311</v>
      </c>
      <c r="B463" s="104">
        <v>2</v>
      </c>
      <c r="C463" s="104" t="str">
        <f>IF(B463=0, -5, "0")</f>
        <v>0</v>
      </c>
      <c r="D463" s="105"/>
      <c r="E463" s="106"/>
      <c r="F463" s="105"/>
      <c r="G463" s="96"/>
    </row>
    <row r="464" spans="1:7" ht="21" x14ac:dyDescent="0.4">
      <c r="A464" s="151" t="s">
        <v>321</v>
      </c>
      <c r="B464" s="104" t="s">
        <v>30</v>
      </c>
      <c r="C464" s="104"/>
      <c r="D464" s="105"/>
      <c r="E464" s="106"/>
      <c r="F464" s="105"/>
      <c r="G464" s="96"/>
    </row>
    <row r="465" spans="1:7" ht="21" x14ac:dyDescent="0.4">
      <c r="A465" s="107" t="s">
        <v>388</v>
      </c>
      <c r="B465" s="104">
        <v>2</v>
      </c>
      <c r="C465" s="104"/>
      <c r="D465" s="105"/>
      <c r="E465" s="106"/>
      <c r="F465" s="105"/>
      <c r="G465" s="96"/>
    </row>
    <row r="466" spans="1:7" ht="95.25" customHeight="1" x14ac:dyDescent="0.4">
      <c r="A466" s="189" t="s">
        <v>402</v>
      </c>
      <c r="B466" s="104">
        <v>2</v>
      </c>
      <c r="C466" s="104"/>
      <c r="D466" s="318">
        <v>1</v>
      </c>
      <c r="E466" s="320">
        <f>COUNTIF('A3 Exploitation'!F432:F465,"ok")</f>
        <v>1</v>
      </c>
      <c r="F466" s="320">
        <f>COUNTA('A3 Exploitation'!F432:F465)</f>
        <v>1</v>
      </c>
      <c r="G466" s="96"/>
    </row>
    <row r="467" spans="1:7" ht="21" x14ac:dyDescent="0.4">
      <c r="A467" s="108" t="s">
        <v>34</v>
      </c>
      <c r="B467" s="123"/>
      <c r="C467" s="123"/>
      <c r="D467" s="196">
        <f>SUM(B444:C457,B460:C466)</f>
        <v>38</v>
      </c>
      <c r="E467" s="90"/>
      <c r="F467" s="96"/>
      <c r="G467" s="96"/>
    </row>
    <row r="468" spans="1:7" ht="21" x14ac:dyDescent="0.4">
      <c r="A468" s="108" t="s">
        <v>33</v>
      </c>
      <c r="B468" s="109"/>
      <c r="C468" s="110"/>
      <c r="D468" s="111">
        <f>D467/(COUNT(B444:C457,B460:C466)*2)</f>
        <v>0.95</v>
      </c>
      <c r="E468" s="90"/>
      <c r="F468" s="96"/>
      <c r="G468" s="96"/>
    </row>
    <row r="469" spans="1:7" ht="21" x14ac:dyDescent="0.4">
      <c r="A469" s="112"/>
      <c r="B469" s="96"/>
      <c r="C469" s="96"/>
      <c r="D469" s="96"/>
      <c r="E469" s="90"/>
      <c r="F469" s="96"/>
      <c r="G469" s="96"/>
    </row>
    <row r="470" spans="1:7" ht="22.5" x14ac:dyDescent="0.45">
      <c r="A470" s="343" t="s">
        <v>431</v>
      </c>
      <c r="B470" s="152"/>
      <c r="C470" s="153"/>
      <c r="D470" s="126">
        <f>SUM(D467,D440)</f>
        <v>51</v>
      </c>
      <c r="E470" s="90"/>
      <c r="F470" s="96"/>
      <c r="G470" s="96"/>
    </row>
    <row r="471" spans="1:7" ht="22.5" x14ac:dyDescent="0.45">
      <c r="A471" s="343" t="s">
        <v>432</v>
      </c>
      <c r="B471" s="152"/>
      <c r="C471" s="153"/>
      <c r="D471" s="127">
        <f>D470/(COUNT(B444:C457,B432:C439,B460:C466)*2)</f>
        <v>0.9107142857142857</v>
      </c>
      <c r="E471" s="90"/>
      <c r="F471" s="96"/>
      <c r="G471" s="96"/>
    </row>
    <row r="472" spans="1:7" ht="21" x14ac:dyDescent="0.4">
      <c r="A472" s="128"/>
      <c r="B472" s="96"/>
      <c r="C472" s="96"/>
      <c r="D472" s="96"/>
      <c r="E472" s="90"/>
      <c r="F472" s="96"/>
      <c r="G472" s="96"/>
    </row>
    <row r="473" spans="1:7" ht="24.75" x14ac:dyDescent="0.4">
      <c r="A473" s="407" t="s">
        <v>405</v>
      </c>
      <c r="B473" s="407"/>
      <c r="C473" s="407"/>
      <c r="D473" s="407"/>
      <c r="E473" s="407"/>
      <c r="F473" s="407"/>
      <c r="G473" s="96"/>
    </row>
    <row r="474" spans="1:7" ht="21" customHeight="1" x14ac:dyDescent="0.4">
      <c r="A474" s="190">
        <f>B11</f>
        <v>43749</v>
      </c>
      <c r="F474" s="2"/>
      <c r="G474" s="96"/>
    </row>
    <row r="475" spans="1:7" ht="21" x14ac:dyDescent="0.4">
      <c r="A475" s="408" t="s">
        <v>28</v>
      </c>
      <c r="B475" s="409" t="s">
        <v>29</v>
      </c>
      <c r="C475" s="409"/>
      <c r="D475" s="409" t="s">
        <v>42</v>
      </c>
      <c r="E475" s="410" t="s">
        <v>264</v>
      </c>
      <c r="F475" s="410" t="s">
        <v>295</v>
      </c>
      <c r="G475" s="96"/>
    </row>
    <row r="476" spans="1:7" ht="21" x14ac:dyDescent="0.4">
      <c r="A476" s="408"/>
      <c r="B476" s="253" t="s">
        <v>32</v>
      </c>
      <c r="C476" s="253" t="s">
        <v>31</v>
      </c>
      <c r="D476" s="409"/>
      <c r="E476" s="410"/>
      <c r="F476" s="410"/>
      <c r="G476" s="96"/>
    </row>
    <row r="477" spans="1:7" ht="22.5" x14ac:dyDescent="0.4">
      <c r="A477" s="281"/>
      <c r="B477" s="282"/>
      <c r="C477" s="282"/>
      <c r="D477" s="282"/>
      <c r="E477" s="345"/>
      <c r="F477" s="345"/>
      <c r="G477" s="96"/>
    </row>
    <row r="478" spans="1:7" ht="24.75" x14ac:dyDescent="0.4">
      <c r="A478" s="478" t="s">
        <v>52</v>
      </c>
      <c r="B478" s="478"/>
      <c r="C478" s="478"/>
      <c r="D478" s="478"/>
      <c r="E478" s="478"/>
      <c r="F478" s="478"/>
      <c r="G478" s="96"/>
    </row>
    <row r="479" spans="1:7" ht="21" x14ac:dyDescent="0.4">
      <c r="A479" s="163" t="s">
        <v>327</v>
      </c>
      <c r="B479" s="104" t="s">
        <v>30</v>
      </c>
      <c r="C479" s="295"/>
      <c r="D479" s="295"/>
      <c r="E479" s="295"/>
      <c r="F479" s="105"/>
      <c r="G479" s="96"/>
    </row>
    <row r="480" spans="1:7" ht="21" x14ac:dyDescent="0.4">
      <c r="A480" s="163" t="s">
        <v>353</v>
      </c>
      <c r="B480" s="104" t="s">
        <v>30</v>
      </c>
      <c r="C480" s="296"/>
      <c r="D480" s="296"/>
      <c r="E480" s="296"/>
      <c r="F480" s="105"/>
      <c r="G480" s="96"/>
    </row>
    <row r="481" spans="1:7" ht="21" x14ac:dyDescent="0.4">
      <c r="A481" s="163" t="s">
        <v>44</v>
      </c>
      <c r="B481" s="104" t="s">
        <v>30</v>
      </c>
      <c r="C481" s="296"/>
      <c r="D481" s="296"/>
      <c r="E481" s="296"/>
      <c r="F481" s="105"/>
      <c r="G481" s="96"/>
    </row>
    <row r="482" spans="1:7" ht="21" x14ac:dyDescent="0.4">
      <c r="A482" s="163" t="s">
        <v>18</v>
      </c>
      <c r="B482" s="104" t="s">
        <v>30</v>
      </c>
      <c r="C482" s="296"/>
      <c r="D482" s="296"/>
      <c r="E482" s="296"/>
      <c r="F482" s="105"/>
      <c r="G482" s="96"/>
    </row>
    <row r="483" spans="1:7" ht="21" x14ac:dyDescent="0.4">
      <c r="A483" s="236"/>
      <c r="B483" s="342"/>
      <c r="C483" s="237"/>
      <c r="D483" s="237"/>
      <c r="E483" s="237"/>
      <c r="F483" s="237"/>
      <c r="G483" s="96"/>
    </row>
    <row r="484" spans="1:7" ht="30" customHeight="1" x14ac:dyDescent="0.5">
      <c r="A484" s="479" t="s">
        <v>443</v>
      </c>
      <c r="B484" s="480"/>
      <c r="C484" s="480"/>
      <c r="D484" s="480"/>
      <c r="E484" s="480"/>
      <c r="F484" s="480"/>
      <c r="G484" s="96"/>
    </row>
    <row r="485" spans="1:7" ht="21" x14ac:dyDescent="0.4">
      <c r="A485" s="163" t="s">
        <v>80</v>
      </c>
      <c r="B485" s="104" t="s">
        <v>30</v>
      </c>
      <c r="C485" s="296"/>
      <c r="D485" s="296"/>
      <c r="E485" s="296"/>
      <c r="F485" s="105"/>
      <c r="G485" s="96"/>
    </row>
    <row r="486" spans="1:7" ht="21" x14ac:dyDescent="0.4">
      <c r="A486" s="163" t="s">
        <v>106</v>
      </c>
      <c r="B486" s="104" t="s">
        <v>30</v>
      </c>
      <c r="C486" s="296"/>
      <c r="D486" s="296"/>
      <c r="E486" s="296"/>
      <c r="F486" s="105"/>
      <c r="G486" s="96"/>
    </row>
    <row r="487" spans="1:7" ht="21" x14ac:dyDescent="0.4">
      <c r="A487" s="163" t="s">
        <v>354</v>
      </c>
      <c r="B487" s="104" t="s">
        <v>30</v>
      </c>
      <c r="C487" s="296"/>
      <c r="D487" s="296"/>
      <c r="E487" s="296"/>
      <c r="F487" s="105"/>
      <c r="G487" s="96"/>
    </row>
    <row r="488" spans="1:7" ht="42" x14ac:dyDescent="0.4">
      <c r="A488" s="336" t="s">
        <v>458</v>
      </c>
      <c r="B488" s="104" t="s">
        <v>30</v>
      </c>
      <c r="C488" s="118" t="str">
        <f>IF(B488=0, -5, "0")</f>
        <v>0</v>
      </c>
      <c r="D488" s="296"/>
      <c r="E488" s="296"/>
      <c r="F488" s="105"/>
      <c r="G488" s="96"/>
    </row>
    <row r="489" spans="1:7" ht="21" x14ac:dyDescent="0.4">
      <c r="A489" s="163" t="s">
        <v>140</v>
      </c>
      <c r="B489" s="104" t="s">
        <v>30</v>
      </c>
      <c r="C489" s="296"/>
      <c r="D489" s="296"/>
      <c r="E489" s="296"/>
      <c r="F489" s="105"/>
      <c r="G489" s="96"/>
    </row>
    <row r="490" spans="1:7" ht="21" x14ac:dyDescent="0.4">
      <c r="A490" s="336" t="s">
        <v>393</v>
      </c>
      <c r="B490" s="104" t="s">
        <v>30</v>
      </c>
      <c r="C490" s="118" t="str">
        <f>IF(B490=0, -5, "0")</f>
        <v>0</v>
      </c>
      <c r="D490" s="296"/>
      <c r="E490" s="296"/>
      <c r="F490" s="105"/>
      <c r="G490" s="96"/>
    </row>
    <row r="491" spans="1:7" ht="21" x14ac:dyDescent="0.4">
      <c r="A491" s="163" t="s">
        <v>332</v>
      </c>
      <c r="B491" s="104" t="s">
        <v>30</v>
      </c>
      <c r="C491" s="296"/>
      <c r="D491" s="296"/>
      <c r="E491" s="296"/>
      <c r="F491" s="105"/>
      <c r="G491" s="96"/>
    </row>
    <row r="492" spans="1:7" ht="42" x14ac:dyDescent="0.4">
      <c r="A492" s="163" t="s">
        <v>148</v>
      </c>
      <c r="B492" s="104" t="s">
        <v>30</v>
      </c>
      <c r="C492" s="296"/>
      <c r="D492" s="296"/>
      <c r="E492" s="296"/>
      <c r="F492" s="105"/>
      <c r="G492" s="96"/>
    </row>
    <row r="493" spans="1:7" ht="21" x14ac:dyDescent="0.4">
      <c r="A493" s="160" t="s">
        <v>398</v>
      </c>
      <c r="B493" s="104" t="s">
        <v>30</v>
      </c>
      <c r="C493" s="296"/>
      <c r="D493" s="296"/>
      <c r="E493" s="296"/>
      <c r="F493" s="105"/>
      <c r="G493" s="96"/>
    </row>
    <row r="494" spans="1:7" ht="21" x14ac:dyDescent="0.4">
      <c r="A494" s="236"/>
      <c r="B494" s="342"/>
      <c r="C494" s="237"/>
      <c r="D494" s="237"/>
      <c r="E494" s="237"/>
      <c r="F494" s="237"/>
      <c r="G494" s="96"/>
    </row>
    <row r="495" spans="1:7" ht="39" customHeight="1" x14ac:dyDescent="0.5">
      <c r="A495" s="481" t="s">
        <v>23</v>
      </c>
      <c r="B495" s="482"/>
      <c r="C495" s="482"/>
      <c r="D495" s="482"/>
      <c r="E495" s="482"/>
      <c r="F495" s="483"/>
      <c r="G495" s="96"/>
    </row>
    <row r="496" spans="1:7" ht="30" customHeight="1" x14ac:dyDescent="0.4">
      <c r="A496" s="163" t="s">
        <v>80</v>
      </c>
      <c r="B496" s="104" t="s">
        <v>30</v>
      </c>
      <c r="C496" s="224"/>
      <c r="D496" s="224"/>
      <c r="E496" s="224"/>
      <c r="F496" s="105"/>
      <c r="G496" s="96"/>
    </row>
    <row r="497" spans="1:7" ht="39" customHeight="1" x14ac:dyDescent="0.4">
      <c r="A497" s="163" t="s">
        <v>106</v>
      </c>
      <c r="B497" s="104" t="s">
        <v>30</v>
      </c>
      <c r="C497" s="224"/>
      <c r="D497" s="224"/>
      <c r="E497" s="224"/>
      <c r="F497" s="105"/>
      <c r="G497" s="96"/>
    </row>
    <row r="498" spans="1:7" ht="33.75" customHeight="1" x14ac:dyDescent="0.4">
      <c r="A498" s="163" t="s">
        <v>354</v>
      </c>
      <c r="B498" s="104" t="s">
        <v>30</v>
      </c>
      <c r="C498" s="224"/>
      <c r="D498" s="224"/>
      <c r="E498" s="224"/>
      <c r="F498" s="105"/>
      <c r="G498" s="96"/>
    </row>
    <row r="499" spans="1:7" ht="36" customHeight="1" x14ac:dyDescent="0.45">
      <c r="A499" s="312" t="s">
        <v>50</v>
      </c>
      <c r="B499" s="104" t="s">
        <v>30</v>
      </c>
      <c r="C499" s="118" t="str">
        <f>IF(B499=0, -10, "0")</f>
        <v>0</v>
      </c>
      <c r="D499" s="224"/>
      <c r="E499" s="224"/>
      <c r="F499" s="105"/>
      <c r="G499" s="96"/>
    </row>
    <row r="500" spans="1:7" ht="39" customHeight="1" x14ac:dyDescent="0.45">
      <c r="A500" s="312" t="s">
        <v>365</v>
      </c>
      <c r="B500" s="104" t="s">
        <v>30</v>
      </c>
      <c r="C500" s="118" t="str">
        <f>IF(B500=0, -10, "0")</f>
        <v>0</v>
      </c>
      <c r="D500" s="224"/>
      <c r="E500" s="224"/>
      <c r="F500" s="105"/>
      <c r="G500" s="96"/>
    </row>
    <row r="501" spans="1:7" ht="30" customHeight="1" x14ac:dyDescent="0.4">
      <c r="A501" s="163" t="s">
        <v>335</v>
      </c>
      <c r="B501" s="104" t="s">
        <v>30</v>
      </c>
      <c r="C501" s="224"/>
      <c r="D501" s="224"/>
      <c r="E501" s="224"/>
      <c r="F501" s="105"/>
      <c r="G501" s="96"/>
    </row>
    <row r="502" spans="1:7" ht="42" x14ac:dyDescent="0.4">
      <c r="A502" s="139" t="s">
        <v>344</v>
      </c>
      <c r="B502" s="104" t="s">
        <v>30</v>
      </c>
      <c r="C502" s="118" t="str">
        <f>IF(B502=0, -5, "0")</f>
        <v>0</v>
      </c>
      <c r="D502" s="224"/>
      <c r="E502" s="224"/>
      <c r="F502" s="105"/>
      <c r="G502" s="96"/>
    </row>
    <row r="503" spans="1:7" ht="30.75" customHeight="1" x14ac:dyDescent="0.4">
      <c r="A503" s="139" t="s">
        <v>63</v>
      </c>
      <c r="B503" s="104" t="s">
        <v>30</v>
      </c>
      <c r="C503" s="118" t="str">
        <f>IF(B503=0, -5, "0")</f>
        <v>0</v>
      </c>
      <c r="D503" s="224"/>
      <c r="E503" s="224"/>
      <c r="F503" s="105"/>
      <c r="G503" s="96"/>
    </row>
    <row r="504" spans="1:7" ht="30" customHeight="1" x14ac:dyDescent="0.4">
      <c r="A504" s="139" t="s">
        <v>324</v>
      </c>
      <c r="B504" s="104" t="s">
        <v>30</v>
      </c>
      <c r="C504" s="118" t="str">
        <f>IF(B504=0, -5, "0")</f>
        <v>0</v>
      </c>
      <c r="D504" s="224"/>
      <c r="E504" s="224"/>
      <c r="F504" s="105"/>
      <c r="G504" s="96"/>
    </row>
    <row r="505" spans="1:7" ht="34.5" customHeight="1" x14ac:dyDescent="0.4">
      <c r="A505" s="160" t="s">
        <v>398</v>
      </c>
      <c r="B505" s="104" t="s">
        <v>30</v>
      </c>
      <c r="C505" s="104"/>
      <c r="D505" s="224"/>
      <c r="E505" s="224"/>
      <c r="F505" s="105"/>
      <c r="G505" s="96"/>
    </row>
    <row r="506" spans="1:7" ht="61.5" customHeight="1" x14ac:dyDescent="0.4">
      <c r="A506" s="194" t="s">
        <v>309</v>
      </c>
      <c r="B506" s="104" t="s">
        <v>30</v>
      </c>
      <c r="C506" s="118" t="str">
        <f>IF(B506=0, -10, "0")</f>
        <v>0</v>
      </c>
      <c r="D506" s="224"/>
      <c r="E506" s="224"/>
      <c r="F506" s="105"/>
      <c r="G506" s="96"/>
    </row>
    <row r="507" spans="1:7" ht="24" customHeight="1" x14ac:dyDescent="0.3">
      <c r="A507" s="404"/>
      <c r="B507" s="404"/>
      <c r="C507" s="404"/>
      <c r="D507" s="404"/>
      <c r="E507" s="404"/>
      <c r="F507" s="404"/>
      <c r="G507" s="404"/>
    </row>
    <row r="508" spans="1:7" ht="26.25" customHeight="1" x14ac:dyDescent="0.5">
      <c r="A508" s="287" t="s">
        <v>304</v>
      </c>
      <c r="B508" s="405"/>
      <c r="C508" s="405"/>
      <c r="D508" s="405"/>
      <c r="E508" s="405"/>
      <c r="F508" s="405"/>
      <c r="G508" s="96"/>
    </row>
    <row r="509" spans="1:7" ht="34.5" customHeight="1" x14ac:dyDescent="0.4">
      <c r="A509" s="163" t="s">
        <v>338</v>
      </c>
      <c r="B509" s="104" t="s">
        <v>30</v>
      </c>
      <c r="C509" s="225"/>
      <c r="D509" s="224"/>
      <c r="E509" s="224"/>
      <c r="F509" s="105"/>
      <c r="G509" s="96"/>
    </row>
    <row r="510" spans="1:7" ht="37.5" customHeight="1" x14ac:dyDescent="0.4">
      <c r="A510" s="163" t="s">
        <v>356</v>
      </c>
      <c r="B510" s="104" t="s">
        <v>30</v>
      </c>
      <c r="C510" s="225"/>
      <c r="D510" s="224"/>
      <c r="E510" s="224"/>
      <c r="F510" s="105"/>
      <c r="G510" s="96"/>
    </row>
    <row r="511" spans="1:7" ht="38.25" customHeight="1" x14ac:dyDescent="0.4">
      <c r="A511" s="139" t="s">
        <v>326</v>
      </c>
      <c r="B511" s="104" t="s">
        <v>30</v>
      </c>
      <c r="C511" s="225" t="str">
        <f>IF(B511=0, -5, "0")</f>
        <v>0</v>
      </c>
      <c r="D511" s="224"/>
      <c r="E511" s="224"/>
      <c r="F511" s="105"/>
      <c r="G511" s="96"/>
    </row>
    <row r="512" spans="1:7" ht="43.5" customHeight="1" x14ac:dyDescent="0.45">
      <c r="A512" s="163" t="s">
        <v>321</v>
      </c>
      <c r="B512" s="104" t="s">
        <v>30</v>
      </c>
      <c r="C512" s="224"/>
      <c r="D512" s="241"/>
      <c r="E512" s="241"/>
      <c r="F512" s="105"/>
      <c r="G512" s="96"/>
    </row>
    <row r="513" spans="1:7" ht="42" x14ac:dyDescent="0.4">
      <c r="A513" s="163" t="s">
        <v>339</v>
      </c>
      <c r="B513" s="104" t="s">
        <v>30</v>
      </c>
      <c r="C513" s="224"/>
      <c r="D513" s="105"/>
      <c r="E513" s="106"/>
      <c r="F513" s="105"/>
      <c r="G513" s="96"/>
    </row>
    <row r="514" spans="1:7" ht="21" x14ac:dyDescent="0.4">
      <c r="A514" s="163" t="s">
        <v>388</v>
      </c>
      <c r="B514" s="104" t="s">
        <v>30</v>
      </c>
      <c r="C514" s="224"/>
      <c r="D514" s="247"/>
      <c r="E514" s="130"/>
      <c r="F514" s="105"/>
      <c r="G514" s="96"/>
    </row>
    <row r="515" spans="1:7" ht="92.25" customHeight="1" x14ac:dyDescent="0.4">
      <c r="A515" s="103" t="s">
        <v>402</v>
      </c>
      <c r="B515" s="104" t="str">
        <f>IF(D515=1, 2, IF(AND(D515&lt;1,D515&gt;0), 1, IF(D515=0,"0","NA")))</f>
        <v>NA</v>
      </c>
      <c r="C515" s="224"/>
      <c r="D515" s="318" t="str">
        <f>IFERROR(E515/F515,"N.A")</f>
        <v>N.A</v>
      </c>
      <c r="E515" s="320">
        <f>COUNTIF('A3 Exploitation'!F479:F514,"ok")</f>
        <v>0</v>
      </c>
      <c r="F515" s="320">
        <f>COUNTA('A3 Exploitation'!F479:F514)</f>
        <v>0</v>
      </c>
      <c r="G515" s="96"/>
    </row>
    <row r="516" spans="1:7" ht="21" customHeight="1" x14ac:dyDescent="0.45">
      <c r="A516" s="315" t="s">
        <v>433</v>
      </c>
      <c r="B516" s="316"/>
      <c r="C516" s="317"/>
      <c r="D516" s="246">
        <f>SUM(B509:C515,B485:C493,B479:C482,B496:C506)</f>
        <v>0</v>
      </c>
      <c r="E516" s="90"/>
      <c r="F516" s="96"/>
      <c r="G516" s="96"/>
    </row>
    <row r="517" spans="1:7" ht="21" customHeight="1" x14ac:dyDescent="0.45">
      <c r="A517" s="343" t="s">
        <v>434</v>
      </c>
      <c r="B517" s="152"/>
      <c r="C517" s="153"/>
      <c r="D517" s="127" t="e">
        <f>D516/(COUNT(B496:C506,B485:C493,B509:C515,B479:C482)*2)</f>
        <v>#DIV/0!</v>
      </c>
      <c r="E517" s="90"/>
      <c r="F517" s="96"/>
      <c r="G517" s="96"/>
    </row>
    <row r="518" spans="1:7" ht="21" x14ac:dyDescent="0.4">
      <c r="A518" s="236"/>
      <c r="B518" s="342"/>
      <c r="C518" s="237"/>
      <c r="D518" s="244"/>
      <c r="E518" s="245"/>
      <c r="F518" s="245"/>
      <c r="G518" s="96"/>
    </row>
    <row r="519" spans="1:7" ht="21" x14ac:dyDescent="0.4">
      <c r="A519" s="236"/>
      <c r="B519" s="342"/>
      <c r="C519" s="237"/>
      <c r="D519" s="244"/>
      <c r="E519" s="245"/>
      <c r="F519" s="245"/>
      <c r="G519" s="96"/>
    </row>
    <row r="520" spans="1:7" ht="21" customHeight="1" x14ac:dyDescent="0.5">
      <c r="A520" s="406" t="s">
        <v>97</v>
      </c>
      <c r="B520" s="406"/>
      <c r="C520" s="406"/>
      <c r="D520" s="406"/>
      <c r="E520" s="406"/>
      <c r="F520" s="406"/>
      <c r="G520" s="96"/>
    </row>
    <row r="521" spans="1:7" ht="22.5" customHeight="1" x14ac:dyDescent="0.4">
      <c r="A521" s="190">
        <f>B11</f>
        <v>43749</v>
      </c>
      <c r="B521" s="96"/>
      <c r="C521" s="96"/>
      <c r="D521" s="114"/>
      <c r="E521" s="114"/>
      <c r="F521" s="114"/>
      <c r="G521" s="96"/>
    </row>
    <row r="522" spans="1:7" ht="21" x14ac:dyDescent="0.4">
      <c r="A522" s="416" t="s">
        <v>28</v>
      </c>
      <c r="B522" s="418" t="s">
        <v>29</v>
      </c>
      <c r="C522" s="419"/>
      <c r="D522" s="371" t="s">
        <v>42</v>
      </c>
      <c r="E522" s="372" t="s">
        <v>264</v>
      </c>
      <c r="F522" s="372" t="s">
        <v>295</v>
      </c>
      <c r="G522" s="96"/>
    </row>
    <row r="523" spans="1:7" ht="21" x14ac:dyDescent="0.4">
      <c r="A523" s="417"/>
      <c r="B523" s="248" t="s">
        <v>32</v>
      </c>
      <c r="C523" s="249" t="s">
        <v>31</v>
      </c>
      <c r="D523" s="371"/>
      <c r="E523" s="372"/>
      <c r="F523" s="372"/>
      <c r="G523" s="96"/>
    </row>
    <row r="524" spans="1:7" ht="22.5" x14ac:dyDescent="0.4">
      <c r="A524" s="285"/>
      <c r="B524" s="286"/>
      <c r="C524" s="286"/>
      <c r="D524" s="282"/>
      <c r="E524" s="345"/>
      <c r="F524" s="345"/>
      <c r="G524" s="96"/>
    </row>
    <row r="525" spans="1:7" ht="24.75" x14ac:dyDescent="0.4">
      <c r="A525" s="288" t="s">
        <v>17</v>
      </c>
      <c r="B525" s="250"/>
      <c r="C525" s="420"/>
      <c r="D525" s="420"/>
      <c r="E525" s="420"/>
      <c r="F525" s="421"/>
      <c r="G525" s="96"/>
    </row>
    <row r="526" spans="1:7" ht="21" x14ac:dyDescent="0.4">
      <c r="A526" s="191" t="s">
        <v>6</v>
      </c>
      <c r="B526" s="104">
        <v>2</v>
      </c>
      <c r="C526" s="104"/>
      <c r="D526" s="105"/>
      <c r="E526" s="106"/>
      <c r="F526" s="105"/>
      <c r="G526" s="96"/>
    </row>
    <row r="527" spans="1:7" ht="21" x14ac:dyDescent="0.4">
      <c r="A527" s="191" t="s">
        <v>18</v>
      </c>
      <c r="B527" s="104">
        <v>2</v>
      </c>
      <c r="C527" s="104"/>
      <c r="D527" s="105"/>
      <c r="E527" s="106"/>
      <c r="F527" s="105"/>
      <c r="G527" s="96"/>
    </row>
    <row r="528" spans="1:7" ht="21" x14ac:dyDescent="0.4">
      <c r="A528" s="191" t="s">
        <v>98</v>
      </c>
      <c r="B528" s="104">
        <v>2</v>
      </c>
      <c r="C528" s="104"/>
      <c r="D528" s="105"/>
      <c r="E528" s="106"/>
      <c r="F528" s="105"/>
      <c r="G528" s="96"/>
    </row>
    <row r="529" spans="1:7" ht="21" x14ac:dyDescent="0.4">
      <c r="A529" s="191" t="s">
        <v>145</v>
      </c>
      <c r="B529" s="104">
        <v>2</v>
      </c>
      <c r="C529" s="104"/>
      <c r="D529" s="103"/>
      <c r="E529" s="106"/>
      <c r="F529" s="105"/>
      <c r="G529" s="96"/>
    </row>
    <row r="530" spans="1:7" ht="22.5" customHeight="1" x14ac:dyDescent="0.45">
      <c r="A530" s="183" t="s">
        <v>48</v>
      </c>
      <c r="B530" s="104">
        <v>2</v>
      </c>
      <c r="C530" s="118" t="str">
        <f>IF(B530=0, -10, "0")</f>
        <v>0</v>
      </c>
      <c r="D530" s="278"/>
      <c r="E530" s="273"/>
      <c r="F530" s="105"/>
      <c r="G530" s="96"/>
    </row>
    <row r="531" spans="1:7" ht="21" x14ac:dyDescent="0.4">
      <c r="A531" s="191" t="s">
        <v>369</v>
      </c>
      <c r="B531" s="104">
        <v>2</v>
      </c>
      <c r="C531" s="137"/>
      <c r="D531" s="105"/>
      <c r="E531" s="106"/>
      <c r="F531" s="105"/>
      <c r="G531" s="96"/>
    </row>
    <row r="532" spans="1:7" ht="21" customHeight="1" x14ac:dyDescent="0.4">
      <c r="A532" s="391" t="s">
        <v>34</v>
      </c>
      <c r="B532" s="392"/>
      <c r="C532" s="393"/>
      <c r="D532" s="314">
        <f>SUM(B526:C531)</f>
        <v>12</v>
      </c>
      <c r="E532" s="201"/>
      <c r="F532" s="201"/>
      <c r="G532" s="96"/>
    </row>
    <row r="533" spans="1:7" ht="21" customHeight="1" x14ac:dyDescent="0.4">
      <c r="A533" s="391" t="s">
        <v>33</v>
      </c>
      <c r="B533" s="392"/>
      <c r="C533" s="393"/>
      <c r="D533" s="297">
        <f>D532/(COUNT(B526:C531)*2)</f>
        <v>1</v>
      </c>
      <c r="E533" s="201"/>
      <c r="F533" s="201"/>
      <c r="G533" s="96"/>
    </row>
    <row r="534" spans="1:7" ht="21" x14ac:dyDescent="0.4">
      <c r="A534" s="369"/>
      <c r="B534" s="369"/>
      <c r="C534" s="369"/>
      <c r="D534" s="369"/>
      <c r="E534" s="369"/>
      <c r="F534" s="369"/>
      <c r="G534" s="96"/>
    </row>
    <row r="535" spans="1:7" ht="24.75" x14ac:dyDescent="0.4">
      <c r="A535" s="283" t="s">
        <v>94</v>
      </c>
      <c r="B535" s="114"/>
      <c r="C535" s="114"/>
      <c r="D535" s="96"/>
      <c r="E535" s="90"/>
      <c r="F535" s="96"/>
      <c r="G535" s="96"/>
    </row>
    <row r="536" spans="1:7" ht="22.5" x14ac:dyDescent="0.4">
      <c r="A536" s="103" t="s">
        <v>99</v>
      </c>
      <c r="B536" s="104">
        <v>2</v>
      </c>
      <c r="C536" s="165"/>
      <c r="D536" s="120"/>
      <c r="E536" s="106"/>
      <c r="F536" s="105"/>
      <c r="G536" s="96"/>
    </row>
    <row r="537" spans="1:7" ht="42" x14ac:dyDescent="0.4">
      <c r="A537" s="103" t="s">
        <v>202</v>
      </c>
      <c r="B537" s="104">
        <v>2</v>
      </c>
      <c r="C537" s="104"/>
      <c r="D537" s="208"/>
      <c r="E537" s="254"/>
      <c r="F537" s="105"/>
      <c r="G537" s="96"/>
    </row>
    <row r="538" spans="1:7" ht="21" x14ac:dyDescent="0.4">
      <c r="A538" s="103" t="s">
        <v>288</v>
      </c>
      <c r="B538" s="104">
        <v>2</v>
      </c>
      <c r="C538" s="104"/>
      <c r="D538" s="135"/>
      <c r="E538" s="106"/>
      <c r="F538" s="105"/>
      <c r="G538" s="96"/>
    </row>
    <row r="539" spans="1:7" ht="21" x14ac:dyDescent="0.4">
      <c r="A539" s="103" t="s">
        <v>113</v>
      </c>
      <c r="B539" s="104">
        <v>2</v>
      </c>
      <c r="C539" s="104"/>
      <c r="D539" s="160"/>
      <c r="E539" s="106"/>
      <c r="F539" s="105"/>
      <c r="G539" s="96"/>
    </row>
    <row r="540" spans="1:7" ht="45" x14ac:dyDescent="0.4">
      <c r="A540" s="172" t="s">
        <v>320</v>
      </c>
      <c r="B540" s="104">
        <v>2</v>
      </c>
      <c r="C540" s="118" t="str">
        <f>IF(B540=0, -10, "0")</f>
        <v>0</v>
      </c>
      <c r="D540" s="160"/>
      <c r="E540" s="106"/>
      <c r="F540" s="105"/>
      <c r="G540" s="96"/>
    </row>
    <row r="541" spans="1:7" ht="51.75" customHeight="1" x14ac:dyDescent="0.4">
      <c r="A541" s="103" t="s">
        <v>148</v>
      </c>
      <c r="B541" s="104">
        <v>2</v>
      </c>
      <c r="C541" s="104"/>
      <c r="D541" s="105"/>
      <c r="E541" s="106"/>
      <c r="F541" s="105"/>
      <c r="G541" s="96"/>
    </row>
    <row r="542" spans="1:7" ht="30.75" customHeight="1" x14ac:dyDescent="0.4">
      <c r="A542" s="160" t="s">
        <v>406</v>
      </c>
      <c r="B542" s="104">
        <v>2</v>
      </c>
      <c r="C542" s="104"/>
      <c r="D542" s="240"/>
      <c r="E542" s="240"/>
      <c r="F542" s="105"/>
      <c r="G542" s="96"/>
    </row>
    <row r="543" spans="1:7" ht="42" x14ac:dyDescent="0.4">
      <c r="A543" s="139" t="s">
        <v>344</v>
      </c>
      <c r="B543" s="104">
        <v>2</v>
      </c>
      <c r="C543" s="118" t="str">
        <f>IF(B543=0, -5, "0")</f>
        <v>0</v>
      </c>
      <c r="D543" s="105"/>
      <c r="E543" s="106"/>
      <c r="F543" s="105"/>
      <c r="G543" s="96"/>
    </row>
    <row r="544" spans="1:7" ht="21" x14ac:dyDescent="0.4">
      <c r="A544" s="139" t="s">
        <v>63</v>
      </c>
      <c r="B544" s="104">
        <v>2</v>
      </c>
      <c r="C544" s="118" t="str">
        <f>IF(B544=0, -5, "0")</f>
        <v>0</v>
      </c>
      <c r="D544" s="105"/>
      <c r="E544" s="106"/>
      <c r="F544" s="105"/>
      <c r="G544" s="96"/>
    </row>
    <row r="545" spans="1:7" ht="21" x14ac:dyDescent="0.4">
      <c r="A545" s="139" t="s">
        <v>324</v>
      </c>
      <c r="B545" s="104">
        <v>2</v>
      </c>
      <c r="C545" s="118" t="str">
        <f>IF(B545=0, -5, "0")</f>
        <v>0</v>
      </c>
      <c r="D545" s="105"/>
      <c r="E545" s="106"/>
      <c r="F545" s="105"/>
      <c r="G545" s="96"/>
    </row>
    <row r="546" spans="1:7" ht="21" x14ac:dyDescent="0.3">
      <c r="A546" s="411"/>
      <c r="B546" s="402"/>
      <c r="C546" s="402"/>
      <c r="D546" s="402"/>
      <c r="E546" s="402"/>
      <c r="F546" s="402"/>
      <c r="G546" s="402"/>
    </row>
    <row r="547" spans="1:7" ht="35.25" customHeight="1" x14ac:dyDescent="0.4">
      <c r="A547" s="289" t="s">
        <v>304</v>
      </c>
      <c r="B547" s="264"/>
      <c r="C547" s="412"/>
      <c r="D547" s="412"/>
      <c r="E547" s="412"/>
      <c r="F547" s="413"/>
      <c r="G547" s="96"/>
    </row>
    <row r="548" spans="1:7" ht="21" x14ac:dyDescent="0.4">
      <c r="A548" s="107" t="s">
        <v>322</v>
      </c>
      <c r="B548" s="104">
        <v>2</v>
      </c>
      <c r="C548" s="137"/>
      <c r="D548" s="105"/>
      <c r="E548" s="106"/>
      <c r="F548" s="105"/>
      <c r="G548" s="96"/>
    </row>
    <row r="549" spans="1:7" ht="21" x14ac:dyDescent="0.4">
      <c r="A549" s="107" t="s">
        <v>296</v>
      </c>
      <c r="B549" s="104">
        <v>2</v>
      </c>
      <c r="C549" s="137"/>
      <c r="D549" s="105"/>
      <c r="E549" s="106"/>
      <c r="F549" s="105"/>
      <c r="G549" s="96"/>
    </row>
    <row r="550" spans="1:7" ht="21" x14ac:dyDescent="0.4">
      <c r="A550" s="107" t="s">
        <v>362</v>
      </c>
      <c r="B550" s="104">
        <v>2</v>
      </c>
      <c r="C550" s="137"/>
      <c r="D550" s="105"/>
      <c r="E550" s="106"/>
      <c r="F550" s="105"/>
      <c r="G550" s="96"/>
    </row>
    <row r="551" spans="1:7" ht="21" x14ac:dyDescent="0.4">
      <c r="A551" s="151" t="s">
        <v>363</v>
      </c>
      <c r="B551" s="104">
        <v>2</v>
      </c>
      <c r="C551" s="137"/>
      <c r="D551" s="105"/>
      <c r="E551" s="106"/>
      <c r="F551" s="105"/>
      <c r="G551" s="96"/>
    </row>
    <row r="552" spans="1:7" ht="21" x14ac:dyDescent="0.4">
      <c r="A552" s="139" t="s">
        <v>311</v>
      </c>
      <c r="B552" s="104">
        <v>2</v>
      </c>
      <c r="C552" s="118" t="str">
        <f>IF(B552=0, -5, "0")</f>
        <v>0</v>
      </c>
      <c r="D552" s="121"/>
      <c r="E552" s="122"/>
      <c r="F552" s="105"/>
      <c r="G552" s="96"/>
    </row>
    <row r="553" spans="1:7" ht="21" x14ac:dyDescent="0.4">
      <c r="A553" s="151" t="s">
        <v>321</v>
      </c>
      <c r="B553" s="104" t="s">
        <v>30</v>
      </c>
      <c r="C553" s="118"/>
      <c r="D553" s="252"/>
      <c r="E553" s="106"/>
      <c r="F553" s="105"/>
      <c r="G553" s="96"/>
    </row>
    <row r="554" spans="1:7" ht="21" x14ac:dyDescent="0.4">
      <c r="A554" s="107" t="s">
        <v>388</v>
      </c>
      <c r="B554" s="104">
        <v>2</v>
      </c>
      <c r="C554" s="118"/>
      <c r="D554" s="239"/>
      <c r="E554" s="106"/>
      <c r="F554" s="105"/>
      <c r="G554" s="96"/>
    </row>
    <row r="555" spans="1:7" ht="102" customHeight="1" x14ac:dyDescent="0.4">
      <c r="A555" s="107" t="s">
        <v>402</v>
      </c>
      <c r="B555" s="104">
        <f>IF(D555=1, 2, IF(AND(D555&lt;1,D555&gt;0), 1, IF(D555=0,"0","NA")))</f>
        <v>2</v>
      </c>
      <c r="C555" s="104"/>
      <c r="D555" s="318">
        <f>IFERROR(E555/F555,"N.A")</f>
        <v>1</v>
      </c>
      <c r="E555" s="320">
        <f>COUNTIF('A3 Exploitation'!F526:F554,"ok")</f>
        <v>1</v>
      </c>
      <c r="F555" s="320">
        <f>COUNTA('A3 Exploitation'!F526:F554)</f>
        <v>1</v>
      </c>
      <c r="G555" s="96"/>
    </row>
    <row r="556" spans="1:7" ht="21" x14ac:dyDescent="0.4">
      <c r="A556" s="414" t="s">
        <v>34</v>
      </c>
      <c r="B556" s="414"/>
      <c r="C556" s="415"/>
      <c r="D556" s="344">
        <f>SUM(B548:C555,B536:C545)</f>
        <v>34</v>
      </c>
      <c r="E556" s="90"/>
      <c r="F556" s="96"/>
      <c r="G556" s="96"/>
    </row>
    <row r="557" spans="1:7" ht="21" x14ac:dyDescent="0.4">
      <c r="A557" s="414" t="s">
        <v>33</v>
      </c>
      <c r="B557" s="414"/>
      <c r="C557" s="414"/>
      <c r="D557" s="297">
        <f>D556/(COUNT(B548:C555,B536:C545)*2)</f>
        <v>1</v>
      </c>
      <c r="E557" s="90"/>
      <c r="F557" s="96"/>
      <c r="G557" s="96"/>
    </row>
    <row r="558" spans="1:7" ht="21" x14ac:dyDescent="0.4">
      <c r="A558" s="112"/>
      <c r="B558" s="96"/>
      <c r="C558" s="96"/>
      <c r="D558" s="96"/>
      <c r="E558" s="90"/>
      <c r="F558" s="96"/>
      <c r="G558" s="96"/>
    </row>
    <row r="559" spans="1:7" ht="22.5" x14ac:dyDescent="0.45">
      <c r="A559" s="343" t="s">
        <v>435</v>
      </c>
      <c r="B559" s="152"/>
      <c r="C559" s="153"/>
      <c r="D559" s="126">
        <f>SUM(D556,D532)</f>
        <v>46</v>
      </c>
      <c r="E559" s="90"/>
      <c r="F559" s="96"/>
      <c r="G559" s="96"/>
    </row>
    <row r="560" spans="1:7" ht="21" customHeight="1" x14ac:dyDescent="0.45">
      <c r="A560" s="343" t="s">
        <v>436</v>
      </c>
      <c r="B560" s="152"/>
      <c r="C560" s="153"/>
      <c r="D560" s="127">
        <f>D559/(COUNT(B536:C545,B526:C531,B548:C555)*2)</f>
        <v>1</v>
      </c>
      <c r="E560" s="238"/>
      <c r="F560" s="238"/>
      <c r="G560" s="96"/>
    </row>
    <row r="561" spans="1:7" ht="21" customHeight="1" x14ac:dyDescent="0.4">
      <c r="A561" s="128"/>
      <c r="B561" s="96"/>
      <c r="C561" s="96"/>
      <c r="D561" s="96"/>
      <c r="E561" s="90"/>
      <c r="F561" s="96"/>
      <c r="G561" s="96"/>
    </row>
    <row r="562" spans="1:7" ht="21" x14ac:dyDescent="0.4">
      <c r="A562" s="369"/>
      <c r="B562" s="369"/>
      <c r="C562" s="369"/>
      <c r="D562" s="369"/>
      <c r="E562" s="369"/>
      <c r="F562" s="369"/>
      <c r="G562" s="96"/>
    </row>
    <row r="563" spans="1:7" ht="22.5" x14ac:dyDescent="0.45">
      <c r="A563" s="430" t="s">
        <v>19</v>
      </c>
      <c r="B563" s="430"/>
      <c r="C563" s="430"/>
      <c r="D563" s="430"/>
      <c r="E563" s="430"/>
      <c r="F563" s="430"/>
      <c r="G563" s="96"/>
    </row>
    <row r="564" spans="1:7" ht="22.5" x14ac:dyDescent="0.4">
      <c r="A564" s="197">
        <f>B11</f>
        <v>43749</v>
      </c>
      <c r="B564" s="96"/>
      <c r="C564" s="96"/>
      <c r="D564" s="279"/>
      <c r="E564" s="279"/>
      <c r="F564" s="279"/>
      <c r="G564" s="96"/>
    </row>
    <row r="565" spans="1:7" ht="21" x14ac:dyDescent="0.4">
      <c r="A565" s="408" t="s">
        <v>28</v>
      </c>
      <c r="B565" s="409" t="s">
        <v>29</v>
      </c>
      <c r="C565" s="409"/>
      <c r="D565" s="409" t="s">
        <v>42</v>
      </c>
      <c r="E565" s="410" t="s">
        <v>264</v>
      </c>
      <c r="F565" s="410" t="s">
        <v>295</v>
      </c>
      <c r="G565" s="96"/>
    </row>
    <row r="566" spans="1:7" ht="21" x14ac:dyDescent="0.4">
      <c r="A566" s="408"/>
      <c r="B566" s="253" t="s">
        <v>32</v>
      </c>
      <c r="C566" s="253" t="s">
        <v>31</v>
      </c>
      <c r="D566" s="409"/>
      <c r="E566" s="410"/>
      <c r="F566" s="410"/>
      <c r="G566" s="96"/>
    </row>
    <row r="567" spans="1:7" ht="22.5" x14ac:dyDescent="0.4">
      <c r="A567" s="290"/>
      <c r="B567" s="291"/>
      <c r="C567" s="291"/>
      <c r="D567" s="291"/>
      <c r="E567" s="267"/>
      <c r="F567" s="292"/>
      <c r="G567" s="96"/>
    </row>
    <row r="568" spans="1:7" ht="24.75" x14ac:dyDescent="0.4">
      <c r="A568" s="422" t="s">
        <v>10</v>
      </c>
      <c r="B568" s="423"/>
      <c r="C568" s="423"/>
      <c r="D568" s="423"/>
      <c r="E568" s="423"/>
      <c r="F568" s="424"/>
      <c r="G568" s="96"/>
    </row>
    <row r="569" spans="1:7" ht="21" x14ac:dyDescent="0.4">
      <c r="A569" s="103" t="s">
        <v>86</v>
      </c>
      <c r="B569" s="104">
        <v>2</v>
      </c>
      <c r="C569" s="104"/>
      <c r="D569" s="105"/>
      <c r="E569" s="106"/>
      <c r="F569" s="105"/>
      <c r="G569" s="96"/>
    </row>
    <row r="570" spans="1:7" ht="21" x14ac:dyDescent="0.4">
      <c r="A570" s="103" t="s">
        <v>45</v>
      </c>
      <c r="B570" s="104">
        <v>2</v>
      </c>
      <c r="C570" s="104"/>
      <c r="D570" s="105"/>
      <c r="E570" s="106"/>
      <c r="F570" s="105"/>
      <c r="G570" s="96"/>
    </row>
    <row r="571" spans="1:7" ht="21" x14ac:dyDescent="0.4">
      <c r="A571" s="103" t="s">
        <v>78</v>
      </c>
      <c r="B571" s="104">
        <v>2</v>
      </c>
      <c r="C571" s="104"/>
      <c r="D571" s="105"/>
      <c r="E571" s="106"/>
      <c r="F571" s="105"/>
      <c r="G571" s="96"/>
    </row>
    <row r="572" spans="1:7" ht="21" x14ac:dyDescent="0.4">
      <c r="A572" s="307" t="s">
        <v>20</v>
      </c>
      <c r="B572" s="104">
        <v>2</v>
      </c>
      <c r="C572" s="118" t="str">
        <f>IF(B572=0, -5, "0")</f>
        <v>0</v>
      </c>
      <c r="D572" s="119"/>
      <c r="E572" s="106"/>
      <c r="F572" s="105"/>
      <c r="G572" s="96"/>
    </row>
    <row r="573" spans="1:7" ht="22.5" x14ac:dyDescent="0.45">
      <c r="A573" s="183" t="s">
        <v>51</v>
      </c>
      <c r="B573" s="104">
        <v>2</v>
      </c>
      <c r="C573" s="118" t="str">
        <f>IF(B573=0, -10, "0")</f>
        <v>0</v>
      </c>
      <c r="D573" s="119"/>
      <c r="E573" s="106"/>
      <c r="F573" s="105"/>
      <c r="G573" s="96"/>
    </row>
    <row r="574" spans="1:7" ht="21" x14ac:dyDescent="0.4">
      <c r="A574" s="103" t="s">
        <v>112</v>
      </c>
      <c r="B574" s="104">
        <v>2</v>
      </c>
      <c r="C574" s="104"/>
      <c r="D574" s="141"/>
      <c r="E574" s="105"/>
      <c r="F574" s="105"/>
      <c r="G574" s="96"/>
    </row>
    <row r="575" spans="1:7" ht="21" x14ac:dyDescent="0.4">
      <c r="A575" s="173" t="s">
        <v>21</v>
      </c>
      <c r="B575" s="104">
        <v>2</v>
      </c>
      <c r="C575" s="118" t="str">
        <f>IF(B575=0, -5, "0")</f>
        <v>0</v>
      </c>
      <c r="D575" s="103"/>
      <c r="E575" s="106"/>
      <c r="F575" s="105"/>
      <c r="G575" s="96"/>
    </row>
    <row r="576" spans="1:7" ht="21" x14ac:dyDescent="0.4">
      <c r="A576" s="139" t="s">
        <v>380</v>
      </c>
      <c r="B576" s="104">
        <v>2</v>
      </c>
      <c r="C576" s="118" t="str">
        <f>IF(B576=0, -5, "0")</f>
        <v>0</v>
      </c>
      <c r="D576" s="239"/>
      <c r="E576" s="106"/>
      <c r="F576" s="105"/>
      <c r="G576" s="96"/>
    </row>
    <row r="577" spans="1:7" ht="21" x14ac:dyDescent="0.4">
      <c r="A577" s="103" t="s">
        <v>217</v>
      </c>
      <c r="B577" s="104">
        <v>2</v>
      </c>
      <c r="C577" s="104"/>
      <c r="D577" s="105"/>
      <c r="E577" s="106"/>
      <c r="F577" s="105"/>
      <c r="G577" s="96"/>
    </row>
    <row r="578" spans="1:7" ht="21" x14ac:dyDescent="0.4">
      <c r="A578" s="414" t="s">
        <v>34</v>
      </c>
      <c r="B578" s="414"/>
      <c r="C578" s="415"/>
      <c r="D578" s="344">
        <f>SUM(B569:C577)</f>
        <v>18</v>
      </c>
      <c r="E578" s="90"/>
      <c r="F578" s="96"/>
      <c r="G578" s="96"/>
    </row>
    <row r="579" spans="1:7" ht="21" x14ac:dyDescent="0.4">
      <c r="A579" s="414" t="s">
        <v>33</v>
      </c>
      <c r="B579" s="414"/>
      <c r="C579" s="414"/>
      <c r="D579" s="297">
        <f>D578/(COUNT(B569:C577)*2)</f>
        <v>1</v>
      </c>
      <c r="E579" s="90"/>
      <c r="F579" s="96"/>
      <c r="G579" s="96"/>
    </row>
    <row r="580" spans="1:7" ht="21" x14ac:dyDescent="0.4">
      <c r="A580" s="298"/>
      <c r="B580" s="299"/>
      <c r="C580" s="299"/>
      <c r="D580" s="300"/>
      <c r="E580" s="90"/>
      <c r="F580" s="96"/>
      <c r="G580" s="96"/>
    </row>
    <row r="581" spans="1:7" ht="39.75" customHeight="1" x14ac:dyDescent="0.4">
      <c r="A581" s="425" t="s">
        <v>23</v>
      </c>
      <c r="B581" s="426"/>
      <c r="C581" s="426"/>
      <c r="D581" s="426"/>
      <c r="E581" s="426"/>
      <c r="F581" s="427"/>
      <c r="G581" s="96"/>
    </row>
    <row r="582" spans="1:7" ht="21" x14ac:dyDescent="0.4">
      <c r="A582" s="103" t="s">
        <v>87</v>
      </c>
      <c r="B582" s="104">
        <v>2</v>
      </c>
      <c r="C582" s="104"/>
      <c r="D582" s="105"/>
      <c r="E582" s="106"/>
      <c r="F582" s="105"/>
      <c r="G582" s="96"/>
    </row>
    <row r="583" spans="1:7" ht="22.5" customHeight="1" x14ac:dyDescent="0.45">
      <c r="A583" s="183" t="s">
        <v>7</v>
      </c>
      <c r="B583" s="104">
        <v>2</v>
      </c>
      <c r="C583" s="118" t="str">
        <f>IF(B583=0, -10, "0")</f>
        <v>0</v>
      </c>
      <c r="D583" s="141"/>
      <c r="E583" s="106"/>
      <c r="F583" s="105"/>
      <c r="G583" s="96"/>
    </row>
    <row r="584" spans="1:7" ht="22.5" customHeight="1" x14ac:dyDescent="0.4">
      <c r="A584" s="103" t="s">
        <v>112</v>
      </c>
      <c r="B584" s="104">
        <v>2</v>
      </c>
      <c r="C584" s="104"/>
      <c r="D584" s="141"/>
      <c r="E584" s="106"/>
      <c r="F584" s="105"/>
      <c r="G584" s="96"/>
    </row>
    <row r="585" spans="1:7" ht="21" x14ac:dyDescent="0.4">
      <c r="A585" s="103" t="s">
        <v>184</v>
      </c>
      <c r="B585" s="104">
        <v>2</v>
      </c>
      <c r="C585" s="104"/>
      <c r="D585" s="240"/>
      <c r="E585" s="240"/>
      <c r="F585" s="105"/>
      <c r="G585" s="96"/>
    </row>
    <row r="586" spans="1:7" ht="21" x14ac:dyDescent="0.4">
      <c r="A586" s="308" t="s">
        <v>88</v>
      </c>
      <c r="B586" s="104">
        <v>2</v>
      </c>
      <c r="C586" s="140" t="str">
        <f>IF(B586=0, -5, "0")</f>
        <v>0</v>
      </c>
      <c r="D586" s="211"/>
      <c r="E586" s="211"/>
      <c r="F586" s="105"/>
      <c r="G586" s="96"/>
    </row>
    <row r="587" spans="1:7" ht="53.25" customHeight="1" x14ac:dyDescent="0.4">
      <c r="A587" s="103" t="s">
        <v>148</v>
      </c>
      <c r="B587" s="104">
        <v>2</v>
      </c>
      <c r="C587" s="104"/>
      <c r="D587" s="141"/>
      <c r="E587" s="106"/>
      <c r="F587" s="105"/>
      <c r="G587" s="96"/>
    </row>
    <row r="588" spans="1:7" s="331" customFormat="1" ht="39.75" customHeight="1" x14ac:dyDescent="0.3">
      <c r="A588" s="428" t="s">
        <v>370</v>
      </c>
      <c r="B588" s="429"/>
      <c r="C588" s="429"/>
      <c r="D588" s="429"/>
      <c r="E588" s="429"/>
      <c r="F588" s="429"/>
      <c r="G588" s="429"/>
    </row>
    <row r="589" spans="1:7" ht="48.75" customHeight="1" x14ac:dyDescent="0.4">
      <c r="A589" s="107" t="s">
        <v>322</v>
      </c>
      <c r="B589" s="104">
        <v>2</v>
      </c>
      <c r="C589" s="211"/>
      <c r="D589" s="141"/>
      <c r="E589" s="106"/>
      <c r="F589" s="105"/>
      <c r="G589" s="96"/>
    </row>
    <row r="590" spans="1:7" ht="21" x14ac:dyDescent="0.4">
      <c r="A590" s="139" t="s">
        <v>380</v>
      </c>
      <c r="B590" s="104">
        <v>2</v>
      </c>
      <c r="C590" s="140" t="str">
        <f>IF(B590=0, -5, "0")</f>
        <v>0</v>
      </c>
      <c r="D590" s="141"/>
      <c r="E590" s="106"/>
      <c r="F590" s="105"/>
      <c r="G590" s="96"/>
    </row>
    <row r="591" spans="1:7" ht="39.75" customHeight="1" x14ac:dyDescent="0.4">
      <c r="A591" s="103" t="s">
        <v>296</v>
      </c>
      <c r="B591" s="104">
        <v>2</v>
      </c>
      <c r="C591" s="104"/>
      <c r="D591" s="141"/>
      <c r="E591" s="106"/>
      <c r="F591" s="105"/>
      <c r="G591" s="96"/>
    </row>
    <row r="592" spans="1:7" ht="21" x14ac:dyDescent="0.4">
      <c r="A592" s="130" t="s">
        <v>363</v>
      </c>
      <c r="B592" s="104">
        <v>2</v>
      </c>
      <c r="C592" s="104"/>
      <c r="D592" s="121"/>
      <c r="E592" s="122"/>
      <c r="F592" s="105"/>
      <c r="G592" s="96"/>
    </row>
    <row r="593" spans="1:7" ht="21" x14ac:dyDescent="0.4">
      <c r="A593" s="151" t="s">
        <v>321</v>
      </c>
      <c r="B593" s="104">
        <v>2</v>
      </c>
      <c r="C593" s="104"/>
      <c r="D593" s="103"/>
      <c r="E593" s="106"/>
      <c r="F593" s="105"/>
      <c r="G593" s="96"/>
    </row>
    <row r="594" spans="1:7" ht="21" x14ac:dyDescent="0.4">
      <c r="A594" s="107" t="s">
        <v>388</v>
      </c>
      <c r="B594" s="104">
        <v>2</v>
      </c>
      <c r="C594" s="104"/>
      <c r="D594" s="239"/>
      <c r="E594" s="106"/>
      <c r="F594" s="105"/>
      <c r="G594" s="96"/>
    </row>
    <row r="595" spans="1:7" ht="83.25" customHeight="1" x14ac:dyDescent="0.4">
      <c r="A595" s="133" t="s">
        <v>427</v>
      </c>
      <c r="B595" s="104">
        <f>IF(D595=1, 2, IF(AND(D595&lt;1,D595&gt;0), 1, IF(D595=0,"0","NA")))</f>
        <v>2</v>
      </c>
      <c r="C595" s="104"/>
      <c r="D595" s="318">
        <f>IFERROR(E595/F595,"N.A")</f>
        <v>1</v>
      </c>
      <c r="E595" s="320">
        <f>COUNTIF('A3 Exploitation'!F569:F594,"ok")</f>
        <v>1</v>
      </c>
      <c r="F595" s="320">
        <f>COUNTA('A3 Exploitation'!F569:F594)</f>
        <v>1</v>
      </c>
      <c r="G595" s="96"/>
    </row>
    <row r="596" spans="1:7" ht="21" x14ac:dyDescent="0.4">
      <c r="A596" s="414" t="s">
        <v>34</v>
      </c>
      <c r="B596" s="414"/>
      <c r="C596" s="415"/>
      <c r="D596" s="344">
        <f>SUM(B589:C595,B582:C587)</f>
        <v>26</v>
      </c>
      <c r="E596" s="90"/>
      <c r="F596" s="96"/>
      <c r="G596" s="96"/>
    </row>
    <row r="597" spans="1:7" ht="21" x14ac:dyDescent="0.4">
      <c r="A597" s="414" t="s">
        <v>33</v>
      </c>
      <c r="B597" s="414"/>
      <c r="C597" s="414"/>
      <c r="D597" s="297">
        <f>D596/(COUNT(B582:C587,B589:C595)*2)</f>
        <v>1</v>
      </c>
      <c r="E597" s="90"/>
      <c r="F597" s="96"/>
      <c r="G597" s="96"/>
    </row>
    <row r="598" spans="1:7" ht="21" x14ac:dyDescent="0.4">
      <c r="A598" s="298"/>
      <c r="B598" s="299"/>
      <c r="C598" s="301"/>
      <c r="D598" s="302"/>
      <c r="E598" s="90"/>
      <c r="F598" s="96"/>
      <c r="G598" s="96"/>
    </row>
    <row r="599" spans="1:7" ht="22.5" x14ac:dyDescent="0.45">
      <c r="A599" s="343" t="s">
        <v>37</v>
      </c>
      <c r="B599" s="124"/>
      <c r="C599" s="125"/>
      <c r="D599" s="126">
        <f>SUM(D596,D578)</f>
        <v>44</v>
      </c>
      <c r="E599" s="238"/>
      <c r="F599" s="238"/>
      <c r="G599" s="96"/>
    </row>
    <row r="600" spans="1:7" ht="22.5" x14ac:dyDescent="0.45">
      <c r="A600" s="436" t="s">
        <v>168</v>
      </c>
      <c r="B600" s="437"/>
      <c r="C600" s="438"/>
      <c r="D600" s="127">
        <f>D599/(COUNT(B569:C577,B589:C595,B582:C587)*2)</f>
        <v>1</v>
      </c>
      <c r="E600" s="90"/>
      <c r="F600" s="96"/>
      <c r="G600" s="96"/>
    </row>
    <row r="601" spans="1:7" ht="21" x14ac:dyDescent="0.4">
      <c r="A601" s="128"/>
      <c r="B601" s="96"/>
      <c r="C601" s="96"/>
      <c r="G601" s="96"/>
    </row>
    <row r="602" spans="1:7" ht="19.5" customHeight="1" x14ac:dyDescent="0.45">
      <c r="A602" s="430" t="s">
        <v>8</v>
      </c>
      <c r="B602" s="430"/>
      <c r="C602" s="430"/>
      <c r="D602" s="430"/>
      <c r="E602" s="430"/>
      <c r="F602" s="430"/>
      <c r="G602" s="96"/>
    </row>
    <row r="603" spans="1:7" ht="22.5" x14ac:dyDescent="0.4">
      <c r="A603" s="129">
        <f>B11</f>
        <v>43749</v>
      </c>
      <c r="B603" s="96"/>
      <c r="C603" s="96"/>
      <c r="D603" s="114"/>
      <c r="E603" s="114"/>
      <c r="F603" s="114"/>
      <c r="G603" s="96"/>
    </row>
    <row r="604" spans="1:7" ht="21" x14ac:dyDescent="0.4">
      <c r="A604" s="370" t="s">
        <v>28</v>
      </c>
      <c r="B604" s="371" t="s">
        <v>29</v>
      </c>
      <c r="C604" s="371"/>
      <c r="D604" s="371" t="s">
        <v>42</v>
      </c>
      <c r="E604" s="372" t="s">
        <v>264</v>
      </c>
      <c r="F604" s="372" t="s">
        <v>295</v>
      </c>
      <c r="G604" s="96"/>
    </row>
    <row r="605" spans="1:7" ht="18.75" customHeight="1" x14ac:dyDescent="0.4">
      <c r="A605" s="370"/>
      <c r="B605" s="100" t="s">
        <v>32</v>
      </c>
      <c r="C605" s="100" t="s">
        <v>31</v>
      </c>
      <c r="D605" s="371"/>
      <c r="E605" s="372"/>
      <c r="F605" s="372"/>
      <c r="G605" s="96"/>
    </row>
    <row r="606" spans="1:7" ht="18.75" customHeight="1" x14ac:dyDescent="0.4">
      <c r="A606" s="281"/>
      <c r="B606" s="282"/>
      <c r="C606" s="282"/>
      <c r="D606" s="282"/>
      <c r="E606" s="345"/>
      <c r="F606" s="345"/>
      <c r="G606" s="96"/>
    </row>
    <row r="607" spans="1:7" ht="24.75" x14ac:dyDescent="0.4">
      <c r="A607" s="283" t="s">
        <v>90</v>
      </c>
      <c r="B607" s="114"/>
      <c r="C607" s="431"/>
      <c r="D607" s="431"/>
      <c r="E607" s="431"/>
      <c r="F607" s="432"/>
      <c r="G607" s="96"/>
    </row>
    <row r="608" spans="1:7" ht="21" x14ac:dyDescent="0.4">
      <c r="A608" s="132" t="s">
        <v>89</v>
      </c>
      <c r="B608" s="104">
        <v>2</v>
      </c>
      <c r="C608" s="104"/>
      <c r="D608" s="105"/>
      <c r="E608" s="106"/>
      <c r="F608" s="105"/>
      <c r="G608" s="96"/>
    </row>
    <row r="609" spans="1:7" ht="21" x14ac:dyDescent="0.4">
      <c r="A609" s="132" t="s">
        <v>219</v>
      </c>
      <c r="B609" s="104">
        <v>2</v>
      </c>
      <c r="C609" s="104"/>
      <c r="D609" s="105"/>
      <c r="E609" s="106"/>
      <c r="F609" s="105"/>
      <c r="G609" s="96"/>
    </row>
    <row r="610" spans="1:7" ht="21" x14ac:dyDescent="0.4">
      <c r="A610" s="130" t="s">
        <v>25</v>
      </c>
      <c r="B610" s="104">
        <v>2</v>
      </c>
      <c r="C610" s="104"/>
      <c r="D610" s="105"/>
      <c r="E610" s="106"/>
      <c r="F610" s="105"/>
      <c r="G610" s="96"/>
    </row>
    <row r="611" spans="1:7" ht="21" x14ac:dyDescent="0.4">
      <c r="A611" s="130" t="s">
        <v>11</v>
      </c>
      <c r="B611" s="104">
        <v>2</v>
      </c>
      <c r="C611" s="104"/>
      <c r="D611" s="105"/>
      <c r="E611" s="106"/>
      <c r="F611" s="105"/>
      <c r="G611" s="96"/>
    </row>
    <row r="612" spans="1:7" ht="22.5" x14ac:dyDescent="0.45">
      <c r="A612" s="183" t="s">
        <v>50</v>
      </c>
      <c r="B612" s="104">
        <v>2</v>
      </c>
      <c r="C612" s="118" t="str">
        <f>IF(B612=0, -10, "0")</f>
        <v>0</v>
      </c>
      <c r="D612" s="105"/>
      <c r="E612" s="106"/>
      <c r="F612" s="105"/>
      <c r="G612" s="96"/>
    </row>
    <row r="613" spans="1:7" ht="21" x14ac:dyDescent="0.4">
      <c r="A613" s="130" t="s">
        <v>112</v>
      </c>
      <c r="B613" s="104">
        <v>2</v>
      </c>
      <c r="C613" s="136"/>
      <c r="D613" s="105"/>
      <c r="E613" s="106"/>
      <c r="F613" s="105"/>
      <c r="G613" s="96"/>
    </row>
    <row r="614" spans="1:7" ht="21" x14ac:dyDescent="0.4">
      <c r="A614" s="130" t="s">
        <v>201</v>
      </c>
      <c r="B614" s="104">
        <v>2</v>
      </c>
      <c r="C614" s="104"/>
      <c r="D614" s="103"/>
      <c r="E614" s="106"/>
      <c r="F614" s="105"/>
      <c r="G614" s="96"/>
    </row>
    <row r="615" spans="1:7" ht="45" x14ac:dyDescent="0.4">
      <c r="A615" s="198" t="s">
        <v>437</v>
      </c>
      <c r="B615" s="104">
        <v>2</v>
      </c>
      <c r="C615" s="118" t="str">
        <f>IF(B615=0, -10, "0")</f>
        <v>0</v>
      </c>
      <c r="D615" s="105"/>
      <c r="E615" s="106"/>
      <c r="F615" s="105"/>
      <c r="G615" s="96"/>
    </row>
    <row r="616" spans="1:7" ht="21" x14ac:dyDescent="0.4">
      <c r="A616" s="414" t="s">
        <v>34</v>
      </c>
      <c r="B616" s="414"/>
      <c r="C616" s="414"/>
      <c r="D616" s="344">
        <f>SUM(B608:C615)</f>
        <v>16</v>
      </c>
      <c r="E616" s="433"/>
      <c r="F616" s="398"/>
      <c r="G616" s="96"/>
    </row>
    <row r="617" spans="1:7" ht="21" x14ac:dyDescent="0.4">
      <c r="A617" s="414" t="s">
        <v>33</v>
      </c>
      <c r="B617" s="414"/>
      <c r="C617" s="414"/>
      <c r="D617" s="297">
        <f>D616/(COUNT(B608:C615)*2)</f>
        <v>1</v>
      </c>
      <c r="E617" s="434"/>
      <c r="F617" s="404"/>
      <c r="G617" s="96"/>
    </row>
    <row r="618" spans="1:7" ht="21" x14ac:dyDescent="0.4">
      <c r="A618" s="128"/>
      <c r="B618" s="96"/>
      <c r="C618" s="435"/>
      <c r="D618" s="435"/>
      <c r="E618" s="435"/>
      <c r="F618" s="435"/>
      <c r="G618" s="96"/>
    </row>
    <row r="619" spans="1:7" ht="18.75" customHeight="1" x14ac:dyDescent="0.4">
      <c r="A619" s="283" t="s">
        <v>459</v>
      </c>
      <c r="B619" s="114"/>
      <c r="C619" s="102"/>
      <c r="D619" s="102"/>
      <c r="E619" s="102"/>
      <c r="F619" s="102"/>
      <c r="G619" s="96"/>
    </row>
    <row r="620" spans="1:7" ht="21" x14ac:dyDescent="0.4">
      <c r="A620" s="103" t="s">
        <v>83</v>
      </c>
      <c r="B620" s="104">
        <v>2</v>
      </c>
      <c r="C620" s="104"/>
      <c r="D620" s="155"/>
      <c r="E620" s="106"/>
      <c r="F620" s="105"/>
      <c r="G620" s="96"/>
    </row>
    <row r="621" spans="1:7" ht="24.75" customHeight="1" x14ac:dyDescent="0.45">
      <c r="A621" s="183" t="s">
        <v>50</v>
      </c>
      <c r="B621" s="104">
        <v>2</v>
      </c>
      <c r="C621" s="118" t="str">
        <f>IF(B621=0, -10, "0")</f>
        <v>0</v>
      </c>
      <c r="D621" s="119"/>
      <c r="E621" s="106"/>
      <c r="F621" s="105"/>
      <c r="G621" s="96"/>
    </row>
    <row r="622" spans="1:7" ht="21" x14ac:dyDescent="0.4">
      <c r="A622" s="103" t="s">
        <v>184</v>
      </c>
      <c r="B622" s="104">
        <v>2</v>
      </c>
      <c r="C622" s="104"/>
      <c r="D622" s="170"/>
      <c r="E622" s="106"/>
      <c r="F622" s="105"/>
      <c r="G622" s="96"/>
    </row>
    <row r="623" spans="1:7" ht="21" x14ac:dyDescent="0.4">
      <c r="A623" s="103" t="s">
        <v>12</v>
      </c>
      <c r="B623" s="104">
        <v>2</v>
      </c>
      <c r="C623" s="104"/>
      <c r="D623" s="105"/>
      <c r="E623" s="106"/>
      <c r="F623" s="105"/>
      <c r="G623" s="96"/>
    </row>
    <row r="624" spans="1:7" ht="21" x14ac:dyDescent="0.4">
      <c r="A624" s="133" t="s">
        <v>91</v>
      </c>
      <c r="B624" s="104">
        <v>2</v>
      </c>
      <c r="C624" s="104"/>
      <c r="D624" s="55"/>
      <c r="E624" s="106"/>
      <c r="F624" s="105"/>
      <c r="G624" s="96"/>
    </row>
    <row r="625" spans="1:16382" ht="21" x14ac:dyDescent="0.4">
      <c r="A625" s="162" t="s">
        <v>400</v>
      </c>
      <c r="B625" s="104">
        <v>2</v>
      </c>
      <c r="C625" s="118"/>
      <c r="D625" s="55"/>
      <c r="E625" s="106"/>
      <c r="F625" s="105"/>
      <c r="G625" s="96"/>
    </row>
    <row r="626" spans="1:16382" ht="22.5" customHeight="1" x14ac:dyDescent="0.4">
      <c r="A626" s="162" t="s">
        <v>399</v>
      </c>
      <c r="B626" s="104">
        <v>2</v>
      </c>
      <c r="C626" s="118"/>
      <c r="D626" s="55"/>
      <c r="E626" s="106"/>
      <c r="F626" s="105"/>
      <c r="G626" s="96"/>
    </row>
    <row r="627" spans="1:16382" ht="49.5" customHeight="1" x14ac:dyDescent="0.4">
      <c r="A627" s="172" t="s">
        <v>437</v>
      </c>
      <c r="B627" s="104">
        <v>2</v>
      </c>
      <c r="C627" s="118" t="str">
        <f>IF(B627=0, -10, "0")</f>
        <v>0</v>
      </c>
      <c r="D627" s="55"/>
      <c r="E627" s="106"/>
      <c r="F627" s="105"/>
      <c r="G627" s="96"/>
    </row>
    <row r="628" spans="1:16382" ht="21" customHeight="1" x14ac:dyDescent="0.4">
      <c r="A628" s="139" t="s">
        <v>131</v>
      </c>
      <c r="B628" s="104">
        <v>2</v>
      </c>
      <c r="C628" s="140" t="str">
        <f>IF(B628=0, -5, "0")</f>
        <v>0</v>
      </c>
      <c r="D628" s="256"/>
      <c r="E628" s="106"/>
      <c r="F628" s="105"/>
      <c r="G628" s="96"/>
    </row>
    <row r="629" spans="1:16382" ht="22.5" x14ac:dyDescent="0.4">
      <c r="A629" s="391" t="s">
        <v>34</v>
      </c>
      <c r="B629" s="392"/>
      <c r="C629" s="393"/>
      <c r="D629" s="200">
        <f>SUM(B620:C628)</f>
        <v>18</v>
      </c>
      <c r="E629" s="257"/>
      <c r="F629" s="257"/>
      <c r="G629" s="255"/>
    </row>
    <row r="630" spans="1:16382" ht="22.5" x14ac:dyDescent="0.4">
      <c r="A630" s="108" t="s">
        <v>33</v>
      </c>
      <c r="B630" s="109"/>
      <c r="C630" s="109"/>
      <c r="D630" s="111">
        <f>D629/(COUNT(B620:C628)*2)</f>
        <v>1</v>
      </c>
      <c r="E630" s="257"/>
      <c r="F630" s="257"/>
      <c r="G630" s="96"/>
    </row>
    <row r="631" spans="1:16382" ht="27" customHeight="1" x14ac:dyDescent="0.4">
      <c r="A631" s="199"/>
      <c r="B631" s="199"/>
      <c r="C631" s="199"/>
      <c r="D631" s="255"/>
      <c r="E631" s="255"/>
      <c r="F631" s="255"/>
      <c r="G631" s="96"/>
    </row>
    <row r="632" spans="1:16382" ht="24.75" x14ac:dyDescent="0.4">
      <c r="A632" s="283" t="s">
        <v>96</v>
      </c>
      <c r="B632" s="114"/>
      <c r="C632" s="431"/>
      <c r="D632" s="431"/>
      <c r="E632" s="431"/>
      <c r="F632" s="432"/>
      <c r="G632" s="96"/>
    </row>
    <row r="633" spans="1:16382" ht="20.25" customHeight="1" x14ac:dyDescent="0.4">
      <c r="A633" s="103" t="s">
        <v>83</v>
      </c>
      <c r="B633" s="104">
        <v>2</v>
      </c>
      <c r="C633" s="104"/>
      <c r="D633" s="105"/>
      <c r="E633" s="106"/>
      <c r="F633" s="105"/>
      <c r="G633" s="201"/>
      <c r="H633" s="35"/>
      <c r="I633" s="35"/>
      <c r="J633" s="35"/>
      <c r="K633" s="35"/>
      <c r="L633" s="35"/>
      <c r="M633" s="35"/>
      <c r="N633" s="35"/>
      <c r="O633" s="35"/>
      <c r="P633" s="35"/>
      <c r="Q633" s="35"/>
      <c r="R633" s="35"/>
      <c r="S633" s="35"/>
      <c r="T633" s="35"/>
      <c r="U633" s="35"/>
      <c r="V633" s="35"/>
      <c r="W633" s="35"/>
      <c r="X633" s="35"/>
      <c r="Y633" s="35"/>
      <c r="Z633" s="35"/>
      <c r="AA633" s="35"/>
      <c r="AB633" s="35"/>
      <c r="AC633" s="35"/>
      <c r="AD633" s="35"/>
      <c r="AE633" s="35"/>
      <c r="AF633" s="35"/>
      <c r="AG633" s="35"/>
      <c r="AH633" s="35"/>
      <c r="AI633" s="35"/>
      <c r="AJ633" s="35"/>
      <c r="AK633" s="35"/>
      <c r="AL633" s="35"/>
      <c r="AM633" s="35"/>
      <c r="AN633" s="35"/>
      <c r="AO633" s="35"/>
      <c r="AP633" s="35"/>
      <c r="AQ633" s="35"/>
      <c r="AR633" s="35"/>
      <c r="AS633" s="35"/>
      <c r="AT633" s="35"/>
      <c r="AU633" s="35"/>
      <c r="AV633" s="35"/>
      <c r="AW633" s="35"/>
      <c r="AX633" s="35"/>
      <c r="AY633" s="35"/>
      <c r="AZ633" s="35"/>
      <c r="BA633" s="35"/>
      <c r="BB633" s="35"/>
      <c r="BC633" s="35"/>
      <c r="BD633" s="35"/>
      <c r="BE633" s="35"/>
      <c r="BF633" s="35"/>
      <c r="BG633" s="35"/>
      <c r="BH633" s="35"/>
      <c r="BI633" s="35"/>
      <c r="BJ633" s="35"/>
      <c r="BK633" s="35"/>
      <c r="BL633" s="35"/>
      <c r="BM633" s="35"/>
      <c r="BN633" s="35"/>
      <c r="BO633" s="35"/>
      <c r="BP633" s="35"/>
      <c r="BQ633" s="35"/>
      <c r="BR633" s="35"/>
      <c r="BS633" s="35"/>
      <c r="BT633" s="35"/>
      <c r="BU633" s="35"/>
      <c r="BV633" s="35"/>
      <c r="BW633" s="35"/>
      <c r="BX633" s="35"/>
      <c r="BY633" s="35"/>
      <c r="BZ633" s="35"/>
      <c r="CA633" s="35"/>
      <c r="CB633" s="35"/>
      <c r="CC633" s="35"/>
      <c r="CD633" s="35"/>
      <c r="CE633" s="35"/>
      <c r="CF633" s="35"/>
      <c r="CG633" s="35"/>
      <c r="CH633" s="35"/>
      <c r="CI633" s="35"/>
      <c r="CJ633" s="35"/>
      <c r="CK633" s="35"/>
      <c r="CL633" s="35"/>
      <c r="CM633" s="35"/>
      <c r="CN633" s="35"/>
      <c r="CO633" s="35"/>
      <c r="CP633" s="35"/>
      <c r="CQ633" s="35"/>
      <c r="CR633" s="35"/>
      <c r="CS633" s="35"/>
      <c r="CT633" s="35"/>
      <c r="CU633" s="35"/>
      <c r="CV633" s="35"/>
      <c r="CW633" s="35"/>
      <c r="CX633" s="35"/>
      <c r="CY633" s="35"/>
      <c r="CZ633" s="35"/>
      <c r="DA633" s="35"/>
      <c r="DB633" s="35"/>
      <c r="DC633" s="35"/>
      <c r="DD633" s="35"/>
      <c r="DE633" s="35"/>
      <c r="DF633" s="35"/>
      <c r="DG633" s="35"/>
      <c r="DH633" s="35"/>
      <c r="DI633" s="35"/>
      <c r="DJ633" s="35"/>
      <c r="DK633" s="35"/>
      <c r="DL633" s="35"/>
      <c r="DM633" s="35"/>
      <c r="DN633" s="35"/>
      <c r="DO633" s="35"/>
      <c r="DP633" s="35"/>
      <c r="DQ633" s="35"/>
      <c r="DR633" s="35"/>
      <c r="DS633" s="35"/>
      <c r="DT633" s="35"/>
      <c r="DU633" s="35"/>
      <c r="DV633" s="35"/>
      <c r="DW633" s="35"/>
      <c r="DX633" s="35"/>
      <c r="DY633" s="35"/>
      <c r="DZ633" s="35"/>
      <c r="EA633" s="35"/>
      <c r="EB633" s="35"/>
      <c r="EC633" s="35"/>
      <c r="ED633" s="35"/>
      <c r="EE633" s="35"/>
      <c r="EF633" s="35"/>
      <c r="EG633" s="35"/>
      <c r="EH633" s="35"/>
      <c r="EI633" s="35"/>
      <c r="EJ633" s="35"/>
      <c r="EK633" s="35"/>
      <c r="EL633" s="35"/>
      <c r="EM633" s="35"/>
      <c r="EN633" s="35"/>
      <c r="EO633" s="35"/>
      <c r="EP633" s="35"/>
      <c r="EQ633" s="35"/>
      <c r="ER633" s="35"/>
      <c r="ES633" s="35"/>
      <c r="ET633" s="35"/>
      <c r="EU633" s="35"/>
      <c r="EV633" s="35"/>
      <c r="EW633" s="35"/>
      <c r="EX633" s="35"/>
      <c r="EY633" s="35"/>
      <c r="EZ633" s="35"/>
      <c r="FA633" s="35"/>
      <c r="FB633" s="35"/>
      <c r="FC633" s="35"/>
      <c r="FD633" s="35"/>
      <c r="FE633" s="35"/>
      <c r="FF633" s="35"/>
      <c r="FG633" s="35"/>
      <c r="FH633" s="35"/>
      <c r="FI633" s="35"/>
      <c r="FJ633" s="35"/>
      <c r="FK633" s="35"/>
      <c r="FL633" s="35"/>
      <c r="FM633" s="35"/>
      <c r="FN633" s="35"/>
      <c r="FO633" s="35"/>
      <c r="FP633" s="35"/>
      <c r="FQ633" s="35"/>
      <c r="FR633" s="35"/>
      <c r="FS633" s="35"/>
      <c r="FT633" s="35"/>
      <c r="FU633" s="35"/>
      <c r="FV633" s="35"/>
      <c r="FW633" s="35"/>
      <c r="FX633" s="35"/>
      <c r="FY633" s="35"/>
      <c r="FZ633" s="35"/>
      <c r="GA633" s="35"/>
      <c r="GB633" s="35"/>
      <c r="GC633" s="35"/>
      <c r="GD633" s="35"/>
      <c r="GE633" s="35"/>
      <c r="GF633" s="35"/>
      <c r="GG633" s="35"/>
      <c r="GH633" s="35"/>
      <c r="GI633" s="35"/>
      <c r="GJ633" s="35"/>
      <c r="GK633" s="35"/>
      <c r="GL633" s="35"/>
      <c r="GM633" s="35"/>
      <c r="GN633" s="35"/>
      <c r="GO633" s="35"/>
      <c r="GP633" s="35"/>
      <c r="GQ633" s="35"/>
      <c r="GR633" s="35"/>
      <c r="GS633" s="35"/>
      <c r="GT633" s="35"/>
      <c r="GU633" s="35"/>
      <c r="GV633" s="35"/>
      <c r="GW633" s="35"/>
      <c r="GX633" s="35"/>
      <c r="GY633" s="35"/>
      <c r="GZ633" s="35"/>
      <c r="HA633" s="35"/>
      <c r="HB633" s="35"/>
      <c r="HC633" s="35"/>
      <c r="HD633" s="35"/>
      <c r="HE633" s="35"/>
      <c r="HF633" s="35"/>
      <c r="HG633" s="35"/>
      <c r="HH633" s="35"/>
      <c r="HI633" s="35"/>
      <c r="HJ633" s="35"/>
      <c r="HK633" s="35"/>
      <c r="HL633" s="35"/>
      <c r="HM633" s="35"/>
      <c r="HN633" s="35"/>
      <c r="HO633" s="35"/>
      <c r="HP633" s="35"/>
      <c r="HQ633" s="35"/>
      <c r="HR633" s="35"/>
      <c r="HS633" s="35"/>
      <c r="HT633" s="35"/>
      <c r="HU633" s="35"/>
      <c r="HV633" s="35"/>
      <c r="HW633" s="35"/>
      <c r="HX633" s="35"/>
      <c r="HY633" s="35"/>
      <c r="HZ633" s="35"/>
      <c r="IA633" s="35"/>
      <c r="IB633" s="35"/>
      <c r="IC633" s="35"/>
      <c r="ID633" s="35"/>
      <c r="IE633" s="35"/>
      <c r="IF633" s="35"/>
      <c r="IG633" s="35"/>
      <c r="IH633" s="35"/>
      <c r="II633" s="35"/>
      <c r="IJ633" s="35"/>
      <c r="IK633" s="35"/>
      <c r="IL633" s="35"/>
      <c r="IM633" s="35"/>
      <c r="IN633" s="35"/>
      <c r="IO633" s="35"/>
      <c r="IP633" s="35"/>
      <c r="IQ633" s="35"/>
      <c r="IR633" s="35"/>
      <c r="IS633" s="35"/>
      <c r="IT633" s="35"/>
      <c r="IU633" s="35"/>
      <c r="IV633" s="35"/>
      <c r="IW633" s="35"/>
      <c r="IX633" s="35"/>
      <c r="IY633" s="35"/>
      <c r="IZ633" s="35"/>
      <c r="JA633" s="35"/>
      <c r="JB633" s="35"/>
      <c r="JC633" s="35"/>
      <c r="JD633" s="35"/>
      <c r="JE633" s="35"/>
      <c r="JF633" s="35"/>
      <c r="JG633" s="35"/>
      <c r="JH633" s="35"/>
      <c r="JI633" s="35"/>
      <c r="JJ633" s="35"/>
      <c r="JK633" s="35"/>
      <c r="JL633" s="35"/>
      <c r="JM633" s="35"/>
      <c r="JN633" s="35"/>
      <c r="JO633" s="35"/>
      <c r="JP633" s="35"/>
      <c r="JQ633" s="35"/>
      <c r="JR633" s="35"/>
      <c r="JS633" s="35"/>
      <c r="JT633" s="35"/>
      <c r="JU633" s="35"/>
      <c r="JV633" s="35"/>
      <c r="JW633" s="35"/>
      <c r="JX633" s="35"/>
      <c r="JY633" s="35"/>
      <c r="JZ633" s="35"/>
      <c r="KA633" s="35"/>
      <c r="KB633" s="35"/>
      <c r="KC633" s="35"/>
      <c r="KD633" s="35"/>
      <c r="KE633" s="35"/>
      <c r="KF633" s="35"/>
      <c r="KG633" s="35"/>
      <c r="KH633" s="35"/>
      <c r="KI633" s="35"/>
      <c r="KJ633" s="35"/>
      <c r="KK633" s="35"/>
      <c r="KL633" s="35"/>
      <c r="KM633" s="35"/>
      <c r="KN633" s="35"/>
      <c r="KO633" s="35"/>
      <c r="KP633" s="35"/>
      <c r="KQ633" s="35"/>
      <c r="KR633" s="35"/>
      <c r="KS633" s="35"/>
      <c r="KT633" s="35"/>
      <c r="KU633" s="35"/>
      <c r="KV633" s="35"/>
      <c r="KW633" s="35"/>
      <c r="KX633" s="35"/>
      <c r="KY633" s="35"/>
      <c r="KZ633" s="35"/>
      <c r="LA633" s="35"/>
      <c r="LB633" s="35"/>
      <c r="LC633" s="35"/>
      <c r="LD633" s="35"/>
      <c r="LE633" s="35"/>
      <c r="LF633" s="35"/>
      <c r="LG633" s="35"/>
      <c r="LH633" s="35"/>
      <c r="LI633" s="35"/>
      <c r="LJ633" s="35"/>
      <c r="LK633" s="35"/>
      <c r="LL633" s="35"/>
      <c r="LM633" s="35"/>
      <c r="LN633" s="35"/>
      <c r="LO633" s="35"/>
      <c r="LP633" s="35"/>
      <c r="LQ633" s="35"/>
      <c r="LR633" s="35"/>
      <c r="LS633" s="35"/>
      <c r="LT633" s="35"/>
      <c r="LU633" s="35"/>
      <c r="LV633" s="35"/>
      <c r="LW633" s="35"/>
      <c r="LX633" s="35"/>
      <c r="LY633" s="35"/>
      <c r="LZ633" s="35"/>
      <c r="MA633" s="35"/>
      <c r="MB633" s="35"/>
      <c r="MC633" s="35"/>
      <c r="MD633" s="35"/>
      <c r="ME633" s="35"/>
      <c r="MF633" s="35"/>
      <c r="MG633" s="35"/>
      <c r="MH633" s="35"/>
      <c r="MI633" s="35"/>
      <c r="MJ633" s="35"/>
      <c r="MK633" s="35"/>
      <c r="ML633" s="35"/>
      <c r="MM633" s="35"/>
      <c r="MN633" s="35"/>
      <c r="MO633" s="35"/>
      <c r="MP633" s="35"/>
      <c r="MQ633" s="35"/>
      <c r="MR633" s="35"/>
      <c r="MS633" s="35"/>
      <c r="MT633" s="35"/>
      <c r="MU633" s="35"/>
      <c r="MV633" s="35"/>
      <c r="MW633" s="35"/>
      <c r="MX633" s="35"/>
      <c r="MY633" s="35"/>
      <c r="MZ633" s="35"/>
      <c r="NA633" s="35"/>
      <c r="NB633" s="35"/>
      <c r="NC633" s="35"/>
      <c r="ND633" s="35"/>
      <c r="NE633" s="35"/>
      <c r="NF633" s="35"/>
      <c r="NG633" s="35"/>
      <c r="NH633" s="35"/>
      <c r="NI633" s="35"/>
      <c r="NJ633" s="35"/>
      <c r="NK633" s="35"/>
      <c r="NL633" s="35"/>
      <c r="NM633" s="35"/>
      <c r="NN633" s="35"/>
      <c r="NO633" s="35"/>
      <c r="NP633" s="35"/>
      <c r="NQ633" s="35"/>
      <c r="NR633" s="35"/>
      <c r="NS633" s="35"/>
      <c r="NT633" s="35"/>
      <c r="NU633" s="35"/>
      <c r="NV633" s="35"/>
      <c r="NW633" s="35"/>
      <c r="NX633" s="35"/>
      <c r="NY633" s="35"/>
      <c r="NZ633" s="35"/>
      <c r="OA633" s="35"/>
      <c r="OB633" s="35"/>
      <c r="OC633" s="35"/>
      <c r="OD633" s="35"/>
      <c r="OE633" s="35"/>
      <c r="OF633" s="35"/>
      <c r="OG633" s="35"/>
      <c r="OH633" s="35"/>
      <c r="OI633" s="35"/>
      <c r="OJ633" s="35"/>
      <c r="OK633" s="35"/>
      <c r="OL633" s="35"/>
      <c r="OM633" s="35"/>
      <c r="ON633" s="35"/>
      <c r="OO633" s="35"/>
      <c r="OP633" s="35"/>
      <c r="OQ633" s="35"/>
      <c r="OR633" s="35"/>
      <c r="OS633" s="35"/>
      <c r="OT633" s="35"/>
      <c r="OU633" s="35"/>
      <c r="OV633" s="35"/>
      <c r="OW633" s="35"/>
      <c r="OX633" s="35"/>
      <c r="OY633" s="35"/>
      <c r="OZ633" s="35"/>
      <c r="PA633" s="35"/>
      <c r="PB633" s="35"/>
      <c r="PC633" s="35"/>
      <c r="PD633" s="35"/>
      <c r="PE633" s="35"/>
      <c r="PF633" s="35"/>
      <c r="PG633" s="35"/>
      <c r="PH633" s="35"/>
      <c r="PI633" s="35"/>
      <c r="PJ633" s="35"/>
      <c r="PK633" s="35"/>
      <c r="PL633" s="35"/>
      <c r="PM633" s="35"/>
      <c r="PN633" s="35"/>
      <c r="PO633" s="35"/>
      <c r="PP633" s="35"/>
      <c r="PQ633" s="35"/>
      <c r="PR633" s="35"/>
      <c r="PS633" s="35"/>
      <c r="PT633" s="35"/>
      <c r="PU633" s="35"/>
      <c r="PV633" s="35"/>
      <c r="PW633" s="35"/>
      <c r="PX633" s="35"/>
      <c r="PY633" s="35"/>
      <c r="PZ633" s="35"/>
      <c r="QA633" s="35"/>
      <c r="QB633" s="35"/>
      <c r="QC633" s="35"/>
      <c r="QD633" s="35"/>
      <c r="QE633" s="35"/>
      <c r="QF633" s="35"/>
      <c r="QG633" s="35"/>
      <c r="QH633" s="35"/>
      <c r="QI633" s="35"/>
      <c r="QJ633" s="35"/>
      <c r="QK633" s="35"/>
      <c r="QL633" s="35"/>
      <c r="QM633" s="35"/>
      <c r="QN633" s="35"/>
      <c r="QO633" s="35"/>
      <c r="QP633" s="35"/>
      <c r="QQ633" s="35"/>
      <c r="QR633" s="35"/>
      <c r="QS633" s="35"/>
      <c r="QT633" s="35"/>
      <c r="QU633" s="35"/>
      <c r="QV633" s="35"/>
      <c r="QW633" s="35"/>
      <c r="QX633" s="35"/>
      <c r="QY633" s="35"/>
      <c r="QZ633" s="35"/>
      <c r="RA633" s="35"/>
      <c r="RB633" s="35"/>
      <c r="RC633" s="35"/>
      <c r="RD633" s="35"/>
      <c r="RE633" s="35"/>
      <c r="RF633" s="35"/>
      <c r="RG633" s="35"/>
      <c r="RH633" s="35"/>
      <c r="RI633" s="35"/>
      <c r="RJ633" s="35"/>
      <c r="RK633" s="35"/>
      <c r="RL633" s="35"/>
      <c r="RM633" s="35"/>
      <c r="RN633" s="35"/>
      <c r="RO633" s="35"/>
      <c r="RP633" s="35"/>
      <c r="RQ633" s="35"/>
      <c r="RR633" s="35"/>
      <c r="RS633" s="35"/>
      <c r="RT633" s="35"/>
      <c r="RU633" s="35"/>
      <c r="RV633" s="35"/>
      <c r="RW633" s="35"/>
      <c r="RX633" s="35"/>
      <c r="RY633" s="35"/>
      <c r="RZ633" s="35"/>
      <c r="SA633" s="35"/>
      <c r="SB633" s="35"/>
      <c r="SC633" s="35"/>
      <c r="SD633" s="35"/>
      <c r="SE633" s="35"/>
      <c r="SF633" s="35"/>
      <c r="SG633" s="35"/>
      <c r="SH633" s="35"/>
      <c r="SI633" s="35"/>
      <c r="SJ633" s="35"/>
      <c r="SK633" s="35"/>
      <c r="SL633" s="35"/>
      <c r="SM633" s="35"/>
      <c r="SN633" s="35"/>
      <c r="SO633" s="35"/>
      <c r="SP633" s="35"/>
      <c r="SQ633" s="35"/>
      <c r="SR633" s="35"/>
      <c r="SS633" s="35"/>
      <c r="ST633" s="35"/>
      <c r="SU633" s="35"/>
      <c r="SV633" s="35"/>
      <c r="SW633" s="35"/>
      <c r="SX633" s="35"/>
      <c r="SY633" s="35"/>
      <c r="SZ633" s="35"/>
      <c r="TA633" s="35"/>
      <c r="TB633" s="35"/>
      <c r="TC633" s="35"/>
      <c r="TD633" s="35"/>
      <c r="TE633" s="35"/>
      <c r="TF633" s="35"/>
      <c r="TG633" s="35"/>
      <c r="TH633" s="35"/>
      <c r="TI633" s="35"/>
      <c r="TJ633" s="35"/>
      <c r="TK633" s="35"/>
      <c r="TL633" s="35"/>
      <c r="TM633" s="35"/>
      <c r="TN633" s="35"/>
      <c r="TO633" s="35"/>
      <c r="TP633" s="35"/>
      <c r="TQ633" s="35"/>
      <c r="TR633" s="35"/>
      <c r="TS633" s="35"/>
      <c r="TT633" s="35"/>
      <c r="TU633" s="35"/>
      <c r="TV633" s="35"/>
      <c r="TW633" s="35"/>
      <c r="TX633" s="35"/>
      <c r="TY633" s="35"/>
      <c r="TZ633" s="35"/>
      <c r="UA633" s="35"/>
      <c r="UB633" s="35"/>
      <c r="UC633" s="35"/>
      <c r="UD633" s="35"/>
      <c r="UE633" s="35"/>
      <c r="UF633" s="35"/>
      <c r="UG633" s="35"/>
      <c r="UH633" s="35"/>
      <c r="UI633" s="35"/>
      <c r="UJ633" s="35"/>
      <c r="UK633" s="35"/>
      <c r="UL633" s="35"/>
      <c r="UM633" s="35"/>
      <c r="UN633" s="35"/>
      <c r="UO633" s="35"/>
      <c r="UP633" s="35"/>
      <c r="UQ633" s="35"/>
      <c r="UR633" s="35"/>
      <c r="US633" s="35"/>
      <c r="UT633" s="35"/>
      <c r="UU633" s="35"/>
      <c r="UV633" s="35"/>
      <c r="UW633" s="35"/>
      <c r="UX633" s="35"/>
      <c r="UY633" s="35"/>
      <c r="UZ633" s="35"/>
      <c r="VA633" s="35"/>
      <c r="VB633" s="35"/>
      <c r="VC633" s="35"/>
      <c r="VD633" s="35"/>
      <c r="VE633" s="35"/>
      <c r="VF633" s="35"/>
      <c r="VG633" s="35"/>
      <c r="VH633" s="35"/>
      <c r="VI633" s="35"/>
      <c r="VJ633" s="35"/>
      <c r="VK633" s="35"/>
      <c r="VL633" s="35"/>
      <c r="VM633" s="35"/>
      <c r="VN633" s="35"/>
      <c r="VO633" s="35"/>
      <c r="VP633" s="35"/>
      <c r="VQ633" s="35"/>
      <c r="VR633" s="35"/>
      <c r="VS633" s="35"/>
      <c r="VT633" s="35"/>
      <c r="VU633" s="35"/>
      <c r="VV633" s="35"/>
      <c r="VW633" s="35"/>
      <c r="VX633" s="35"/>
      <c r="VY633" s="35"/>
      <c r="VZ633" s="35"/>
      <c r="WA633" s="35"/>
      <c r="WB633" s="35"/>
      <c r="WC633" s="35"/>
      <c r="WD633" s="35"/>
      <c r="WE633" s="35"/>
      <c r="WF633" s="35"/>
      <c r="WG633" s="35"/>
      <c r="WH633" s="35"/>
      <c r="WI633" s="35"/>
      <c r="WJ633" s="35"/>
      <c r="WK633" s="35"/>
      <c r="WL633" s="35"/>
      <c r="WM633" s="35"/>
      <c r="WN633" s="35"/>
      <c r="WO633" s="35"/>
      <c r="WP633" s="35"/>
      <c r="WQ633" s="35"/>
      <c r="WR633" s="35"/>
      <c r="WS633" s="35"/>
      <c r="WT633" s="35"/>
      <c r="WU633" s="35"/>
      <c r="WV633" s="35"/>
      <c r="WW633" s="35"/>
      <c r="WX633" s="35"/>
      <c r="WY633" s="35"/>
      <c r="WZ633" s="35"/>
      <c r="XA633" s="35"/>
      <c r="XB633" s="35"/>
      <c r="XC633" s="35"/>
      <c r="XD633" s="35"/>
      <c r="XE633" s="35"/>
      <c r="XF633" s="35"/>
      <c r="XG633" s="35"/>
      <c r="XH633" s="35"/>
      <c r="XI633" s="35"/>
      <c r="XJ633" s="35"/>
      <c r="XK633" s="35"/>
      <c r="XL633" s="35"/>
      <c r="XM633" s="35"/>
      <c r="XN633" s="35"/>
      <c r="XO633" s="35"/>
      <c r="XP633" s="35"/>
      <c r="XQ633" s="35"/>
      <c r="XR633" s="35"/>
      <c r="XS633" s="35"/>
      <c r="XT633" s="35"/>
      <c r="XU633" s="35"/>
      <c r="XV633" s="35"/>
      <c r="XW633" s="35"/>
      <c r="XX633" s="35"/>
      <c r="XY633" s="35"/>
      <c r="XZ633" s="35"/>
      <c r="YA633" s="35"/>
      <c r="YB633" s="35"/>
      <c r="YC633" s="35"/>
      <c r="YD633" s="35"/>
      <c r="YE633" s="35"/>
      <c r="YF633" s="35"/>
      <c r="YG633" s="35"/>
      <c r="YH633" s="35"/>
      <c r="YI633" s="35"/>
      <c r="YJ633" s="35"/>
      <c r="YK633" s="35"/>
      <c r="YL633" s="35"/>
      <c r="YM633" s="35"/>
      <c r="YN633" s="35"/>
      <c r="YO633" s="35"/>
      <c r="YP633" s="35"/>
      <c r="YQ633" s="35"/>
      <c r="YR633" s="35"/>
      <c r="YS633" s="35"/>
      <c r="YT633" s="35"/>
      <c r="YU633" s="35"/>
      <c r="YV633" s="35"/>
      <c r="YW633" s="35"/>
      <c r="YX633" s="35"/>
      <c r="YY633" s="35"/>
      <c r="YZ633" s="35"/>
      <c r="ZA633" s="35"/>
      <c r="ZB633" s="35"/>
      <c r="ZC633" s="35"/>
      <c r="ZD633" s="35"/>
      <c r="ZE633" s="35"/>
      <c r="ZF633" s="35"/>
      <c r="ZG633" s="35"/>
      <c r="ZH633" s="35"/>
      <c r="ZI633" s="35"/>
      <c r="ZJ633" s="35"/>
      <c r="ZK633" s="35"/>
      <c r="ZL633" s="35"/>
      <c r="ZM633" s="35"/>
      <c r="ZN633" s="35"/>
      <c r="ZO633" s="35"/>
      <c r="ZP633" s="35"/>
      <c r="ZQ633" s="35"/>
      <c r="ZR633" s="35"/>
      <c r="ZS633" s="35"/>
      <c r="ZT633" s="35"/>
      <c r="ZU633" s="35"/>
      <c r="ZV633" s="35"/>
      <c r="ZW633" s="35"/>
      <c r="ZX633" s="35"/>
      <c r="ZY633" s="35"/>
      <c r="ZZ633" s="35"/>
      <c r="AAA633" s="35"/>
      <c r="AAB633" s="35"/>
      <c r="AAC633" s="35"/>
      <c r="AAD633" s="35"/>
      <c r="AAE633" s="35"/>
      <c r="AAF633" s="35"/>
      <c r="AAG633" s="35"/>
      <c r="AAH633" s="35"/>
      <c r="AAI633" s="35"/>
      <c r="AAJ633" s="35"/>
      <c r="AAK633" s="35"/>
      <c r="AAL633" s="35"/>
      <c r="AAM633" s="35"/>
      <c r="AAN633" s="35"/>
      <c r="AAO633" s="35"/>
      <c r="AAP633" s="35"/>
      <c r="AAQ633" s="35"/>
      <c r="AAR633" s="35"/>
      <c r="AAS633" s="35"/>
      <c r="AAT633" s="35"/>
      <c r="AAU633" s="35"/>
      <c r="AAV633" s="35"/>
      <c r="AAW633" s="35"/>
      <c r="AAX633" s="35"/>
      <c r="AAY633" s="35"/>
      <c r="AAZ633" s="35"/>
      <c r="ABA633" s="35"/>
      <c r="ABB633" s="35"/>
      <c r="ABC633" s="35"/>
      <c r="ABD633" s="35"/>
      <c r="ABE633" s="35"/>
      <c r="ABF633" s="35"/>
      <c r="ABG633" s="35"/>
      <c r="ABH633" s="35"/>
      <c r="ABI633" s="35"/>
      <c r="ABJ633" s="35"/>
      <c r="ABK633" s="35"/>
      <c r="ABL633" s="35"/>
      <c r="ABM633" s="35"/>
      <c r="ABN633" s="35"/>
      <c r="ABO633" s="35"/>
      <c r="ABP633" s="35"/>
      <c r="ABQ633" s="35"/>
      <c r="ABR633" s="35"/>
      <c r="ABS633" s="35"/>
      <c r="ABT633" s="35"/>
      <c r="ABU633" s="35"/>
      <c r="ABV633" s="35"/>
      <c r="ABW633" s="35"/>
      <c r="ABX633" s="35"/>
      <c r="ABY633" s="35"/>
      <c r="ABZ633" s="35"/>
      <c r="ACA633" s="35"/>
      <c r="ACB633" s="35"/>
      <c r="ACC633" s="35"/>
      <c r="ACD633" s="35"/>
      <c r="ACE633" s="35"/>
      <c r="ACF633" s="35"/>
      <c r="ACG633" s="35"/>
      <c r="ACH633" s="35"/>
      <c r="ACI633" s="35"/>
      <c r="ACJ633" s="35"/>
      <c r="ACK633" s="35"/>
      <c r="ACL633" s="35"/>
      <c r="ACM633" s="35"/>
      <c r="ACN633" s="35"/>
      <c r="ACO633" s="35"/>
      <c r="ACP633" s="35"/>
      <c r="ACQ633" s="35"/>
      <c r="ACR633" s="35"/>
      <c r="ACS633" s="35"/>
      <c r="ACT633" s="35"/>
      <c r="ACU633" s="35"/>
      <c r="ACV633" s="35"/>
      <c r="ACW633" s="35"/>
      <c r="ACX633" s="35"/>
      <c r="ACY633" s="35"/>
      <c r="ACZ633" s="35"/>
      <c r="ADA633" s="35"/>
      <c r="ADB633" s="35"/>
      <c r="ADC633" s="35"/>
      <c r="ADD633" s="35"/>
      <c r="ADE633" s="35"/>
      <c r="ADF633" s="35"/>
      <c r="ADG633" s="35"/>
      <c r="ADH633" s="35"/>
      <c r="ADI633" s="35"/>
      <c r="ADJ633" s="35"/>
      <c r="ADK633" s="35"/>
      <c r="ADL633" s="35"/>
      <c r="ADM633" s="35"/>
      <c r="ADN633" s="35"/>
      <c r="ADO633" s="35"/>
      <c r="ADP633" s="35"/>
      <c r="ADQ633" s="35"/>
      <c r="ADR633" s="35"/>
      <c r="ADS633" s="35"/>
      <c r="ADT633" s="35"/>
      <c r="ADU633" s="35"/>
      <c r="ADV633" s="35"/>
      <c r="ADW633" s="35"/>
      <c r="ADX633" s="35"/>
      <c r="ADY633" s="35"/>
      <c r="ADZ633" s="35"/>
      <c r="AEA633" s="35"/>
      <c r="AEB633" s="35"/>
      <c r="AEC633" s="35"/>
      <c r="AED633" s="35"/>
      <c r="AEE633" s="35"/>
      <c r="AEF633" s="35"/>
      <c r="AEG633" s="35"/>
      <c r="AEH633" s="35"/>
      <c r="AEI633" s="35"/>
      <c r="AEJ633" s="35"/>
      <c r="AEK633" s="35"/>
      <c r="AEL633" s="35"/>
      <c r="AEM633" s="35"/>
      <c r="AEN633" s="35"/>
      <c r="AEO633" s="35"/>
      <c r="AEP633" s="35"/>
      <c r="AEQ633" s="35"/>
      <c r="AER633" s="35"/>
      <c r="AES633" s="35"/>
      <c r="AET633" s="35"/>
      <c r="AEU633" s="35"/>
      <c r="AEV633" s="35"/>
      <c r="AEW633" s="35"/>
      <c r="AEX633" s="35"/>
      <c r="AEY633" s="35"/>
      <c r="AEZ633" s="35"/>
      <c r="AFA633" s="35"/>
      <c r="AFB633" s="35"/>
      <c r="AFC633" s="35"/>
      <c r="AFD633" s="35"/>
      <c r="AFE633" s="35"/>
      <c r="AFF633" s="35"/>
      <c r="AFG633" s="35"/>
      <c r="AFH633" s="35"/>
      <c r="AFI633" s="35"/>
      <c r="AFJ633" s="35"/>
      <c r="AFK633" s="35"/>
      <c r="AFL633" s="35"/>
      <c r="AFM633" s="35"/>
      <c r="AFN633" s="35"/>
      <c r="AFO633" s="35"/>
      <c r="AFP633" s="35"/>
      <c r="AFQ633" s="35"/>
      <c r="AFR633" s="35"/>
      <c r="AFS633" s="35"/>
      <c r="AFT633" s="35"/>
      <c r="AFU633" s="35"/>
      <c r="AFV633" s="35"/>
      <c r="AFW633" s="35"/>
      <c r="AFX633" s="35"/>
      <c r="AFY633" s="35"/>
      <c r="AFZ633" s="35"/>
      <c r="AGA633" s="35"/>
      <c r="AGB633" s="35"/>
      <c r="AGC633" s="35"/>
      <c r="AGD633" s="35"/>
      <c r="AGE633" s="35"/>
      <c r="AGF633" s="35"/>
      <c r="AGG633" s="35"/>
      <c r="AGH633" s="35"/>
      <c r="AGI633" s="35"/>
      <c r="AGJ633" s="35"/>
      <c r="AGK633" s="35"/>
      <c r="AGL633" s="35"/>
      <c r="AGM633" s="35"/>
      <c r="AGN633" s="35"/>
      <c r="AGO633" s="35"/>
      <c r="AGP633" s="35"/>
      <c r="AGQ633" s="35"/>
      <c r="AGR633" s="35"/>
      <c r="AGS633" s="35"/>
      <c r="AGT633" s="35"/>
      <c r="AGU633" s="35"/>
      <c r="AGV633" s="35"/>
      <c r="AGW633" s="35"/>
      <c r="AGX633" s="35"/>
      <c r="AGY633" s="35"/>
      <c r="AGZ633" s="35"/>
      <c r="AHA633" s="35"/>
      <c r="AHB633" s="35"/>
      <c r="AHC633" s="35"/>
      <c r="AHD633" s="35"/>
      <c r="AHE633" s="35"/>
      <c r="AHF633" s="35"/>
      <c r="AHG633" s="35"/>
      <c r="AHH633" s="35"/>
      <c r="AHI633" s="35"/>
      <c r="AHJ633" s="35"/>
      <c r="AHK633" s="35"/>
      <c r="AHL633" s="35"/>
      <c r="AHM633" s="35"/>
      <c r="AHN633" s="35"/>
      <c r="AHO633" s="35"/>
      <c r="AHP633" s="35"/>
      <c r="AHQ633" s="35"/>
      <c r="AHR633" s="35"/>
      <c r="AHS633" s="35"/>
      <c r="AHT633" s="35"/>
      <c r="AHU633" s="35"/>
      <c r="AHV633" s="35"/>
      <c r="AHW633" s="35"/>
      <c r="AHX633" s="35"/>
      <c r="AHY633" s="35"/>
      <c r="AHZ633" s="35"/>
      <c r="AIA633" s="35"/>
      <c r="AIB633" s="35"/>
      <c r="AIC633" s="35"/>
      <c r="AID633" s="35"/>
      <c r="AIE633" s="35"/>
      <c r="AIF633" s="35"/>
      <c r="AIG633" s="35"/>
      <c r="AIH633" s="35"/>
      <c r="AII633" s="35"/>
      <c r="AIJ633" s="35"/>
      <c r="AIK633" s="35"/>
      <c r="AIL633" s="35"/>
      <c r="AIM633" s="35"/>
      <c r="AIN633" s="35"/>
      <c r="AIO633" s="35"/>
      <c r="AIP633" s="35"/>
      <c r="AIQ633" s="35"/>
      <c r="AIR633" s="35"/>
      <c r="AIS633" s="35"/>
      <c r="AIT633" s="35"/>
      <c r="AIU633" s="35"/>
      <c r="AIV633" s="35"/>
      <c r="AIW633" s="35"/>
      <c r="AIX633" s="35"/>
      <c r="AIY633" s="35"/>
      <c r="AIZ633" s="35"/>
      <c r="AJA633" s="35"/>
      <c r="AJB633" s="35"/>
      <c r="AJC633" s="35"/>
      <c r="AJD633" s="35"/>
      <c r="AJE633" s="35"/>
      <c r="AJF633" s="35"/>
      <c r="AJG633" s="35"/>
      <c r="AJH633" s="35"/>
      <c r="AJI633" s="35"/>
      <c r="AJJ633" s="35"/>
      <c r="AJK633" s="35"/>
      <c r="AJL633" s="35"/>
      <c r="AJM633" s="35"/>
      <c r="AJN633" s="35"/>
      <c r="AJO633" s="35"/>
      <c r="AJP633" s="35"/>
      <c r="AJQ633" s="35"/>
      <c r="AJR633" s="35"/>
      <c r="AJS633" s="35"/>
      <c r="AJT633" s="35"/>
      <c r="AJU633" s="35"/>
      <c r="AJV633" s="35"/>
      <c r="AJW633" s="35"/>
      <c r="AJX633" s="35"/>
      <c r="AJY633" s="35"/>
      <c r="AJZ633" s="35"/>
      <c r="AKA633" s="35"/>
      <c r="AKB633" s="35"/>
      <c r="AKC633" s="35"/>
      <c r="AKD633" s="35"/>
      <c r="AKE633" s="35"/>
      <c r="AKF633" s="35"/>
      <c r="AKG633" s="35"/>
      <c r="AKH633" s="35"/>
      <c r="AKI633" s="35"/>
      <c r="AKJ633" s="35"/>
      <c r="AKK633" s="35"/>
      <c r="AKL633" s="35"/>
      <c r="AKM633" s="35"/>
      <c r="AKN633" s="35"/>
      <c r="AKO633" s="35"/>
      <c r="AKP633" s="35"/>
      <c r="AKQ633" s="35"/>
      <c r="AKR633" s="35"/>
      <c r="AKS633" s="35"/>
      <c r="AKT633" s="35"/>
      <c r="AKU633" s="35"/>
      <c r="AKV633" s="35"/>
      <c r="AKW633" s="35"/>
      <c r="AKX633" s="35"/>
      <c r="AKY633" s="35"/>
      <c r="AKZ633" s="35"/>
      <c r="ALA633" s="35"/>
      <c r="ALB633" s="35"/>
      <c r="ALC633" s="35"/>
      <c r="ALD633" s="35"/>
      <c r="ALE633" s="35"/>
      <c r="ALF633" s="35"/>
      <c r="ALG633" s="35"/>
      <c r="ALH633" s="35"/>
      <c r="ALI633" s="35"/>
      <c r="ALJ633" s="35"/>
      <c r="ALK633" s="35"/>
      <c r="ALL633" s="35"/>
      <c r="ALM633" s="35"/>
      <c r="ALN633" s="35"/>
      <c r="ALO633" s="35"/>
      <c r="ALP633" s="35"/>
      <c r="ALQ633" s="35"/>
      <c r="ALR633" s="35"/>
      <c r="ALS633" s="35"/>
      <c r="ALT633" s="35"/>
      <c r="ALU633" s="35"/>
      <c r="ALV633" s="35"/>
      <c r="ALW633" s="35"/>
      <c r="ALX633" s="35"/>
      <c r="ALY633" s="35"/>
      <c r="ALZ633" s="35"/>
      <c r="AMA633" s="35"/>
      <c r="AMB633" s="35"/>
      <c r="AMC633" s="35"/>
      <c r="AMD633" s="35"/>
      <c r="AME633" s="35"/>
      <c r="AMF633" s="35"/>
      <c r="AMG633" s="35"/>
      <c r="AMH633" s="35"/>
      <c r="AMI633" s="35"/>
      <c r="AMJ633" s="35"/>
      <c r="AMK633" s="35"/>
      <c r="AML633" s="35"/>
      <c r="AMM633" s="35"/>
      <c r="AMN633" s="35"/>
      <c r="AMO633" s="35"/>
      <c r="AMP633" s="35"/>
      <c r="AMQ633" s="35"/>
      <c r="AMR633" s="35"/>
      <c r="AMS633" s="35"/>
      <c r="AMT633" s="35"/>
      <c r="AMU633" s="35"/>
      <c r="AMV633" s="35"/>
      <c r="AMW633" s="35"/>
      <c r="AMX633" s="35"/>
      <c r="AMY633" s="35"/>
      <c r="AMZ633" s="35"/>
      <c r="ANA633" s="35"/>
      <c r="ANB633" s="35"/>
      <c r="ANC633" s="35"/>
      <c r="AND633" s="35"/>
      <c r="ANE633" s="35"/>
      <c r="ANF633" s="35"/>
      <c r="ANG633" s="35"/>
      <c r="ANH633" s="35"/>
      <c r="ANI633" s="35"/>
      <c r="ANJ633" s="35"/>
      <c r="ANK633" s="35"/>
      <c r="ANL633" s="35"/>
      <c r="ANM633" s="35"/>
      <c r="ANN633" s="35"/>
      <c r="ANO633" s="35"/>
      <c r="ANP633" s="35"/>
      <c r="ANQ633" s="35"/>
      <c r="ANR633" s="35"/>
      <c r="ANS633" s="35"/>
      <c r="ANT633" s="35"/>
      <c r="ANU633" s="35"/>
      <c r="ANV633" s="35"/>
      <c r="ANW633" s="35"/>
      <c r="ANX633" s="35"/>
      <c r="ANY633" s="35"/>
      <c r="ANZ633" s="35"/>
      <c r="AOA633" s="35"/>
      <c r="AOB633" s="35"/>
      <c r="AOC633" s="35"/>
      <c r="AOD633" s="35"/>
      <c r="AOE633" s="35"/>
      <c r="AOF633" s="35"/>
      <c r="AOG633" s="35"/>
      <c r="AOH633" s="35"/>
      <c r="AOI633" s="35"/>
      <c r="AOJ633" s="35"/>
      <c r="AOK633" s="35"/>
      <c r="AOL633" s="35"/>
      <c r="AOM633" s="35"/>
      <c r="AON633" s="35"/>
      <c r="AOO633" s="35"/>
      <c r="AOP633" s="35"/>
      <c r="AOQ633" s="35"/>
      <c r="AOR633" s="35"/>
      <c r="AOS633" s="35"/>
      <c r="AOT633" s="35"/>
      <c r="AOU633" s="35"/>
      <c r="AOV633" s="35"/>
      <c r="AOW633" s="35"/>
      <c r="AOX633" s="35"/>
      <c r="AOY633" s="35"/>
      <c r="AOZ633" s="35"/>
      <c r="APA633" s="35"/>
      <c r="APB633" s="35"/>
      <c r="APC633" s="35"/>
      <c r="APD633" s="35"/>
      <c r="APE633" s="35"/>
      <c r="APF633" s="35"/>
      <c r="APG633" s="35"/>
      <c r="APH633" s="35"/>
      <c r="API633" s="35"/>
      <c r="APJ633" s="35"/>
      <c r="APK633" s="35"/>
      <c r="APL633" s="35"/>
      <c r="APM633" s="35"/>
      <c r="APN633" s="35"/>
      <c r="APO633" s="35"/>
      <c r="APP633" s="35"/>
      <c r="APQ633" s="35"/>
      <c r="APR633" s="35"/>
      <c r="APS633" s="35"/>
      <c r="APT633" s="35"/>
      <c r="APU633" s="35"/>
      <c r="APV633" s="35"/>
      <c r="APW633" s="35"/>
      <c r="APX633" s="35"/>
      <c r="APY633" s="35"/>
      <c r="APZ633" s="35"/>
      <c r="AQA633" s="35"/>
      <c r="AQB633" s="35"/>
      <c r="AQC633" s="35"/>
      <c r="AQD633" s="35"/>
      <c r="AQE633" s="35"/>
      <c r="AQF633" s="35"/>
      <c r="AQG633" s="35"/>
      <c r="AQH633" s="35"/>
      <c r="AQI633" s="35"/>
      <c r="AQJ633" s="35"/>
      <c r="AQK633" s="35"/>
      <c r="AQL633" s="35"/>
      <c r="AQM633" s="35"/>
      <c r="AQN633" s="35"/>
      <c r="AQO633" s="35"/>
      <c r="AQP633" s="35"/>
      <c r="AQQ633" s="35"/>
      <c r="AQR633" s="35"/>
      <c r="AQS633" s="35"/>
      <c r="AQT633" s="35"/>
      <c r="AQU633" s="35"/>
      <c r="AQV633" s="35"/>
      <c r="AQW633" s="35"/>
      <c r="AQX633" s="35"/>
      <c r="AQY633" s="35"/>
      <c r="AQZ633" s="35"/>
      <c r="ARA633" s="35"/>
      <c r="ARB633" s="35"/>
      <c r="ARC633" s="35"/>
      <c r="ARD633" s="35"/>
      <c r="ARE633" s="35"/>
      <c r="ARF633" s="35"/>
      <c r="ARG633" s="35"/>
      <c r="ARH633" s="35"/>
      <c r="ARI633" s="35"/>
      <c r="ARJ633" s="35"/>
      <c r="ARK633" s="35"/>
      <c r="ARL633" s="35"/>
      <c r="ARM633" s="35"/>
      <c r="ARN633" s="35"/>
      <c r="ARO633" s="35"/>
      <c r="ARP633" s="35"/>
      <c r="ARQ633" s="35"/>
      <c r="ARR633" s="35"/>
      <c r="ARS633" s="35"/>
      <c r="ART633" s="35"/>
      <c r="ARU633" s="35"/>
      <c r="ARV633" s="35"/>
      <c r="ARW633" s="35"/>
      <c r="ARX633" s="35"/>
      <c r="ARY633" s="35"/>
      <c r="ARZ633" s="35"/>
      <c r="ASA633" s="35"/>
      <c r="ASB633" s="35"/>
      <c r="ASC633" s="35"/>
      <c r="ASD633" s="35"/>
      <c r="ASE633" s="35"/>
      <c r="ASF633" s="35"/>
      <c r="ASG633" s="35"/>
      <c r="ASH633" s="35"/>
      <c r="ASI633" s="35"/>
      <c r="ASJ633" s="35"/>
      <c r="ASK633" s="35"/>
      <c r="ASL633" s="35"/>
      <c r="ASM633" s="35"/>
      <c r="ASN633" s="35"/>
      <c r="ASO633" s="35"/>
      <c r="ASP633" s="35"/>
      <c r="ASQ633" s="35"/>
      <c r="ASR633" s="35"/>
      <c r="ASS633" s="35"/>
      <c r="AST633" s="35"/>
      <c r="ASU633" s="35"/>
      <c r="ASV633" s="35"/>
      <c r="ASW633" s="35"/>
      <c r="ASX633" s="35"/>
      <c r="ASY633" s="35"/>
      <c r="ASZ633" s="35"/>
      <c r="ATA633" s="35"/>
      <c r="ATB633" s="35"/>
      <c r="ATC633" s="35"/>
      <c r="ATD633" s="35"/>
      <c r="ATE633" s="35"/>
      <c r="ATF633" s="35"/>
      <c r="ATG633" s="35"/>
      <c r="ATH633" s="35"/>
      <c r="ATI633" s="35"/>
      <c r="ATJ633" s="35"/>
      <c r="ATK633" s="35"/>
      <c r="ATL633" s="35"/>
      <c r="ATM633" s="35"/>
      <c r="ATN633" s="35"/>
      <c r="ATO633" s="35"/>
      <c r="ATP633" s="35"/>
      <c r="ATQ633" s="35"/>
      <c r="ATR633" s="35"/>
      <c r="ATS633" s="35"/>
      <c r="ATT633" s="35"/>
      <c r="ATU633" s="35"/>
      <c r="ATV633" s="35"/>
      <c r="ATW633" s="35"/>
      <c r="ATX633" s="35"/>
      <c r="ATY633" s="35"/>
      <c r="ATZ633" s="35"/>
      <c r="AUA633" s="35"/>
      <c r="AUB633" s="35"/>
      <c r="AUC633" s="35"/>
      <c r="AUD633" s="35"/>
      <c r="AUE633" s="35"/>
      <c r="AUF633" s="35"/>
      <c r="AUG633" s="35"/>
      <c r="AUH633" s="35"/>
      <c r="AUI633" s="35"/>
      <c r="AUJ633" s="35"/>
      <c r="AUK633" s="35"/>
      <c r="AUL633" s="35"/>
      <c r="AUM633" s="35"/>
      <c r="AUN633" s="35"/>
      <c r="AUO633" s="35"/>
      <c r="AUP633" s="35"/>
      <c r="AUQ633" s="35"/>
      <c r="AUR633" s="35"/>
      <c r="AUS633" s="35"/>
      <c r="AUT633" s="35"/>
      <c r="AUU633" s="35"/>
      <c r="AUV633" s="35"/>
      <c r="AUW633" s="35"/>
      <c r="AUX633" s="35"/>
      <c r="AUY633" s="35"/>
      <c r="AUZ633" s="35"/>
      <c r="AVA633" s="35"/>
      <c r="AVB633" s="35"/>
      <c r="AVC633" s="35"/>
      <c r="AVD633" s="35"/>
      <c r="AVE633" s="35"/>
      <c r="AVF633" s="35"/>
      <c r="AVG633" s="35"/>
      <c r="AVH633" s="35"/>
      <c r="AVI633" s="35"/>
      <c r="AVJ633" s="35"/>
      <c r="AVK633" s="35"/>
      <c r="AVL633" s="35"/>
      <c r="AVM633" s="35"/>
      <c r="AVN633" s="35"/>
      <c r="AVO633" s="35"/>
      <c r="AVP633" s="35"/>
      <c r="AVQ633" s="35"/>
      <c r="AVR633" s="35"/>
      <c r="AVS633" s="35"/>
      <c r="AVT633" s="35"/>
      <c r="AVU633" s="35"/>
      <c r="AVV633" s="35"/>
      <c r="AVW633" s="35"/>
      <c r="AVX633" s="35"/>
      <c r="AVY633" s="35"/>
      <c r="AVZ633" s="35"/>
      <c r="AWA633" s="35"/>
      <c r="AWB633" s="35"/>
      <c r="AWC633" s="35"/>
      <c r="AWD633" s="35"/>
      <c r="AWE633" s="35"/>
      <c r="AWF633" s="35"/>
      <c r="AWG633" s="35"/>
      <c r="AWH633" s="35"/>
      <c r="AWI633" s="35"/>
      <c r="AWJ633" s="35"/>
      <c r="AWK633" s="35"/>
      <c r="AWL633" s="35"/>
      <c r="AWM633" s="35"/>
      <c r="AWN633" s="35"/>
      <c r="AWO633" s="35"/>
      <c r="AWP633" s="35"/>
      <c r="AWQ633" s="35"/>
      <c r="AWR633" s="35"/>
      <c r="AWS633" s="35"/>
      <c r="AWT633" s="35"/>
      <c r="AWU633" s="35"/>
      <c r="AWV633" s="35"/>
      <c r="AWW633" s="35"/>
      <c r="AWX633" s="35"/>
      <c r="AWY633" s="35"/>
      <c r="AWZ633" s="35"/>
      <c r="AXA633" s="35"/>
      <c r="AXB633" s="35"/>
      <c r="AXC633" s="35"/>
      <c r="AXD633" s="35"/>
      <c r="AXE633" s="35"/>
      <c r="AXF633" s="35"/>
      <c r="AXG633" s="35"/>
      <c r="AXH633" s="35"/>
      <c r="AXI633" s="35"/>
      <c r="AXJ633" s="35"/>
      <c r="AXK633" s="35"/>
      <c r="AXL633" s="35"/>
      <c r="AXM633" s="35"/>
      <c r="AXN633" s="35"/>
      <c r="AXO633" s="35"/>
      <c r="AXP633" s="35"/>
      <c r="AXQ633" s="35"/>
      <c r="AXR633" s="35"/>
      <c r="AXS633" s="35"/>
      <c r="AXT633" s="35"/>
      <c r="AXU633" s="35"/>
      <c r="AXV633" s="35"/>
      <c r="AXW633" s="35"/>
      <c r="AXX633" s="35"/>
      <c r="AXY633" s="35"/>
      <c r="AXZ633" s="35"/>
      <c r="AYA633" s="35"/>
      <c r="AYB633" s="35"/>
      <c r="AYC633" s="35"/>
      <c r="AYD633" s="35"/>
      <c r="AYE633" s="35"/>
      <c r="AYF633" s="35"/>
      <c r="AYG633" s="35"/>
      <c r="AYH633" s="35"/>
      <c r="AYI633" s="35"/>
      <c r="AYJ633" s="35"/>
      <c r="AYK633" s="35"/>
      <c r="AYL633" s="35"/>
      <c r="AYM633" s="35"/>
      <c r="AYN633" s="35"/>
      <c r="AYO633" s="35"/>
      <c r="AYP633" s="35"/>
      <c r="AYQ633" s="35"/>
      <c r="AYR633" s="35"/>
      <c r="AYS633" s="35"/>
      <c r="AYT633" s="35"/>
      <c r="AYU633" s="35"/>
      <c r="AYV633" s="35"/>
      <c r="AYW633" s="35"/>
      <c r="AYX633" s="35"/>
      <c r="AYY633" s="35"/>
      <c r="AYZ633" s="35"/>
      <c r="AZA633" s="35"/>
      <c r="AZB633" s="35"/>
      <c r="AZC633" s="35"/>
      <c r="AZD633" s="35"/>
      <c r="AZE633" s="35"/>
      <c r="AZF633" s="35"/>
      <c r="AZG633" s="35"/>
      <c r="AZH633" s="35"/>
      <c r="AZI633" s="35"/>
      <c r="AZJ633" s="35"/>
      <c r="AZK633" s="35"/>
      <c r="AZL633" s="35"/>
      <c r="AZM633" s="35"/>
      <c r="AZN633" s="35"/>
      <c r="AZO633" s="35"/>
      <c r="AZP633" s="35"/>
      <c r="AZQ633" s="35"/>
      <c r="AZR633" s="35"/>
      <c r="AZS633" s="35"/>
      <c r="AZT633" s="35"/>
      <c r="AZU633" s="35"/>
      <c r="AZV633" s="35"/>
      <c r="AZW633" s="35"/>
      <c r="AZX633" s="35"/>
      <c r="AZY633" s="35"/>
      <c r="AZZ633" s="35"/>
      <c r="BAA633" s="35"/>
      <c r="BAB633" s="35"/>
      <c r="BAC633" s="35"/>
      <c r="BAD633" s="35"/>
      <c r="BAE633" s="35"/>
      <c r="BAF633" s="35"/>
      <c r="BAG633" s="35"/>
      <c r="BAH633" s="35"/>
      <c r="BAI633" s="35"/>
      <c r="BAJ633" s="35"/>
      <c r="BAK633" s="35"/>
      <c r="BAL633" s="35"/>
      <c r="BAM633" s="35"/>
      <c r="BAN633" s="35"/>
      <c r="BAO633" s="35"/>
      <c r="BAP633" s="35"/>
      <c r="BAQ633" s="35"/>
      <c r="BAR633" s="35"/>
      <c r="BAS633" s="35"/>
      <c r="BAT633" s="35"/>
      <c r="BAU633" s="35"/>
      <c r="BAV633" s="35"/>
      <c r="BAW633" s="35"/>
      <c r="BAX633" s="35"/>
      <c r="BAY633" s="35"/>
      <c r="BAZ633" s="35"/>
      <c r="BBA633" s="35"/>
      <c r="BBB633" s="35"/>
      <c r="BBC633" s="35"/>
      <c r="BBD633" s="35"/>
      <c r="BBE633" s="35"/>
      <c r="BBF633" s="35"/>
      <c r="BBG633" s="35"/>
      <c r="BBH633" s="35"/>
      <c r="BBI633" s="35"/>
      <c r="BBJ633" s="35"/>
      <c r="BBK633" s="35"/>
      <c r="BBL633" s="35"/>
      <c r="BBM633" s="35"/>
      <c r="BBN633" s="35"/>
      <c r="BBO633" s="35"/>
      <c r="BBP633" s="35"/>
      <c r="BBQ633" s="35"/>
      <c r="BBR633" s="35"/>
      <c r="BBS633" s="35"/>
      <c r="BBT633" s="35"/>
      <c r="BBU633" s="35"/>
      <c r="BBV633" s="35"/>
      <c r="BBW633" s="35"/>
      <c r="BBX633" s="35"/>
      <c r="BBY633" s="35"/>
      <c r="BBZ633" s="35"/>
      <c r="BCA633" s="35"/>
      <c r="BCB633" s="35"/>
      <c r="BCC633" s="35"/>
      <c r="BCD633" s="35"/>
      <c r="BCE633" s="35"/>
      <c r="BCF633" s="35"/>
      <c r="BCG633" s="35"/>
      <c r="BCH633" s="35"/>
      <c r="BCI633" s="35"/>
      <c r="BCJ633" s="35"/>
      <c r="BCK633" s="35"/>
      <c r="BCL633" s="35"/>
      <c r="BCM633" s="35"/>
      <c r="BCN633" s="35"/>
      <c r="BCO633" s="35"/>
      <c r="BCP633" s="35"/>
      <c r="BCQ633" s="35"/>
      <c r="BCR633" s="35"/>
      <c r="BCS633" s="35"/>
      <c r="BCT633" s="35"/>
      <c r="BCU633" s="35"/>
      <c r="BCV633" s="35"/>
      <c r="BCW633" s="35"/>
      <c r="BCX633" s="35"/>
      <c r="BCY633" s="35"/>
      <c r="BCZ633" s="35"/>
      <c r="BDA633" s="35"/>
      <c r="BDB633" s="35"/>
      <c r="BDC633" s="35"/>
      <c r="BDD633" s="35"/>
      <c r="BDE633" s="35"/>
      <c r="BDF633" s="35"/>
      <c r="BDG633" s="35"/>
      <c r="BDH633" s="35"/>
      <c r="BDI633" s="35"/>
      <c r="BDJ633" s="35"/>
      <c r="BDK633" s="35"/>
      <c r="BDL633" s="35"/>
      <c r="BDM633" s="35"/>
      <c r="BDN633" s="35"/>
      <c r="BDO633" s="35"/>
      <c r="BDP633" s="35"/>
      <c r="BDQ633" s="35"/>
      <c r="BDR633" s="35"/>
      <c r="BDS633" s="35"/>
      <c r="BDT633" s="35"/>
      <c r="BDU633" s="35"/>
      <c r="BDV633" s="35"/>
      <c r="BDW633" s="35"/>
      <c r="BDX633" s="35"/>
      <c r="BDY633" s="35"/>
      <c r="BDZ633" s="35"/>
      <c r="BEA633" s="35"/>
      <c r="BEB633" s="35"/>
      <c r="BEC633" s="35"/>
      <c r="BED633" s="35"/>
      <c r="BEE633" s="35"/>
      <c r="BEF633" s="35"/>
      <c r="BEG633" s="35"/>
      <c r="BEH633" s="35"/>
      <c r="BEI633" s="35"/>
      <c r="BEJ633" s="35"/>
      <c r="BEK633" s="35"/>
      <c r="BEL633" s="35"/>
      <c r="BEM633" s="35"/>
      <c r="BEN633" s="35"/>
      <c r="BEO633" s="35"/>
      <c r="BEP633" s="35"/>
      <c r="BEQ633" s="35"/>
      <c r="BER633" s="35"/>
      <c r="BES633" s="35"/>
      <c r="BET633" s="35"/>
      <c r="BEU633" s="35"/>
      <c r="BEV633" s="35"/>
      <c r="BEW633" s="35"/>
      <c r="BEX633" s="35"/>
      <c r="BEY633" s="35"/>
      <c r="BEZ633" s="35"/>
      <c r="BFA633" s="35"/>
      <c r="BFB633" s="35"/>
      <c r="BFC633" s="35"/>
      <c r="BFD633" s="35"/>
      <c r="BFE633" s="35"/>
      <c r="BFF633" s="35"/>
      <c r="BFG633" s="35"/>
      <c r="BFH633" s="35"/>
      <c r="BFI633" s="35"/>
      <c r="BFJ633" s="35"/>
      <c r="BFK633" s="35"/>
      <c r="BFL633" s="35"/>
      <c r="BFM633" s="35"/>
      <c r="BFN633" s="35"/>
      <c r="BFO633" s="35"/>
      <c r="BFP633" s="35"/>
      <c r="BFQ633" s="35"/>
      <c r="BFR633" s="35"/>
      <c r="BFS633" s="35"/>
      <c r="BFT633" s="35"/>
      <c r="BFU633" s="35"/>
      <c r="BFV633" s="35"/>
      <c r="BFW633" s="35"/>
      <c r="BFX633" s="35"/>
      <c r="BFY633" s="35"/>
      <c r="BFZ633" s="35"/>
      <c r="BGA633" s="35"/>
      <c r="BGB633" s="35"/>
      <c r="BGC633" s="35"/>
      <c r="BGD633" s="35"/>
      <c r="BGE633" s="35"/>
      <c r="BGF633" s="35"/>
      <c r="BGG633" s="35"/>
      <c r="BGH633" s="35"/>
      <c r="BGI633" s="35"/>
      <c r="BGJ633" s="35"/>
      <c r="BGK633" s="35"/>
      <c r="BGL633" s="35"/>
      <c r="BGM633" s="35"/>
      <c r="BGN633" s="35"/>
      <c r="BGO633" s="35"/>
      <c r="BGP633" s="35"/>
      <c r="BGQ633" s="35"/>
      <c r="BGR633" s="35"/>
      <c r="BGS633" s="35"/>
      <c r="BGT633" s="35"/>
      <c r="BGU633" s="35"/>
      <c r="BGV633" s="35"/>
      <c r="BGW633" s="35"/>
      <c r="BGX633" s="35"/>
      <c r="BGY633" s="35"/>
      <c r="BGZ633" s="35"/>
      <c r="BHA633" s="35"/>
      <c r="BHB633" s="35"/>
      <c r="BHC633" s="35"/>
      <c r="BHD633" s="35"/>
      <c r="BHE633" s="35"/>
      <c r="BHF633" s="35"/>
      <c r="BHG633" s="35"/>
      <c r="BHH633" s="35"/>
      <c r="BHI633" s="35"/>
      <c r="BHJ633" s="35"/>
      <c r="BHK633" s="35"/>
      <c r="BHL633" s="35"/>
      <c r="BHM633" s="35"/>
      <c r="BHN633" s="35"/>
      <c r="BHO633" s="35"/>
      <c r="BHP633" s="35"/>
      <c r="BHQ633" s="35"/>
      <c r="BHR633" s="35"/>
      <c r="BHS633" s="35"/>
      <c r="BHT633" s="35"/>
      <c r="BHU633" s="35"/>
      <c r="BHV633" s="35"/>
      <c r="BHW633" s="35"/>
      <c r="BHX633" s="35"/>
      <c r="BHY633" s="35"/>
      <c r="BHZ633" s="35"/>
      <c r="BIA633" s="35"/>
      <c r="BIB633" s="35"/>
      <c r="BIC633" s="35"/>
      <c r="BID633" s="35"/>
      <c r="BIE633" s="35"/>
      <c r="BIF633" s="35"/>
      <c r="BIG633" s="35"/>
      <c r="BIH633" s="35"/>
      <c r="BII633" s="35"/>
      <c r="BIJ633" s="35"/>
      <c r="BIK633" s="35"/>
      <c r="BIL633" s="35"/>
      <c r="BIM633" s="35"/>
      <c r="BIN633" s="35"/>
      <c r="BIO633" s="35"/>
      <c r="BIP633" s="35"/>
      <c r="BIQ633" s="35"/>
      <c r="BIR633" s="35"/>
      <c r="BIS633" s="35"/>
      <c r="BIT633" s="35"/>
      <c r="BIU633" s="35"/>
      <c r="BIV633" s="35"/>
      <c r="BIW633" s="35"/>
      <c r="BIX633" s="35"/>
      <c r="BIY633" s="35"/>
      <c r="BIZ633" s="35"/>
      <c r="BJA633" s="35"/>
      <c r="BJB633" s="35"/>
      <c r="BJC633" s="35"/>
      <c r="BJD633" s="35"/>
      <c r="BJE633" s="35"/>
      <c r="BJF633" s="35"/>
      <c r="BJG633" s="35"/>
      <c r="BJH633" s="35"/>
      <c r="BJI633" s="35"/>
      <c r="BJJ633" s="35"/>
      <c r="BJK633" s="35"/>
      <c r="BJL633" s="35"/>
      <c r="BJM633" s="35"/>
      <c r="BJN633" s="35"/>
      <c r="BJO633" s="35"/>
      <c r="BJP633" s="35"/>
      <c r="BJQ633" s="35"/>
      <c r="BJR633" s="35"/>
      <c r="BJS633" s="35"/>
      <c r="BJT633" s="35"/>
      <c r="BJU633" s="35"/>
      <c r="BJV633" s="35"/>
      <c r="BJW633" s="35"/>
      <c r="BJX633" s="35"/>
      <c r="BJY633" s="35"/>
      <c r="BJZ633" s="35"/>
      <c r="BKA633" s="35"/>
      <c r="BKB633" s="35"/>
      <c r="BKC633" s="35"/>
      <c r="BKD633" s="35"/>
      <c r="BKE633" s="35"/>
      <c r="BKF633" s="35"/>
      <c r="BKG633" s="35"/>
      <c r="BKH633" s="35"/>
      <c r="BKI633" s="35"/>
      <c r="BKJ633" s="35"/>
      <c r="BKK633" s="35"/>
      <c r="BKL633" s="35"/>
      <c r="BKM633" s="35"/>
      <c r="BKN633" s="35"/>
      <c r="BKO633" s="35"/>
      <c r="BKP633" s="35"/>
      <c r="BKQ633" s="35"/>
      <c r="BKR633" s="35"/>
      <c r="BKS633" s="35"/>
      <c r="BKT633" s="35"/>
      <c r="BKU633" s="35"/>
      <c r="BKV633" s="35"/>
      <c r="BKW633" s="35"/>
      <c r="BKX633" s="35"/>
      <c r="BKY633" s="35"/>
      <c r="BKZ633" s="35"/>
      <c r="BLA633" s="35"/>
      <c r="BLB633" s="35"/>
      <c r="BLC633" s="35"/>
      <c r="BLD633" s="35"/>
      <c r="BLE633" s="35"/>
      <c r="BLF633" s="35"/>
      <c r="BLG633" s="35"/>
      <c r="BLH633" s="35"/>
      <c r="BLI633" s="35"/>
      <c r="BLJ633" s="35"/>
      <c r="BLK633" s="35"/>
      <c r="BLL633" s="35"/>
      <c r="BLM633" s="35"/>
      <c r="BLN633" s="35"/>
      <c r="BLO633" s="35"/>
      <c r="BLP633" s="35"/>
      <c r="BLQ633" s="35"/>
      <c r="BLR633" s="35"/>
      <c r="BLS633" s="35"/>
      <c r="BLT633" s="35"/>
      <c r="BLU633" s="35"/>
      <c r="BLV633" s="35"/>
      <c r="BLW633" s="35"/>
      <c r="BLX633" s="35"/>
      <c r="BLY633" s="35"/>
      <c r="BLZ633" s="35"/>
      <c r="BMA633" s="35"/>
      <c r="BMB633" s="35"/>
      <c r="BMC633" s="35"/>
      <c r="BMD633" s="35"/>
      <c r="BME633" s="35"/>
      <c r="BMF633" s="35"/>
      <c r="BMG633" s="35"/>
      <c r="BMH633" s="35"/>
      <c r="BMI633" s="35"/>
      <c r="BMJ633" s="35"/>
      <c r="BMK633" s="35"/>
      <c r="BML633" s="35"/>
      <c r="BMM633" s="35"/>
      <c r="BMN633" s="35"/>
      <c r="BMO633" s="35"/>
      <c r="BMP633" s="35"/>
      <c r="BMQ633" s="35"/>
      <c r="BMR633" s="35"/>
      <c r="BMS633" s="35"/>
      <c r="BMT633" s="35"/>
      <c r="BMU633" s="35"/>
      <c r="BMV633" s="35"/>
      <c r="BMW633" s="35"/>
      <c r="BMX633" s="35"/>
      <c r="BMY633" s="35"/>
      <c r="BMZ633" s="35"/>
      <c r="BNA633" s="35"/>
      <c r="BNB633" s="35"/>
      <c r="BNC633" s="35"/>
      <c r="BND633" s="35"/>
      <c r="BNE633" s="35"/>
      <c r="BNF633" s="35"/>
      <c r="BNG633" s="35"/>
      <c r="BNH633" s="35"/>
      <c r="BNI633" s="35"/>
      <c r="BNJ633" s="35"/>
      <c r="BNK633" s="35"/>
      <c r="BNL633" s="35"/>
      <c r="BNM633" s="35"/>
      <c r="BNN633" s="35"/>
      <c r="BNO633" s="35"/>
      <c r="BNP633" s="35"/>
      <c r="BNQ633" s="35"/>
      <c r="BNR633" s="35"/>
      <c r="BNS633" s="35"/>
      <c r="BNT633" s="35"/>
      <c r="BNU633" s="35"/>
      <c r="BNV633" s="35"/>
      <c r="BNW633" s="35"/>
      <c r="BNX633" s="35"/>
      <c r="BNY633" s="35"/>
      <c r="BNZ633" s="35"/>
      <c r="BOA633" s="35"/>
      <c r="BOB633" s="35"/>
      <c r="BOC633" s="35"/>
      <c r="BOD633" s="35"/>
      <c r="BOE633" s="35"/>
      <c r="BOF633" s="35"/>
      <c r="BOG633" s="35"/>
      <c r="BOH633" s="35"/>
      <c r="BOI633" s="35"/>
      <c r="BOJ633" s="35"/>
      <c r="BOK633" s="35"/>
      <c r="BOL633" s="35"/>
      <c r="BOM633" s="35"/>
      <c r="BON633" s="35"/>
      <c r="BOO633" s="35"/>
      <c r="BOP633" s="35"/>
      <c r="BOQ633" s="35"/>
      <c r="BOR633" s="35"/>
      <c r="BOS633" s="35"/>
      <c r="BOT633" s="35"/>
      <c r="BOU633" s="35"/>
      <c r="BOV633" s="35"/>
      <c r="BOW633" s="35"/>
      <c r="BOX633" s="35"/>
      <c r="BOY633" s="35"/>
      <c r="BOZ633" s="35"/>
      <c r="BPA633" s="35"/>
      <c r="BPB633" s="35"/>
      <c r="BPC633" s="35"/>
      <c r="BPD633" s="35"/>
      <c r="BPE633" s="35"/>
      <c r="BPF633" s="35"/>
      <c r="BPG633" s="35"/>
      <c r="BPH633" s="35"/>
      <c r="BPI633" s="35"/>
      <c r="BPJ633" s="35"/>
      <c r="BPK633" s="35"/>
      <c r="BPL633" s="35"/>
      <c r="BPM633" s="35"/>
      <c r="BPN633" s="35"/>
      <c r="BPO633" s="35"/>
      <c r="BPP633" s="35"/>
      <c r="BPQ633" s="35"/>
      <c r="BPR633" s="35"/>
      <c r="BPS633" s="35"/>
      <c r="BPT633" s="35"/>
      <c r="BPU633" s="35"/>
      <c r="BPV633" s="35"/>
      <c r="BPW633" s="35"/>
      <c r="BPX633" s="35"/>
      <c r="BPY633" s="35"/>
      <c r="BPZ633" s="35"/>
      <c r="BQA633" s="35"/>
      <c r="BQB633" s="35"/>
      <c r="BQC633" s="35"/>
      <c r="BQD633" s="35"/>
      <c r="BQE633" s="35"/>
      <c r="BQF633" s="35"/>
      <c r="BQG633" s="35"/>
      <c r="BQH633" s="35"/>
      <c r="BQI633" s="35"/>
      <c r="BQJ633" s="35"/>
      <c r="BQK633" s="35"/>
      <c r="BQL633" s="35"/>
      <c r="BQM633" s="35"/>
      <c r="BQN633" s="35"/>
      <c r="BQO633" s="35"/>
      <c r="BQP633" s="35"/>
      <c r="BQQ633" s="35"/>
      <c r="BQR633" s="35"/>
      <c r="BQS633" s="35"/>
      <c r="BQT633" s="35"/>
      <c r="BQU633" s="35"/>
      <c r="BQV633" s="35"/>
      <c r="BQW633" s="35"/>
      <c r="BQX633" s="35"/>
      <c r="BQY633" s="35"/>
      <c r="BQZ633" s="35"/>
      <c r="BRA633" s="35"/>
      <c r="BRB633" s="35"/>
      <c r="BRC633" s="35"/>
      <c r="BRD633" s="35"/>
      <c r="BRE633" s="35"/>
      <c r="BRF633" s="35"/>
      <c r="BRG633" s="35"/>
      <c r="BRH633" s="35"/>
      <c r="BRI633" s="35"/>
      <c r="BRJ633" s="35"/>
      <c r="BRK633" s="35"/>
      <c r="BRL633" s="35"/>
      <c r="BRM633" s="35"/>
      <c r="BRN633" s="35"/>
      <c r="BRO633" s="35"/>
      <c r="BRP633" s="35"/>
      <c r="BRQ633" s="35"/>
      <c r="BRR633" s="35"/>
      <c r="BRS633" s="35"/>
      <c r="BRT633" s="35"/>
      <c r="BRU633" s="35"/>
      <c r="BRV633" s="35"/>
      <c r="BRW633" s="35"/>
      <c r="BRX633" s="35"/>
      <c r="BRY633" s="35"/>
      <c r="BRZ633" s="35"/>
      <c r="BSA633" s="35"/>
      <c r="BSB633" s="35"/>
      <c r="BSC633" s="35"/>
      <c r="BSD633" s="35"/>
      <c r="BSE633" s="35"/>
      <c r="BSF633" s="35"/>
      <c r="BSG633" s="35"/>
      <c r="BSH633" s="35"/>
      <c r="BSI633" s="35"/>
      <c r="BSJ633" s="35"/>
      <c r="BSK633" s="35"/>
      <c r="BSL633" s="35"/>
      <c r="BSM633" s="35"/>
      <c r="BSN633" s="35"/>
      <c r="BSO633" s="35"/>
      <c r="BSP633" s="35"/>
      <c r="BSQ633" s="35"/>
      <c r="BSR633" s="35"/>
      <c r="BSS633" s="35"/>
      <c r="BST633" s="35"/>
      <c r="BSU633" s="35"/>
      <c r="BSV633" s="35"/>
      <c r="BSW633" s="35"/>
      <c r="BSX633" s="35"/>
      <c r="BSY633" s="35"/>
      <c r="BSZ633" s="35"/>
      <c r="BTA633" s="35"/>
      <c r="BTB633" s="35"/>
      <c r="BTC633" s="35"/>
      <c r="BTD633" s="35"/>
      <c r="BTE633" s="35"/>
      <c r="BTF633" s="35"/>
      <c r="BTG633" s="35"/>
      <c r="BTH633" s="35"/>
      <c r="BTI633" s="35"/>
      <c r="BTJ633" s="35"/>
      <c r="BTK633" s="35"/>
      <c r="BTL633" s="35"/>
      <c r="BTM633" s="35"/>
      <c r="BTN633" s="35"/>
      <c r="BTO633" s="35"/>
      <c r="BTP633" s="35"/>
      <c r="BTQ633" s="35"/>
      <c r="BTR633" s="35"/>
      <c r="BTS633" s="35"/>
      <c r="BTT633" s="35"/>
      <c r="BTU633" s="35"/>
      <c r="BTV633" s="35"/>
      <c r="BTW633" s="35"/>
      <c r="BTX633" s="35"/>
      <c r="BTY633" s="35"/>
      <c r="BTZ633" s="35"/>
      <c r="BUA633" s="35"/>
      <c r="BUB633" s="35"/>
      <c r="BUC633" s="35"/>
      <c r="BUD633" s="35"/>
      <c r="BUE633" s="35"/>
      <c r="BUF633" s="35"/>
      <c r="BUG633" s="35"/>
      <c r="BUH633" s="35"/>
      <c r="BUI633" s="35"/>
      <c r="BUJ633" s="35"/>
      <c r="BUK633" s="35"/>
      <c r="BUL633" s="35"/>
      <c r="BUM633" s="35"/>
      <c r="BUN633" s="35"/>
      <c r="BUO633" s="35"/>
      <c r="BUP633" s="35"/>
      <c r="BUQ633" s="35"/>
      <c r="BUR633" s="35"/>
      <c r="BUS633" s="35"/>
      <c r="BUT633" s="35"/>
      <c r="BUU633" s="35"/>
      <c r="BUV633" s="35"/>
      <c r="BUW633" s="35"/>
      <c r="BUX633" s="35"/>
      <c r="BUY633" s="35"/>
      <c r="BUZ633" s="35"/>
      <c r="BVA633" s="35"/>
      <c r="BVB633" s="35"/>
      <c r="BVC633" s="35"/>
      <c r="BVD633" s="35"/>
      <c r="BVE633" s="35"/>
      <c r="BVF633" s="35"/>
      <c r="BVG633" s="35"/>
      <c r="BVH633" s="35"/>
      <c r="BVI633" s="35"/>
      <c r="BVJ633" s="35"/>
      <c r="BVK633" s="35"/>
      <c r="BVL633" s="35"/>
      <c r="BVM633" s="35"/>
      <c r="BVN633" s="35"/>
      <c r="BVO633" s="35"/>
      <c r="BVP633" s="35"/>
      <c r="BVQ633" s="35"/>
      <c r="BVR633" s="35"/>
      <c r="BVS633" s="35"/>
      <c r="BVT633" s="35"/>
      <c r="BVU633" s="35"/>
      <c r="BVV633" s="35"/>
      <c r="BVW633" s="35"/>
      <c r="BVX633" s="35"/>
      <c r="BVY633" s="35"/>
      <c r="BVZ633" s="35"/>
      <c r="BWA633" s="35"/>
      <c r="BWB633" s="35"/>
      <c r="BWC633" s="35"/>
      <c r="BWD633" s="35"/>
      <c r="BWE633" s="35"/>
      <c r="BWF633" s="35"/>
      <c r="BWG633" s="35"/>
      <c r="BWH633" s="35"/>
      <c r="BWI633" s="35"/>
      <c r="BWJ633" s="35"/>
      <c r="BWK633" s="35"/>
      <c r="BWL633" s="35"/>
      <c r="BWM633" s="35"/>
      <c r="BWN633" s="35"/>
      <c r="BWO633" s="35"/>
      <c r="BWP633" s="35"/>
      <c r="BWQ633" s="35"/>
      <c r="BWR633" s="35"/>
      <c r="BWS633" s="35"/>
      <c r="BWT633" s="35"/>
      <c r="BWU633" s="35"/>
      <c r="BWV633" s="35"/>
      <c r="BWW633" s="35"/>
      <c r="BWX633" s="35"/>
      <c r="BWY633" s="35"/>
      <c r="BWZ633" s="35"/>
      <c r="BXA633" s="35"/>
      <c r="BXB633" s="35"/>
      <c r="BXC633" s="35"/>
      <c r="BXD633" s="35"/>
      <c r="BXE633" s="35"/>
      <c r="BXF633" s="35"/>
      <c r="BXG633" s="35"/>
      <c r="BXH633" s="35"/>
      <c r="BXI633" s="35"/>
      <c r="BXJ633" s="35"/>
      <c r="BXK633" s="35"/>
      <c r="BXL633" s="35"/>
      <c r="BXM633" s="35"/>
      <c r="BXN633" s="35"/>
      <c r="BXO633" s="35"/>
      <c r="BXP633" s="35"/>
      <c r="BXQ633" s="35"/>
      <c r="BXR633" s="35"/>
      <c r="BXS633" s="35"/>
      <c r="BXT633" s="35"/>
      <c r="BXU633" s="35"/>
      <c r="BXV633" s="35"/>
      <c r="BXW633" s="35"/>
      <c r="BXX633" s="35"/>
      <c r="BXY633" s="35"/>
      <c r="BXZ633" s="35"/>
      <c r="BYA633" s="35"/>
      <c r="BYB633" s="35"/>
      <c r="BYC633" s="35"/>
      <c r="BYD633" s="35"/>
      <c r="BYE633" s="35"/>
      <c r="BYF633" s="35"/>
      <c r="BYG633" s="35"/>
      <c r="BYH633" s="35"/>
      <c r="BYI633" s="35"/>
      <c r="BYJ633" s="35"/>
      <c r="BYK633" s="35"/>
      <c r="BYL633" s="35"/>
      <c r="BYM633" s="35"/>
      <c r="BYN633" s="35"/>
      <c r="BYO633" s="35"/>
      <c r="BYP633" s="35"/>
      <c r="BYQ633" s="35"/>
      <c r="BYR633" s="35"/>
      <c r="BYS633" s="35"/>
      <c r="BYT633" s="35"/>
      <c r="BYU633" s="35"/>
      <c r="BYV633" s="35"/>
      <c r="BYW633" s="35"/>
      <c r="BYX633" s="35"/>
      <c r="BYY633" s="35"/>
      <c r="BYZ633" s="35"/>
      <c r="BZA633" s="35"/>
      <c r="BZB633" s="35"/>
      <c r="BZC633" s="35"/>
      <c r="BZD633" s="35"/>
      <c r="BZE633" s="35"/>
      <c r="BZF633" s="35"/>
      <c r="BZG633" s="35"/>
      <c r="BZH633" s="35"/>
      <c r="BZI633" s="35"/>
      <c r="BZJ633" s="35"/>
      <c r="BZK633" s="35"/>
      <c r="BZL633" s="35"/>
      <c r="BZM633" s="35"/>
      <c r="BZN633" s="35"/>
      <c r="BZO633" s="35"/>
      <c r="BZP633" s="35"/>
      <c r="BZQ633" s="35"/>
      <c r="BZR633" s="35"/>
      <c r="BZS633" s="35"/>
      <c r="BZT633" s="35"/>
      <c r="BZU633" s="35"/>
      <c r="BZV633" s="35"/>
      <c r="BZW633" s="35"/>
      <c r="BZX633" s="35"/>
      <c r="BZY633" s="35"/>
      <c r="BZZ633" s="35"/>
      <c r="CAA633" s="35"/>
      <c r="CAB633" s="35"/>
      <c r="CAC633" s="35"/>
      <c r="CAD633" s="35"/>
      <c r="CAE633" s="35"/>
      <c r="CAF633" s="35"/>
      <c r="CAG633" s="35"/>
      <c r="CAH633" s="35"/>
      <c r="CAI633" s="35"/>
      <c r="CAJ633" s="35"/>
      <c r="CAK633" s="35"/>
      <c r="CAL633" s="35"/>
      <c r="CAM633" s="35"/>
      <c r="CAN633" s="35"/>
      <c r="CAO633" s="35"/>
      <c r="CAP633" s="35"/>
      <c r="CAQ633" s="35"/>
      <c r="CAR633" s="35"/>
      <c r="CAS633" s="35"/>
      <c r="CAT633" s="35"/>
      <c r="CAU633" s="35"/>
      <c r="CAV633" s="35"/>
      <c r="CAW633" s="35"/>
      <c r="CAX633" s="35"/>
      <c r="CAY633" s="35"/>
      <c r="CAZ633" s="35"/>
      <c r="CBA633" s="35"/>
      <c r="CBB633" s="35"/>
      <c r="CBC633" s="35"/>
      <c r="CBD633" s="35"/>
      <c r="CBE633" s="35"/>
      <c r="CBF633" s="35"/>
      <c r="CBG633" s="35"/>
      <c r="CBH633" s="35"/>
      <c r="CBI633" s="35"/>
      <c r="CBJ633" s="35"/>
      <c r="CBK633" s="35"/>
      <c r="CBL633" s="35"/>
      <c r="CBM633" s="35"/>
      <c r="CBN633" s="35"/>
      <c r="CBO633" s="35"/>
      <c r="CBP633" s="35"/>
      <c r="CBQ633" s="35"/>
      <c r="CBR633" s="35"/>
      <c r="CBS633" s="35"/>
      <c r="CBT633" s="35"/>
      <c r="CBU633" s="35"/>
      <c r="CBV633" s="35"/>
      <c r="CBW633" s="35"/>
      <c r="CBX633" s="35"/>
      <c r="CBY633" s="35"/>
      <c r="CBZ633" s="35"/>
      <c r="CCA633" s="35"/>
      <c r="CCB633" s="35"/>
      <c r="CCC633" s="35"/>
      <c r="CCD633" s="35"/>
      <c r="CCE633" s="35"/>
      <c r="CCF633" s="35"/>
      <c r="CCG633" s="35"/>
      <c r="CCH633" s="35"/>
      <c r="CCI633" s="35"/>
      <c r="CCJ633" s="35"/>
      <c r="CCK633" s="35"/>
      <c r="CCL633" s="35"/>
      <c r="CCM633" s="35"/>
      <c r="CCN633" s="35"/>
      <c r="CCO633" s="35"/>
      <c r="CCP633" s="35"/>
      <c r="CCQ633" s="35"/>
      <c r="CCR633" s="35"/>
      <c r="CCS633" s="35"/>
      <c r="CCT633" s="35"/>
      <c r="CCU633" s="35"/>
      <c r="CCV633" s="35"/>
      <c r="CCW633" s="35"/>
      <c r="CCX633" s="35"/>
      <c r="CCY633" s="35"/>
      <c r="CCZ633" s="35"/>
      <c r="CDA633" s="35"/>
      <c r="CDB633" s="35"/>
      <c r="CDC633" s="35"/>
      <c r="CDD633" s="35"/>
      <c r="CDE633" s="35"/>
      <c r="CDF633" s="35"/>
      <c r="CDG633" s="35"/>
      <c r="CDH633" s="35"/>
      <c r="CDI633" s="35"/>
      <c r="CDJ633" s="35"/>
      <c r="CDK633" s="35"/>
      <c r="CDL633" s="35"/>
      <c r="CDM633" s="35"/>
      <c r="CDN633" s="35"/>
      <c r="CDO633" s="35"/>
      <c r="CDP633" s="35"/>
      <c r="CDQ633" s="35"/>
      <c r="CDR633" s="35"/>
      <c r="CDS633" s="35"/>
      <c r="CDT633" s="35"/>
      <c r="CDU633" s="35"/>
      <c r="CDV633" s="35"/>
      <c r="CDW633" s="35"/>
      <c r="CDX633" s="35"/>
      <c r="CDY633" s="35"/>
      <c r="CDZ633" s="35"/>
      <c r="CEA633" s="35"/>
      <c r="CEB633" s="35"/>
      <c r="CEC633" s="35"/>
      <c r="CED633" s="35"/>
      <c r="CEE633" s="35"/>
      <c r="CEF633" s="35"/>
      <c r="CEG633" s="35"/>
      <c r="CEH633" s="35"/>
      <c r="CEI633" s="35"/>
      <c r="CEJ633" s="35"/>
      <c r="CEK633" s="35"/>
      <c r="CEL633" s="35"/>
      <c r="CEM633" s="35"/>
      <c r="CEN633" s="35"/>
      <c r="CEO633" s="35"/>
      <c r="CEP633" s="35"/>
      <c r="CEQ633" s="35"/>
      <c r="CER633" s="35"/>
      <c r="CES633" s="35"/>
      <c r="CET633" s="35"/>
      <c r="CEU633" s="35"/>
      <c r="CEV633" s="35"/>
      <c r="CEW633" s="35"/>
      <c r="CEX633" s="35"/>
      <c r="CEY633" s="35"/>
      <c r="CEZ633" s="35"/>
      <c r="CFA633" s="35"/>
      <c r="CFB633" s="35"/>
      <c r="CFC633" s="35"/>
      <c r="CFD633" s="35"/>
      <c r="CFE633" s="35"/>
      <c r="CFF633" s="35"/>
      <c r="CFG633" s="35"/>
      <c r="CFH633" s="35"/>
      <c r="CFI633" s="35"/>
      <c r="CFJ633" s="35"/>
      <c r="CFK633" s="35"/>
      <c r="CFL633" s="35"/>
      <c r="CFM633" s="35"/>
      <c r="CFN633" s="35"/>
      <c r="CFO633" s="35"/>
      <c r="CFP633" s="35"/>
      <c r="CFQ633" s="35"/>
      <c r="CFR633" s="35"/>
      <c r="CFS633" s="35"/>
      <c r="CFT633" s="35"/>
      <c r="CFU633" s="35"/>
      <c r="CFV633" s="35"/>
      <c r="CFW633" s="35"/>
      <c r="CFX633" s="35"/>
      <c r="CFY633" s="35"/>
      <c r="CFZ633" s="35"/>
      <c r="CGA633" s="35"/>
      <c r="CGB633" s="35"/>
      <c r="CGC633" s="35"/>
      <c r="CGD633" s="35"/>
      <c r="CGE633" s="35"/>
      <c r="CGF633" s="35"/>
      <c r="CGG633" s="35"/>
      <c r="CGH633" s="35"/>
      <c r="CGI633" s="35"/>
      <c r="CGJ633" s="35"/>
      <c r="CGK633" s="35"/>
      <c r="CGL633" s="35"/>
      <c r="CGM633" s="35"/>
      <c r="CGN633" s="35"/>
      <c r="CGO633" s="35"/>
      <c r="CGP633" s="35"/>
      <c r="CGQ633" s="35"/>
      <c r="CGR633" s="35"/>
      <c r="CGS633" s="35"/>
      <c r="CGT633" s="35"/>
      <c r="CGU633" s="35"/>
      <c r="CGV633" s="35"/>
      <c r="CGW633" s="35"/>
      <c r="CGX633" s="35"/>
      <c r="CGY633" s="35"/>
      <c r="CGZ633" s="35"/>
      <c r="CHA633" s="35"/>
      <c r="CHB633" s="35"/>
      <c r="CHC633" s="35"/>
      <c r="CHD633" s="35"/>
      <c r="CHE633" s="35"/>
      <c r="CHF633" s="35"/>
      <c r="CHG633" s="35"/>
      <c r="CHH633" s="35"/>
      <c r="CHI633" s="35"/>
      <c r="CHJ633" s="35"/>
      <c r="CHK633" s="35"/>
      <c r="CHL633" s="35"/>
      <c r="CHM633" s="35"/>
      <c r="CHN633" s="35"/>
      <c r="CHO633" s="35"/>
      <c r="CHP633" s="35"/>
      <c r="CHQ633" s="35"/>
      <c r="CHR633" s="35"/>
      <c r="CHS633" s="35"/>
      <c r="CHT633" s="35"/>
      <c r="CHU633" s="35"/>
      <c r="CHV633" s="35"/>
      <c r="CHW633" s="35"/>
      <c r="CHX633" s="35"/>
      <c r="CHY633" s="35"/>
      <c r="CHZ633" s="35"/>
      <c r="CIA633" s="35"/>
      <c r="CIB633" s="35"/>
      <c r="CIC633" s="35"/>
      <c r="CID633" s="35"/>
      <c r="CIE633" s="35"/>
      <c r="CIF633" s="35"/>
      <c r="CIG633" s="35"/>
      <c r="CIH633" s="35"/>
      <c r="CII633" s="35"/>
      <c r="CIJ633" s="35"/>
      <c r="CIK633" s="35"/>
      <c r="CIL633" s="35"/>
      <c r="CIM633" s="35"/>
      <c r="CIN633" s="35"/>
      <c r="CIO633" s="35"/>
      <c r="CIP633" s="35"/>
      <c r="CIQ633" s="35"/>
      <c r="CIR633" s="35"/>
      <c r="CIS633" s="35"/>
      <c r="CIT633" s="35"/>
      <c r="CIU633" s="35"/>
      <c r="CIV633" s="35"/>
      <c r="CIW633" s="35"/>
      <c r="CIX633" s="35"/>
      <c r="CIY633" s="35"/>
      <c r="CIZ633" s="35"/>
      <c r="CJA633" s="35"/>
      <c r="CJB633" s="35"/>
      <c r="CJC633" s="35"/>
      <c r="CJD633" s="35"/>
      <c r="CJE633" s="35"/>
      <c r="CJF633" s="35"/>
      <c r="CJG633" s="35"/>
      <c r="CJH633" s="35"/>
      <c r="CJI633" s="35"/>
      <c r="CJJ633" s="35"/>
      <c r="CJK633" s="35"/>
      <c r="CJL633" s="35"/>
      <c r="CJM633" s="35"/>
      <c r="CJN633" s="35"/>
      <c r="CJO633" s="35"/>
      <c r="CJP633" s="35"/>
      <c r="CJQ633" s="35"/>
      <c r="CJR633" s="35"/>
      <c r="CJS633" s="35"/>
      <c r="CJT633" s="35"/>
      <c r="CJU633" s="35"/>
      <c r="CJV633" s="35"/>
      <c r="CJW633" s="35"/>
      <c r="CJX633" s="35"/>
      <c r="CJY633" s="35"/>
      <c r="CJZ633" s="35"/>
      <c r="CKA633" s="35"/>
      <c r="CKB633" s="35"/>
      <c r="CKC633" s="35"/>
      <c r="CKD633" s="35"/>
      <c r="CKE633" s="35"/>
      <c r="CKF633" s="35"/>
      <c r="CKG633" s="35"/>
      <c r="CKH633" s="35"/>
      <c r="CKI633" s="35"/>
      <c r="CKJ633" s="35"/>
      <c r="CKK633" s="35"/>
      <c r="CKL633" s="35"/>
      <c r="CKM633" s="35"/>
      <c r="CKN633" s="35"/>
      <c r="CKO633" s="35"/>
      <c r="CKP633" s="35"/>
      <c r="CKQ633" s="35"/>
      <c r="CKR633" s="35"/>
      <c r="CKS633" s="35"/>
      <c r="CKT633" s="35"/>
      <c r="CKU633" s="35"/>
      <c r="CKV633" s="35"/>
      <c r="CKW633" s="35"/>
      <c r="CKX633" s="35"/>
      <c r="CKY633" s="35"/>
      <c r="CKZ633" s="35"/>
      <c r="CLA633" s="35"/>
      <c r="CLB633" s="35"/>
      <c r="CLC633" s="35"/>
      <c r="CLD633" s="35"/>
      <c r="CLE633" s="35"/>
      <c r="CLF633" s="35"/>
      <c r="CLG633" s="35"/>
      <c r="CLH633" s="35"/>
      <c r="CLI633" s="35"/>
      <c r="CLJ633" s="35"/>
      <c r="CLK633" s="35"/>
      <c r="CLL633" s="35"/>
      <c r="CLM633" s="35"/>
      <c r="CLN633" s="35"/>
      <c r="CLO633" s="35"/>
      <c r="CLP633" s="35"/>
      <c r="CLQ633" s="35"/>
      <c r="CLR633" s="35"/>
      <c r="CLS633" s="35"/>
      <c r="CLT633" s="35"/>
      <c r="CLU633" s="35"/>
      <c r="CLV633" s="35"/>
      <c r="CLW633" s="35"/>
      <c r="CLX633" s="35"/>
      <c r="CLY633" s="35"/>
      <c r="CLZ633" s="35"/>
      <c r="CMA633" s="35"/>
      <c r="CMB633" s="35"/>
      <c r="CMC633" s="35"/>
      <c r="CMD633" s="35"/>
      <c r="CME633" s="35"/>
      <c r="CMF633" s="35"/>
      <c r="CMG633" s="35"/>
      <c r="CMH633" s="35"/>
      <c r="CMI633" s="35"/>
      <c r="CMJ633" s="35"/>
      <c r="CMK633" s="35"/>
      <c r="CML633" s="35"/>
      <c r="CMM633" s="35"/>
      <c r="CMN633" s="35"/>
      <c r="CMO633" s="35"/>
      <c r="CMP633" s="35"/>
      <c r="CMQ633" s="35"/>
      <c r="CMR633" s="35"/>
      <c r="CMS633" s="35"/>
      <c r="CMT633" s="35"/>
      <c r="CMU633" s="35"/>
      <c r="CMV633" s="35"/>
      <c r="CMW633" s="35"/>
      <c r="CMX633" s="35"/>
      <c r="CMY633" s="35"/>
      <c r="CMZ633" s="35"/>
      <c r="CNA633" s="35"/>
      <c r="CNB633" s="35"/>
      <c r="CNC633" s="35"/>
      <c r="CND633" s="35"/>
      <c r="CNE633" s="35"/>
      <c r="CNF633" s="35"/>
      <c r="CNG633" s="35"/>
      <c r="CNH633" s="35"/>
      <c r="CNI633" s="35"/>
      <c r="CNJ633" s="35"/>
      <c r="CNK633" s="35"/>
      <c r="CNL633" s="35"/>
      <c r="CNM633" s="35"/>
      <c r="CNN633" s="35"/>
      <c r="CNO633" s="35"/>
      <c r="CNP633" s="35"/>
      <c r="CNQ633" s="35"/>
      <c r="CNR633" s="35"/>
      <c r="CNS633" s="35"/>
      <c r="CNT633" s="35"/>
      <c r="CNU633" s="35"/>
      <c r="CNV633" s="35"/>
      <c r="CNW633" s="35"/>
      <c r="CNX633" s="35"/>
      <c r="CNY633" s="35"/>
      <c r="CNZ633" s="35"/>
      <c r="COA633" s="35"/>
      <c r="COB633" s="35"/>
      <c r="COC633" s="35"/>
      <c r="COD633" s="35"/>
      <c r="COE633" s="35"/>
      <c r="COF633" s="35"/>
      <c r="COG633" s="35"/>
      <c r="COH633" s="35"/>
      <c r="COI633" s="35"/>
      <c r="COJ633" s="35"/>
      <c r="COK633" s="35"/>
      <c r="COL633" s="35"/>
      <c r="COM633" s="35"/>
      <c r="CON633" s="35"/>
      <c r="COO633" s="35"/>
      <c r="COP633" s="35"/>
      <c r="COQ633" s="35"/>
      <c r="COR633" s="35"/>
      <c r="COS633" s="35"/>
      <c r="COT633" s="35"/>
      <c r="COU633" s="35"/>
      <c r="COV633" s="35"/>
      <c r="COW633" s="35"/>
      <c r="COX633" s="35"/>
      <c r="COY633" s="35"/>
      <c r="COZ633" s="35"/>
      <c r="CPA633" s="35"/>
      <c r="CPB633" s="35"/>
      <c r="CPC633" s="35"/>
      <c r="CPD633" s="35"/>
      <c r="CPE633" s="35"/>
      <c r="CPF633" s="35"/>
      <c r="CPG633" s="35"/>
      <c r="CPH633" s="35"/>
      <c r="CPI633" s="35"/>
      <c r="CPJ633" s="35"/>
      <c r="CPK633" s="35"/>
      <c r="CPL633" s="35"/>
      <c r="CPM633" s="35"/>
      <c r="CPN633" s="35"/>
      <c r="CPO633" s="35"/>
      <c r="CPP633" s="35"/>
      <c r="CPQ633" s="35"/>
      <c r="CPR633" s="35"/>
      <c r="CPS633" s="35"/>
      <c r="CPT633" s="35"/>
      <c r="CPU633" s="35"/>
      <c r="CPV633" s="35"/>
      <c r="CPW633" s="35"/>
      <c r="CPX633" s="35"/>
      <c r="CPY633" s="35"/>
      <c r="CPZ633" s="35"/>
      <c r="CQA633" s="35"/>
      <c r="CQB633" s="35"/>
      <c r="CQC633" s="35"/>
      <c r="CQD633" s="35"/>
      <c r="CQE633" s="35"/>
      <c r="CQF633" s="35"/>
      <c r="CQG633" s="35"/>
      <c r="CQH633" s="35"/>
      <c r="CQI633" s="35"/>
      <c r="CQJ633" s="35"/>
      <c r="CQK633" s="35"/>
      <c r="CQL633" s="35"/>
      <c r="CQM633" s="35"/>
      <c r="CQN633" s="35"/>
      <c r="CQO633" s="35"/>
      <c r="CQP633" s="35"/>
      <c r="CQQ633" s="35"/>
      <c r="CQR633" s="35"/>
      <c r="CQS633" s="35"/>
      <c r="CQT633" s="35"/>
      <c r="CQU633" s="35"/>
      <c r="CQV633" s="35"/>
      <c r="CQW633" s="35"/>
      <c r="CQX633" s="35"/>
      <c r="CQY633" s="35"/>
      <c r="CQZ633" s="35"/>
      <c r="CRA633" s="35"/>
      <c r="CRB633" s="35"/>
      <c r="CRC633" s="35"/>
      <c r="CRD633" s="35"/>
      <c r="CRE633" s="35"/>
      <c r="CRF633" s="35"/>
      <c r="CRG633" s="35"/>
      <c r="CRH633" s="35"/>
      <c r="CRI633" s="35"/>
      <c r="CRJ633" s="35"/>
      <c r="CRK633" s="35"/>
      <c r="CRL633" s="35"/>
      <c r="CRM633" s="35"/>
      <c r="CRN633" s="35"/>
      <c r="CRO633" s="35"/>
      <c r="CRP633" s="35"/>
      <c r="CRQ633" s="35"/>
      <c r="CRR633" s="35"/>
      <c r="CRS633" s="35"/>
      <c r="CRT633" s="35"/>
      <c r="CRU633" s="35"/>
      <c r="CRV633" s="35"/>
      <c r="CRW633" s="35"/>
      <c r="CRX633" s="35"/>
      <c r="CRY633" s="35"/>
      <c r="CRZ633" s="35"/>
      <c r="CSA633" s="35"/>
      <c r="CSB633" s="35"/>
      <c r="CSC633" s="35"/>
      <c r="CSD633" s="35"/>
      <c r="CSE633" s="35"/>
      <c r="CSF633" s="35"/>
      <c r="CSG633" s="35"/>
      <c r="CSH633" s="35"/>
      <c r="CSI633" s="35"/>
      <c r="CSJ633" s="35"/>
      <c r="CSK633" s="35"/>
      <c r="CSL633" s="35"/>
      <c r="CSM633" s="35"/>
      <c r="CSN633" s="35"/>
      <c r="CSO633" s="35"/>
      <c r="CSP633" s="35"/>
      <c r="CSQ633" s="35"/>
      <c r="CSR633" s="35"/>
      <c r="CSS633" s="35"/>
      <c r="CST633" s="35"/>
      <c r="CSU633" s="35"/>
      <c r="CSV633" s="35"/>
      <c r="CSW633" s="35"/>
      <c r="CSX633" s="35"/>
      <c r="CSY633" s="35"/>
      <c r="CSZ633" s="35"/>
      <c r="CTA633" s="35"/>
      <c r="CTB633" s="35"/>
      <c r="CTC633" s="35"/>
      <c r="CTD633" s="35"/>
      <c r="CTE633" s="35"/>
      <c r="CTF633" s="35"/>
      <c r="CTG633" s="35"/>
      <c r="CTH633" s="35"/>
      <c r="CTI633" s="35"/>
      <c r="CTJ633" s="35"/>
      <c r="CTK633" s="35"/>
      <c r="CTL633" s="35"/>
      <c r="CTM633" s="35"/>
      <c r="CTN633" s="35"/>
      <c r="CTO633" s="35"/>
      <c r="CTP633" s="35"/>
      <c r="CTQ633" s="35"/>
      <c r="CTR633" s="35"/>
      <c r="CTS633" s="35"/>
      <c r="CTT633" s="35"/>
      <c r="CTU633" s="35"/>
      <c r="CTV633" s="35"/>
      <c r="CTW633" s="35"/>
      <c r="CTX633" s="35"/>
      <c r="CTY633" s="35"/>
      <c r="CTZ633" s="35"/>
      <c r="CUA633" s="35"/>
      <c r="CUB633" s="35"/>
      <c r="CUC633" s="35"/>
      <c r="CUD633" s="35"/>
      <c r="CUE633" s="35"/>
      <c r="CUF633" s="35"/>
      <c r="CUG633" s="35"/>
      <c r="CUH633" s="35"/>
      <c r="CUI633" s="35"/>
      <c r="CUJ633" s="35"/>
      <c r="CUK633" s="35"/>
      <c r="CUL633" s="35"/>
      <c r="CUM633" s="35"/>
      <c r="CUN633" s="35"/>
      <c r="CUO633" s="35"/>
      <c r="CUP633" s="35"/>
      <c r="CUQ633" s="35"/>
      <c r="CUR633" s="35"/>
      <c r="CUS633" s="35"/>
      <c r="CUT633" s="35"/>
      <c r="CUU633" s="35"/>
      <c r="CUV633" s="35"/>
      <c r="CUW633" s="35"/>
      <c r="CUX633" s="35"/>
      <c r="CUY633" s="35"/>
      <c r="CUZ633" s="35"/>
      <c r="CVA633" s="35"/>
      <c r="CVB633" s="35"/>
      <c r="CVC633" s="35"/>
      <c r="CVD633" s="35"/>
      <c r="CVE633" s="35"/>
      <c r="CVF633" s="35"/>
      <c r="CVG633" s="35"/>
      <c r="CVH633" s="35"/>
      <c r="CVI633" s="35"/>
      <c r="CVJ633" s="35"/>
      <c r="CVK633" s="35"/>
      <c r="CVL633" s="35"/>
      <c r="CVM633" s="35"/>
      <c r="CVN633" s="35"/>
      <c r="CVO633" s="35"/>
      <c r="CVP633" s="35"/>
      <c r="CVQ633" s="35"/>
      <c r="CVR633" s="35"/>
      <c r="CVS633" s="35"/>
      <c r="CVT633" s="35"/>
      <c r="CVU633" s="35"/>
      <c r="CVV633" s="35"/>
      <c r="CVW633" s="35"/>
      <c r="CVX633" s="35"/>
      <c r="CVY633" s="35"/>
      <c r="CVZ633" s="35"/>
      <c r="CWA633" s="35"/>
      <c r="CWB633" s="35"/>
      <c r="CWC633" s="35"/>
      <c r="CWD633" s="35"/>
      <c r="CWE633" s="35"/>
      <c r="CWF633" s="35"/>
      <c r="CWG633" s="35"/>
      <c r="CWH633" s="35"/>
      <c r="CWI633" s="35"/>
      <c r="CWJ633" s="35"/>
      <c r="CWK633" s="35"/>
      <c r="CWL633" s="35"/>
      <c r="CWM633" s="35"/>
      <c r="CWN633" s="35"/>
      <c r="CWO633" s="35"/>
      <c r="CWP633" s="35"/>
      <c r="CWQ633" s="35"/>
      <c r="CWR633" s="35"/>
      <c r="CWS633" s="35"/>
      <c r="CWT633" s="35"/>
      <c r="CWU633" s="35"/>
      <c r="CWV633" s="35"/>
      <c r="CWW633" s="35"/>
      <c r="CWX633" s="35"/>
      <c r="CWY633" s="35"/>
      <c r="CWZ633" s="35"/>
      <c r="CXA633" s="35"/>
      <c r="CXB633" s="35"/>
      <c r="CXC633" s="35"/>
      <c r="CXD633" s="35"/>
      <c r="CXE633" s="35"/>
      <c r="CXF633" s="35"/>
      <c r="CXG633" s="35"/>
      <c r="CXH633" s="35"/>
      <c r="CXI633" s="35"/>
      <c r="CXJ633" s="35"/>
      <c r="CXK633" s="35"/>
      <c r="CXL633" s="35"/>
      <c r="CXM633" s="35"/>
      <c r="CXN633" s="35"/>
      <c r="CXO633" s="35"/>
      <c r="CXP633" s="35"/>
      <c r="CXQ633" s="35"/>
      <c r="CXR633" s="35"/>
      <c r="CXS633" s="35"/>
      <c r="CXT633" s="35"/>
      <c r="CXU633" s="35"/>
      <c r="CXV633" s="35"/>
      <c r="CXW633" s="35"/>
      <c r="CXX633" s="35"/>
      <c r="CXY633" s="35"/>
      <c r="CXZ633" s="35"/>
      <c r="CYA633" s="35"/>
      <c r="CYB633" s="35"/>
      <c r="CYC633" s="35"/>
      <c r="CYD633" s="35"/>
      <c r="CYE633" s="35"/>
      <c r="CYF633" s="35"/>
      <c r="CYG633" s="35"/>
      <c r="CYH633" s="35"/>
      <c r="CYI633" s="35"/>
      <c r="CYJ633" s="35"/>
      <c r="CYK633" s="35"/>
      <c r="CYL633" s="35"/>
      <c r="CYM633" s="35"/>
      <c r="CYN633" s="35"/>
      <c r="CYO633" s="35"/>
      <c r="CYP633" s="35"/>
      <c r="CYQ633" s="35"/>
      <c r="CYR633" s="35"/>
      <c r="CYS633" s="35"/>
      <c r="CYT633" s="35"/>
      <c r="CYU633" s="35"/>
      <c r="CYV633" s="35"/>
      <c r="CYW633" s="35"/>
      <c r="CYX633" s="35"/>
      <c r="CYY633" s="35"/>
      <c r="CYZ633" s="35"/>
      <c r="CZA633" s="35"/>
      <c r="CZB633" s="35"/>
      <c r="CZC633" s="35"/>
      <c r="CZD633" s="35"/>
      <c r="CZE633" s="35"/>
      <c r="CZF633" s="35"/>
      <c r="CZG633" s="35"/>
      <c r="CZH633" s="35"/>
      <c r="CZI633" s="35"/>
      <c r="CZJ633" s="35"/>
      <c r="CZK633" s="35"/>
      <c r="CZL633" s="35"/>
      <c r="CZM633" s="35"/>
      <c r="CZN633" s="35"/>
      <c r="CZO633" s="35"/>
      <c r="CZP633" s="35"/>
      <c r="CZQ633" s="35"/>
      <c r="CZR633" s="35"/>
      <c r="CZS633" s="35"/>
      <c r="CZT633" s="35"/>
      <c r="CZU633" s="35"/>
      <c r="CZV633" s="35"/>
      <c r="CZW633" s="35"/>
      <c r="CZX633" s="35"/>
      <c r="CZY633" s="35"/>
      <c r="CZZ633" s="35"/>
      <c r="DAA633" s="35"/>
      <c r="DAB633" s="35"/>
      <c r="DAC633" s="35"/>
      <c r="DAD633" s="35"/>
      <c r="DAE633" s="35"/>
      <c r="DAF633" s="35"/>
      <c r="DAG633" s="35"/>
      <c r="DAH633" s="35"/>
      <c r="DAI633" s="35"/>
      <c r="DAJ633" s="35"/>
      <c r="DAK633" s="35"/>
      <c r="DAL633" s="35"/>
      <c r="DAM633" s="35"/>
      <c r="DAN633" s="35"/>
      <c r="DAO633" s="35"/>
      <c r="DAP633" s="35"/>
      <c r="DAQ633" s="35"/>
      <c r="DAR633" s="35"/>
      <c r="DAS633" s="35"/>
      <c r="DAT633" s="35"/>
      <c r="DAU633" s="35"/>
      <c r="DAV633" s="35"/>
      <c r="DAW633" s="35"/>
      <c r="DAX633" s="35"/>
      <c r="DAY633" s="35"/>
      <c r="DAZ633" s="35"/>
      <c r="DBA633" s="35"/>
      <c r="DBB633" s="35"/>
      <c r="DBC633" s="35"/>
      <c r="DBD633" s="35"/>
      <c r="DBE633" s="35"/>
      <c r="DBF633" s="35"/>
      <c r="DBG633" s="35"/>
      <c r="DBH633" s="35"/>
      <c r="DBI633" s="35"/>
      <c r="DBJ633" s="35"/>
      <c r="DBK633" s="35"/>
      <c r="DBL633" s="35"/>
      <c r="DBM633" s="35"/>
      <c r="DBN633" s="35"/>
      <c r="DBO633" s="35"/>
      <c r="DBP633" s="35"/>
      <c r="DBQ633" s="35"/>
      <c r="DBR633" s="35"/>
      <c r="DBS633" s="35"/>
      <c r="DBT633" s="35"/>
      <c r="DBU633" s="35"/>
      <c r="DBV633" s="35"/>
      <c r="DBW633" s="35"/>
      <c r="DBX633" s="35"/>
      <c r="DBY633" s="35"/>
      <c r="DBZ633" s="35"/>
      <c r="DCA633" s="35"/>
      <c r="DCB633" s="35"/>
      <c r="DCC633" s="35"/>
      <c r="DCD633" s="35"/>
      <c r="DCE633" s="35"/>
      <c r="DCF633" s="35"/>
      <c r="DCG633" s="35"/>
      <c r="DCH633" s="35"/>
      <c r="DCI633" s="35"/>
      <c r="DCJ633" s="35"/>
      <c r="DCK633" s="35"/>
      <c r="DCL633" s="35"/>
      <c r="DCM633" s="35"/>
      <c r="DCN633" s="35"/>
      <c r="DCO633" s="35"/>
      <c r="DCP633" s="35"/>
      <c r="DCQ633" s="35"/>
      <c r="DCR633" s="35"/>
      <c r="DCS633" s="35"/>
      <c r="DCT633" s="35"/>
      <c r="DCU633" s="35"/>
      <c r="DCV633" s="35"/>
      <c r="DCW633" s="35"/>
      <c r="DCX633" s="35"/>
      <c r="DCY633" s="35"/>
      <c r="DCZ633" s="35"/>
      <c r="DDA633" s="35"/>
      <c r="DDB633" s="35"/>
      <c r="DDC633" s="35"/>
      <c r="DDD633" s="35"/>
      <c r="DDE633" s="35"/>
      <c r="DDF633" s="35"/>
      <c r="DDG633" s="35"/>
      <c r="DDH633" s="35"/>
      <c r="DDI633" s="35"/>
      <c r="DDJ633" s="35"/>
      <c r="DDK633" s="35"/>
      <c r="DDL633" s="35"/>
      <c r="DDM633" s="35"/>
      <c r="DDN633" s="35"/>
      <c r="DDO633" s="35"/>
      <c r="DDP633" s="35"/>
      <c r="DDQ633" s="35"/>
      <c r="DDR633" s="35"/>
      <c r="DDS633" s="35"/>
      <c r="DDT633" s="35"/>
      <c r="DDU633" s="35"/>
      <c r="DDV633" s="35"/>
      <c r="DDW633" s="35"/>
      <c r="DDX633" s="35"/>
      <c r="DDY633" s="35"/>
      <c r="DDZ633" s="35"/>
      <c r="DEA633" s="35"/>
      <c r="DEB633" s="35"/>
      <c r="DEC633" s="35"/>
      <c r="DED633" s="35"/>
      <c r="DEE633" s="35"/>
      <c r="DEF633" s="35"/>
      <c r="DEG633" s="35"/>
      <c r="DEH633" s="35"/>
      <c r="DEI633" s="35"/>
      <c r="DEJ633" s="35"/>
      <c r="DEK633" s="35"/>
      <c r="DEL633" s="35"/>
      <c r="DEM633" s="35"/>
      <c r="DEN633" s="35"/>
      <c r="DEO633" s="35"/>
      <c r="DEP633" s="35"/>
      <c r="DEQ633" s="35"/>
      <c r="DER633" s="35"/>
      <c r="DES633" s="35"/>
      <c r="DET633" s="35"/>
      <c r="DEU633" s="35"/>
      <c r="DEV633" s="35"/>
      <c r="DEW633" s="35"/>
      <c r="DEX633" s="35"/>
      <c r="DEY633" s="35"/>
      <c r="DEZ633" s="35"/>
      <c r="DFA633" s="35"/>
      <c r="DFB633" s="35"/>
      <c r="DFC633" s="35"/>
      <c r="DFD633" s="35"/>
      <c r="DFE633" s="35"/>
      <c r="DFF633" s="35"/>
      <c r="DFG633" s="35"/>
      <c r="DFH633" s="35"/>
      <c r="DFI633" s="35"/>
      <c r="DFJ633" s="35"/>
      <c r="DFK633" s="35"/>
      <c r="DFL633" s="35"/>
      <c r="DFM633" s="35"/>
      <c r="DFN633" s="35"/>
      <c r="DFO633" s="35"/>
      <c r="DFP633" s="35"/>
      <c r="DFQ633" s="35"/>
      <c r="DFR633" s="35"/>
      <c r="DFS633" s="35"/>
      <c r="DFT633" s="35"/>
      <c r="DFU633" s="35"/>
      <c r="DFV633" s="35"/>
      <c r="DFW633" s="35"/>
      <c r="DFX633" s="35"/>
      <c r="DFY633" s="35"/>
      <c r="DFZ633" s="35"/>
      <c r="DGA633" s="35"/>
      <c r="DGB633" s="35"/>
      <c r="DGC633" s="35"/>
      <c r="DGD633" s="35"/>
      <c r="DGE633" s="35"/>
      <c r="DGF633" s="35"/>
      <c r="DGG633" s="35"/>
      <c r="DGH633" s="35"/>
      <c r="DGI633" s="35"/>
      <c r="DGJ633" s="35"/>
      <c r="DGK633" s="35"/>
      <c r="DGL633" s="35"/>
      <c r="DGM633" s="35"/>
      <c r="DGN633" s="35"/>
      <c r="DGO633" s="35"/>
      <c r="DGP633" s="35"/>
      <c r="DGQ633" s="35"/>
      <c r="DGR633" s="35"/>
      <c r="DGS633" s="35"/>
      <c r="DGT633" s="35"/>
      <c r="DGU633" s="35"/>
      <c r="DGV633" s="35"/>
      <c r="DGW633" s="35"/>
      <c r="DGX633" s="35"/>
      <c r="DGY633" s="35"/>
      <c r="DGZ633" s="35"/>
      <c r="DHA633" s="35"/>
      <c r="DHB633" s="35"/>
      <c r="DHC633" s="35"/>
      <c r="DHD633" s="35"/>
      <c r="DHE633" s="35"/>
      <c r="DHF633" s="35"/>
      <c r="DHG633" s="35"/>
      <c r="DHH633" s="35"/>
      <c r="DHI633" s="35"/>
      <c r="DHJ633" s="35"/>
      <c r="DHK633" s="35"/>
      <c r="DHL633" s="35"/>
      <c r="DHM633" s="35"/>
      <c r="DHN633" s="35"/>
      <c r="DHO633" s="35"/>
      <c r="DHP633" s="35"/>
      <c r="DHQ633" s="35"/>
      <c r="DHR633" s="35"/>
      <c r="DHS633" s="35"/>
      <c r="DHT633" s="35"/>
      <c r="DHU633" s="35"/>
      <c r="DHV633" s="35"/>
      <c r="DHW633" s="35"/>
      <c r="DHX633" s="35"/>
      <c r="DHY633" s="35"/>
      <c r="DHZ633" s="35"/>
      <c r="DIA633" s="35"/>
      <c r="DIB633" s="35"/>
      <c r="DIC633" s="35"/>
      <c r="DID633" s="35"/>
      <c r="DIE633" s="35"/>
      <c r="DIF633" s="35"/>
      <c r="DIG633" s="35"/>
      <c r="DIH633" s="35"/>
      <c r="DII633" s="35"/>
      <c r="DIJ633" s="35"/>
      <c r="DIK633" s="35"/>
      <c r="DIL633" s="35"/>
      <c r="DIM633" s="35"/>
      <c r="DIN633" s="35"/>
      <c r="DIO633" s="35"/>
      <c r="DIP633" s="35"/>
      <c r="DIQ633" s="35"/>
      <c r="DIR633" s="35"/>
      <c r="DIS633" s="35"/>
      <c r="DIT633" s="35"/>
      <c r="DIU633" s="35"/>
      <c r="DIV633" s="35"/>
      <c r="DIW633" s="35"/>
      <c r="DIX633" s="35"/>
      <c r="DIY633" s="35"/>
      <c r="DIZ633" s="35"/>
      <c r="DJA633" s="35"/>
      <c r="DJB633" s="35"/>
      <c r="DJC633" s="35"/>
      <c r="DJD633" s="35"/>
      <c r="DJE633" s="35"/>
      <c r="DJF633" s="35"/>
      <c r="DJG633" s="35"/>
      <c r="DJH633" s="35"/>
      <c r="DJI633" s="35"/>
      <c r="DJJ633" s="35"/>
      <c r="DJK633" s="35"/>
      <c r="DJL633" s="35"/>
      <c r="DJM633" s="35"/>
      <c r="DJN633" s="35"/>
      <c r="DJO633" s="35"/>
      <c r="DJP633" s="35"/>
      <c r="DJQ633" s="35"/>
      <c r="DJR633" s="35"/>
      <c r="DJS633" s="35"/>
      <c r="DJT633" s="35"/>
      <c r="DJU633" s="35"/>
      <c r="DJV633" s="35"/>
      <c r="DJW633" s="35"/>
      <c r="DJX633" s="35"/>
      <c r="DJY633" s="35"/>
      <c r="DJZ633" s="35"/>
      <c r="DKA633" s="35"/>
      <c r="DKB633" s="35"/>
      <c r="DKC633" s="35"/>
      <c r="DKD633" s="35"/>
      <c r="DKE633" s="35"/>
      <c r="DKF633" s="35"/>
      <c r="DKG633" s="35"/>
      <c r="DKH633" s="35"/>
      <c r="DKI633" s="35"/>
      <c r="DKJ633" s="35"/>
      <c r="DKK633" s="35"/>
      <c r="DKL633" s="35"/>
      <c r="DKM633" s="35"/>
      <c r="DKN633" s="35"/>
      <c r="DKO633" s="35"/>
      <c r="DKP633" s="35"/>
      <c r="DKQ633" s="35"/>
      <c r="DKR633" s="35"/>
      <c r="DKS633" s="35"/>
      <c r="DKT633" s="35"/>
      <c r="DKU633" s="35"/>
      <c r="DKV633" s="35"/>
      <c r="DKW633" s="35"/>
      <c r="DKX633" s="35"/>
      <c r="DKY633" s="35"/>
      <c r="DKZ633" s="35"/>
      <c r="DLA633" s="35"/>
      <c r="DLB633" s="35"/>
      <c r="DLC633" s="35"/>
      <c r="DLD633" s="35"/>
      <c r="DLE633" s="35"/>
      <c r="DLF633" s="35"/>
      <c r="DLG633" s="35"/>
      <c r="DLH633" s="35"/>
      <c r="DLI633" s="35"/>
      <c r="DLJ633" s="35"/>
      <c r="DLK633" s="35"/>
      <c r="DLL633" s="35"/>
      <c r="DLM633" s="35"/>
      <c r="DLN633" s="35"/>
      <c r="DLO633" s="35"/>
      <c r="DLP633" s="35"/>
      <c r="DLQ633" s="35"/>
      <c r="DLR633" s="35"/>
      <c r="DLS633" s="35"/>
      <c r="DLT633" s="35"/>
      <c r="DLU633" s="35"/>
      <c r="DLV633" s="35"/>
      <c r="DLW633" s="35"/>
      <c r="DLX633" s="35"/>
      <c r="DLY633" s="35"/>
      <c r="DLZ633" s="35"/>
      <c r="DMA633" s="35"/>
      <c r="DMB633" s="35"/>
      <c r="DMC633" s="35"/>
      <c r="DMD633" s="35"/>
      <c r="DME633" s="35"/>
      <c r="DMF633" s="35"/>
      <c r="DMG633" s="35"/>
      <c r="DMH633" s="35"/>
      <c r="DMI633" s="35"/>
      <c r="DMJ633" s="35"/>
      <c r="DMK633" s="35"/>
      <c r="DML633" s="35"/>
      <c r="DMM633" s="35"/>
      <c r="DMN633" s="35"/>
      <c r="DMO633" s="35"/>
      <c r="DMP633" s="35"/>
      <c r="DMQ633" s="35"/>
      <c r="DMR633" s="35"/>
      <c r="DMS633" s="35"/>
      <c r="DMT633" s="35"/>
      <c r="DMU633" s="35"/>
      <c r="DMV633" s="35"/>
      <c r="DMW633" s="35"/>
      <c r="DMX633" s="35"/>
      <c r="DMY633" s="35"/>
      <c r="DMZ633" s="35"/>
      <c r="DNA633" s="35"/>
      <c r="DNB633" s="35"/>
      <c r="DNC633" s="35"/>
      <c r="DND633" s="35"/>
      <c r="DNE633" s="35"/>
      <c r="DNF633" s="35"/>
      <c r="DNG633" s="35"/>
      <c r="DNH633" s="35"/>
      <c r="DNI633" s="35"/>
      <c r="DNJ633" s="35"/>
      <c r="DNK633" s="35"/>
      <c r="DNL633" s="35"/>
      <c r="DNM633" s="35"/>
      <c r="DNN633" s="35"/>
      <c r="DNO633" s="35"/>
      <c r="DNP633" s="35"/>
      <c r="DNQ633" s="35"/>
      <c r="DNR633" s="35"/>
      <c r="DNS633" s="35"/>
      <c r="DNT633" s="35"/>
      <c r="DNU633" s="35"/>
      <c r="DNV633" s="35"/>
      <c r="DNW633" s="35"/>
      <c r="DNX633" s="35"/>
      <c r="DNY633" s="35"/>
      <c r="DNZ633" s="35"/>
      <c r="DOA633" s="35"/>
      <c r="DOB633" s="35"/>
      <c r="DOC633" s="35"/>
      <c r="DOD633" s="35"/>
      <c r="DOE633" s="35"/>
      <c r="DOF633" s="35"/>
      <c r="DOG633" s="35"/>
      <c r="DOH633" s="35"/>
      <c r="DOI633" s="35"/>
      <c r="DOJ633" s="35"/>
      <c r="DOK633" s="35"/>
      <c r="DOL633" s="35"/>
      <c r="DOM633" s="35"/>
      <c r="DON633" s="35"/>
      <c r="DOO633" s="35"/>
      <c r="DOP633" s="35"/>
      <c r="DOQ633" s="35"/>
      <c r="DOR633" s="35"/>
      <c r="DOS633" s="35"/>
      <c r="DOT633" s="35"/>
      <c r="DOU633" s="35"/>
      <c r="DOV633" s="35"/>
      <c r="DOW633" s="35"/>
      <c r="DOX633" s="35"/>
      <c r="DOY633" s="35"/>
      <c r="DOZ633" s="35"/>
      <c r="DPA633" s="35"/>
      <c r="DPB633" s="35"/>
      <c r="DPC633" s="35"/>
      <c r="DPD633" s="35"/>
      <c r="DPE633" s="35"/>
      <c r="DPF633" s="35"/>
      <c r="DPG633" s="35"/>
      <c r="DPH633" s="35"/>
      <c r="DPI633" s="35"/>
      <c r="DPJ633" s="35"/>
      <c r="DPK633" s="35"/>
      <c r="DPL633" s="35"/>
      <c r="DPM633" s="35"/>
      <c r="DPN633" s="35"/>
      <c r="DPO633" s="35"/>
      <c r="DPP633" s="35"/>
      <c r="DPQ633" s="35"/>
      <c r="DPR633" s="35"/>
      <c r="DPS633" s="35"/>
      <c r="DPT633" s="35"/>
      <c r="DPU633" s="35"/>
      <c r="DPV633" s="35"/>
      <c r="DPW633" s="35"/>
      <c r="DPX633" s="35"/>
      <c r="DPY633" s="35"/>
      <c r="DPZ633" s="35"/>
      <c r="DQA633" s="35"/>
      <c r="DQB633" s="35"/>
      <c r="DQC633" s="35"/>
      <c r="DQD633" s="35"/>
      <c r="DQE633" s="35"/>
      <c r="DQF633" s="35"/>
      <c r="DQG633" s="35"/>
      <c r="DQH633" s="35"/>
      <c r="DQI633" s="35"/>
      <c r="DQJ633" s="35"/>
      <c r="DQK633" s="35"/>
      <c r="DQL633" s="35"/>
      <c r="DQM633" s="35"/>
      <c r="DQN633" s="35"/>
      <c r="DQO633" s="35"/>
      <c r="DQP633" s="35"/>
      <c r="DQQ633" s="35"/>
      <c r="DQR633" s="35"/>
      <c r="DQS633" s="35"/>
      <c r="DQT633" s="35"/>
      <c r="DQU633" s="35"/>
      <c r="DQV633" s="35"/>
      <c r="DQW633" s="35"/>
      <c r="DQX633" s="35"/>
      <c r="DQY633" s="35"/>
      <c r="DQZ633" s="35"/>
      <c r="DRA633" s="35"/>
      <c r="DRB633" s="35"/>
      <c r="DRC633" s="35"/>
      <c r="DRD633" s="35"/>
      <c r="DRE633" s="35"/>
      <c r="DRF633" s="35"/>
      <c r="DRG633" s="35"/>
      <c r="DRH633" s="35"/>
      <c r="DRI633" s="35"/>
      <c r="DRJ633" s="35"/>
      <c r="DRK633" s="35"/>
      <c r="DRL633" s="35"/>
      <c r="DRM633" s="35"/>
      <c r="DRN633" s="35"/>
      <c r="DRO633" s="35"/>
      <c r="DRP633" s="35"/>
      <c r="DRQ633" s="35"/>
      <c r="DRR633" s="35"/>
      <c r="DRS633" s="35"/>
      <c r="DRT633" s="35"/>
      <c r="DRU633" s="35"/>
      <c r="DRV633" s="35"/>
      <c r="DRW633" s="35"/>
      <c r="DRX633" s="35"/>
      <c r="DRY633" s="35"/>
      <c r="DRZ633" s="35"/>
      <c r="DSA633" s="35"/>
      <c r="DSB633" s="35"/>
      <c r="DSC633" s="35"/>
      <c r="DSD633" s="35"/>
      <c r="DSE633" s="35"/>
      <c r="DSF633" s="35"/>
      <c r="DSG633" s="35"/>
      <c r="DSH633" s="35"/>
      <c r="DSI633" s="35"/>
      <c r="DSJ633" s="35"/>
      <c r="DSK633" s="35"/>
      <c r="DSL633" s="35"/>
      <c r="DSM633" s="35"/>
      <c r="DSN633" s="35"/>
      <c r="DSO633" s="35"/>
      <c r="DSP633" s="35"/>
      <c r="DSQ633" s="35"/>
      <c r="DSR633" s="35"/>
      <c r="DSS633" s="35"/>
      <c r="DST633" s="35"/>
      <c r="DSU633" s="35"/>
      <c r="DSV633" s="35"/>
      <c r="DSW633" s="35"/>
      <c r="DSX633" s="35"/>
      <c r="DSY633" s="35"/>
      <c r="DSZ633" s="35"/>
      <c r="DTA633" s="35"/>
      <c r="DTB633" s="35"/>
      <c r="DTC633" s="35"/>
      <c r="DTD633" s="35"/>
      <c r="DTE633" s="35"/>
      <c r="DTF633" s="35"/>
      <c r="DTG633" s="35"/>
      <c r="DTH633" s="35"/>
      <c r="DTI633" s="35"/>
      <c r="DTJ633" s="35"/>
      <c r="DTK633" s="35"/>
      <c r="DTL633" s="35"/>
      <c r="DTM633" s="35"/>
      <c r="DTN633" s="35"/>
      <c r="DTO633" s="35"/>
      <c r="DTP633" s="35"/>
      <c r="DTQ633" s="35"/>
      <c r="DTR633" s="35"/>
      <c r="DTS633" s="35"/>
      <c r="DTT633" s="35"/>
      <c r="DTU633" s="35"/>
      <c r="DTV633" s="35"/>
      <c r="DTW633" s="35"/>
      <c r="DTX633" s="35"/>
      <c r="DTY633" s="35"/>
      <c r="DTZ633" s="35"/>
      <c r="DUA633" s="35"/>
      <c r="DUB633" s="35"/>
      <c r="DUC633" s="35"/>
      <c r="DUD633" s="35"/>
      <c r="DUE633" s="35"/>
      <c r="DUF633" s="35"/>
      <c r="DUG633" s="35"/>
      <c r="DUH633" s="35"/>
      <c r="DUI633" s="35"/>
      <c r="DUJ633" s="35"/>
      <c r="DUK633" s="35"/>
      <c r="DUL633" s="35"/>
      <c r="DUM633" s="35"/>
      <c r="DUN633" s="35"/>
      <c r="DUO633" s="35"/>
      <c r="DUP633" s="35"/>
      <c r="DUQ633" s="35"/>
      <c r="DUR633" s="35"/>
      <c r="DUS633" s="35"/>
      <c r="DUT633" s="35"/>
      <c r="DUU633" s="35"/>
      <c r="DUV633" s="35"/>
      <c r="DUW633" s="35"/>
      <c r="DUX633" s="35"/>
      <c r="DUY633" s="35"/>
      <c r="DUZ633" s="35"/>
      <c r="DVA633" s="35"/>
      <c r="DVB633" s="35"/>
      <c r="DVC633" s="35"/>
      <c r="DVD633" s="35"/>
      <c r="DVE633" s="35"/>
      <c r="DVF633" s="35"/>
      <c r="DVG633" s="35"/>
      <c r="DVH633" s="35"/>
      <c r="DVI633" s="35"/>
      <c r="DVJ633" s="35"/>
      <c r="DVK633" s="35"/>
      <c r="DVL633" s="35"/>
      <c r="DVM633" s="35"/>
      <c r="DVN633" s="35"/>
      <c r="DVO633" s="35"/>
      <c r="DVP633" s="35"/>
      <c r="DVQ633" s="35"/>
      <c r="DVR633" s="35"/>
      <c r="DVS633" s="35"/>
      <c r="DVT633" s="35"/>
      <c r="DVU633" s="35"/>
      <c r="DVV633" s="35"/>
      <c r="DVW633" s="35"/>
      <c r="DVX633" s="35"/>
      <c r="DVY633" s="35"/>
      <c r="DVZ633" s="35"/>
      <c r="DWA633" s="35"/>
      <c r="DWB633" s="35"/>
      <c r="DWC633" s="35"/>
      <c r="DWD633" s="35"/>
      <c r="DWE633" s="35"/>
      <c r="DWF633" s="35"/>
      <c r="DWG633" s="35"/>
      <c r="DWH633" s="35"/>
      <c r="DWI633" s="35"/>
      <c r="DWJ633" s="35"/>
      <c r="DWK633" s="35"/>
      <c r="DWL633" s="35"/>
      <c r="DWM633" s="35"/>
      <c r="DWN633" s="35"/>
      <c r="DWO633" s="35"/>
      <c r="DWP633" s="35"/>
      <c r="DWQ633" s="35"/>
      <c r="DWR633" s="35"/>
      <c r="DWS633" s="35"/>
      <c r="DWT633" s="35"/>
      <c r="DWU633" s="35"/>
      <c r="DWV633" s="35"/>
      <c r="DWW633" s="35"/>
      <c r="DWX633" s="35"/>
      <c r="DWY633" s="35"/>
      <c r="DWZ633" s="35"/>
      <c r="DXA633" s="35"/>
      <c r="DXB633" s="35"/>
      <c r="DXC633" s="35"/>
      <c r="DXD633" s="35"/>
      <c r="DXE633" s="35"/>
      <c r="DXF633" s="35"/>
      <c r="DXG633" s="35"/>
      <c r="DXH633" s="35"/>
      <c r="DXI633" s="35"/>
      <c r="DXJ633" s="35"/>
      <c r="DXK633" s="35"/>
      <c r="DXL633" s="35"/>
      <c r="DXM633" s="35"/>
      <c r="DXN633" s="35"/>
      <c r="DXO633" s="35"/>
      <c r="DXP633" s="35"/>
      <c r="DXQ633" s="35"/>
      <c r="DXR633" s="35"/>
      <c r="DXS633" s="35"/>
      <c r="DXT633" s="35"/>
      <c r="DXU633" s="35"/>
      <c r="DXV633" s="35"/>
      <c r="DXW633" s="35"/>
      <c r="DXX633" s="35"/>
      <c r="DXY633" s="35"/>
      <c r="DXZ633" s="35"/>
      <c r="DYA633" s="35"/>
      <c r="DYB633" s="35"/>
      <c r="DYC633" s="35"/>
      <c r="DYD633" s="35"/>
      <c r="DYE633" s="35"/>
      <c r="DYF633" s="35"/>
      <c r="DYG633" s="35"/>
      <c r="DYH633" s="35"/>
      <c r="DYI633" s="35"/>
      <c r="DYJ633" s="35"/>
      <c r="DYK633" s="35"/>
      <c r="DYL633" s="35"/>
      <c r="DYM633" s="35"/>
      <c r="DYN633" s="35"/>
      <c r="DYO633" s="35"/>
      <c r="DYP633" s="35"/>
      <c r="DYQ633" s="35"/>
      <c r="DYR633" s="35"/>
      <c r="DYS633" s="35"/>
      <c r="DYT633" s="35"/>
      <c r="DYU633" s="35"/>
      <c r="DYV633" s="35"/>
      <c r="DYW633" s="35"/>
      <c r="DYX633" s="35"/>
      <c r="DYY633" s="35"/>
      <c r="DYZ633" s="35"/>
      <c r="DZA633" s="35"/>
      <c r="DZB633" s="35"/>
      <c r="DZC633" s="35"/>
      <c r="DZD633" s="35"/>
      <c r="DZE633" s="35"/>
      <c r="DZF633" s="35"/>
      <c r="DZG633" s="35"/>
      <c r="DZH633" s="35"/>
      <c r="DZI633" s="35"/>
      <c r="DZJ633" s="35"/>
      <c r="DZK633" s="35"/>
      <c r="DZL633" s="35"/>
      <c r="DZM633" s="35"/>
      <c r="DZN633" s="35"/>
      <c r="DZO633" s="35"/>
      <c r="DZP633" s="35"/>
      <c r="DZQ633" s="35"/>
      <c r="DZR633" s="35"/>
      <c r="DZS633" s="35"/>
      <c r="DZT633" s="35"/>
      <c r="DZU633" s="35"/>
      <c r="DZV633" s="35"/>
      <c r="DZW633" s="35"/>
      <c r="DZX633" s="35"/>
      <c r="DZY633" s="35"/>
      <c r="DZZ633" s="35"/>
      <c r="EAA633" s="35"/>
      <c r="EAB633" s="35"/>
      <c r="EAC633" s="35"/>
      <c r="EAD633" s="35"/>
      <c r="EAE633" s="35"/>
      <c r="EAF633" s="35"/>
      <c r="EAG633" s="35"/>
      <c r="EAH633" s="35"/>
      <c r="EAI633" s="35"/>
      <c r="EAJ633" s="35"/>
      <c r="EAK633" s="35"/>
      <c r="EAL633" s="35"/>
      <c r="EAM633" s="35"/>
      <c r="EAN633" s="35"/>
      <c r="EAO633" s="35"/>
      <c r="EAP633" s="35"/>
      <c r="EAQ633" s="35"/>
      <c r="EAR633" s="35"/>
      <c r="EAS633" s="35"/>
      <c r="EAT633" s="35"/>
      <c r="EAU633" s="35"/>
      <c r="EAV633" s="35"/>
      <c r="EAW633" s="35"/>
      <c r="EAX633" s="35"/>
      <c r="EAY633" s="35"/>
      <c r="EAZ633" s="35"/>
      <c r="EBA633" s="35"/>
      <c r="EBB633" s="35"/>
      <c r="EBC633" s="35"/>
      <c r="EBD633" s="35"/>
      <c r="EBE633" s="35"/>
      <c r="EBF633" s="35"/>
      <c r="EBG633" s="35"/>
      <c r="EBH633" s="35"/>
      <c r="EBI633" s="35"/>
      <c r="EBJ633" s="35"/>
      <c r="EBK633" s="35"/>
      <c r="EBL633" s="35"/>
      <c r="EBM633" s="35"/>
      <c r="EBN633" s="35"/>
      <c r="EBO633" s="35"/>
      <c r="EBP633" s="35"/>
      <c r="EBQ633" s="35"/>
      <c r="EBR633" s="35"/>
      <c r="EBS633" s="35"/>
      <c r="EBT633" s="35"/>
      <c r="EBU633" s="35"/>
      <c r="EBV633" s="35"/>
      <c r="EBW633" s="35"/>
      <c r="EBX633" s="35"/>
      <c r="EBY633" s="35"/>
      <c r="EBZ633" s="35"/>
      <c r="ECA633" s="35"/>
      <c r="ECB633" s="35"/>
      <c r="ECC633" s="35"/>
      <c r="ECD633" s="35"/>
      <c r="ECE633" s="35"/>
      <c r="ECF633" s="35"/>
      <c r="ECG633" s="35"/>
      <c r="ECH633" s="35"/>
      <c r="ECI633" s="35"/>
      <c r="ECJ633" s="35"/>
      <c r="ECK633" s="35"/>
      <c r="ECL633" s="35"/>
      <c r="ECM633" s="35"/>
      <c r="ECN633" s="35"/>
      <c r="ECO633" s="35"/>
      <c r="ECP633" s="35"/>
      <c r="ECQ633" s="35"/>
      <c r="ECR633" s="35"/>
      <c r="ECS633" s="35"/>
      <c r="ECT633" s="35"/>
      <c r="ECU633" s="35"/>
      <c r="ECV633" s="35"/>
      <c r="ECW633" s="35"/>
      <c r="ECX633" s="35"/>
      <c r="ECY633" s="35"/>
      <c r="ECZ633" s="35"/>
      <c r="EDA633" s="35"/>
      <c r="EDB633" s="35"/>
      <c r="EDC633" s="35"/>
      <c r="EDD633" s="35"/>
      <c r="EDE633" s="35"/>
      <c r="EDF633" s="35"/>
      <c r="EDG633" s="35"/>
      <c r="EDH633" s="35"/>
      <c r="EDI633" s="35"/>
      <c r="EDJ633" s="35"/>
      <c r="EDK633" s="35"/>
      <c r="EDL633" s="35"/>
      <c r="EDM633" s="35"/>
      <c r="EDN633" s="35"/>
      <c r="EDO633" s="35"/>
      <c r="EDP633" s="35"/>
      <c r="EDQ633" s="35"/>
      <c r="EDR633" s="35"/>
      <c r="EDS633" s="35"/>
      <c r="EDT633" s="35"/>
      <c r="EDU633" s="35"/>
      <c r="EDV633" s="35"/>
      <c r="EDW633" s="35"/>
      <c r="EDX633" s="35"/>
      <c r="EDY633" s="35"/>
      <c r="EDZ633" s="35"/>
      <c r="EEA633" s="35"/>
      <c r="EEB633" s="35"/>
      <c r="EEC633" s="35"/>
      <c r="EED633" s="35"/>
      <c r="EEE633" s="35"/>
      <c r="EEF633" s="35"/>
      <c r="EEG633" s="35"/>
      <c r="EEH633" s="35"/>
      <c r="EEI633" s="35"/>
      <c r="EEJ633" s="35"/>
      <c r="EEK633" s="35"/>
      <c r="EEL633" s="35"/>
      <c r="EEM633" s="35"/>
      <c r="EEN633" s="35"/>
      <c r="EEO633" s="35"/>
      <c r="EEP633" s="35"/>
      <c r="EEQ633" s="35"/>
      <c r="EER633" s="35"/>
      <c r="EES633" s="35"/>
      <c r="EET633" s="35"/>
      <c r="EEU633" s="35"/>
      <c r="EEV633" s="35"/>
      <c r="EEW633" s="35"/>
      <c r="EEX633" s="35"/>
      <c r="EEY633" s="35"/>
      <c r="EEZ633" s="35"/>
      <c r="EFA633" s="35"/>
      <c r="EFB633" s="35"/>
      <c r="EFC633" s="35"/>
      <c r="EFD633" s="35"/>
      <c r="EFE633" s="35"/>
      <c r="EFF633" s="35"/>
      <c r="EFG633" s="35"/>
      <c r="EFH633" s="35"/>
      <c r="EFI633" s="35"/>
      <c r="EFJ633" s="35"/>
      <c r="EFK633" s="35"/>
      <c r="EFL633" s="35"/>
      <c r="EFM633" s="35"/>
      <c r="EFN633" s="35"/>
      <c r="EFO633" s="35"/>
      <c r="EFP633" s="35"/>
      <c r="EFQ633" s="35"/>
      <c r="EFR633" s="35"/>
      <c r="EFS633" s="35"/>
      <c r="EFT633" s="35"/>
      <c r="EFU633" s="35"/>
      <c r="EFV633" s="35"/>
      <c r="EFW633" s="35"/>
      <c r="EFX633" s="35"/>
      <c r="EFY633" s="35"/>
      <c r="EFZ633" s="35"/>
      <c r="EGA633" s="35"/>
      <c r="EGB633" s="35"/>
      <c r="EGC633" s="35"/>
      <c r="EGD633" s="35"/>
      <c r="EGE633" s="35"/>
      <c r="EGF633" s="35"/>
      <c r="EGG633" s="35"/>
      <c r="EGH633" s="35"/>
      <c r="EGI633" s="35"/>
      <c r="EGJ633" s="35"/>
      <c r="EGK633" s="35"/>
      <c r="EGL633" s="35"/>
      <c r="EGM633" s="35"/>
      <c r="EGN633" s="35"/>
      <c r="EGO633" s="35"/>
      <c r="EGP633" s="35"/>
      <c r="EGQ633" s="35"/>
      <c r="EGR633" s="35"/>
      <c r="EGS633" s="35"/>
      <c r="EGT633" s="35"/>
      <c r="EGU633" s="35"/>
      <c r="EGV633" s="35"/>
      <c r="EGW633" s="35"/>
      <c r="EGX633" s="35"/>
      <c r="EGY633" s="35"/>
      <c r="EGZ633" s="35"/>
      <c r="EHA633" s="35"/>
      <c r="EHB633" s="35"/>
      <c r="EHC633" s="35"/>
      <c r="EHD633" s="35"/>
      <c r="EHE633" s="35"/>
      <c r="EHF633" s="35"/>
      <c r="EHG633" s="35"/>
      <c r="EHH633" s="35"/>
      <c r="EHI633" s="35"/>
      <c r="EHJ633" s="35"/>
      <c r="EHK633" s="35"/>
      <c r="EHL633" s="35"/>
      <c r="EHM633" s="35"/>
      <c r="EHN633" s="35"/>
      <c r="EHO633" s="35"/>
      <c r="EHP633" s="35"/>
      <c r="EHQ633" s="35"/>
      <c r="EHR633" s="35"/>
      <c r="EHS633" s="35"/>
      <c r="EHT633" s="35"/>
      <c r="EHU633" s="35"/>
      <c r="EHV633" s="35"/>
      <c r="EHW633" s="35"/>
      <c r="EHX633" s="35"/>
      <c r="EHY633" s="35"/>
      <c r="EHZ633" s="35"/>
      <c r="EIA633" s="35"/>
      <c r="EIB633" s="35"/>
      <c r="EIC633" s="35"/>
      <c r="EID633" s="35"/>
      <c r="EIE633" s="35"/>
      <c r="EIF633" s="35"/>
      <c r="EIG633" s="35"/>
      <c r="EIH633" s="35"/>
      <c r="EII633" s="35"/>
      <c r="EIJ633" s="35"/>
      <c r="EIK633" s="35"/>
      <c r="EIL633" s="35"/>
      <c r="EIM633" s="35"/>
      <c r="EIN633" s="35"/>
      <c r="EIO633" s="35"/>
      <c r="EIP633" s="35"/>
      <c r="EIQ633" s="35"/>
      <c r="EIR633" s="35"/>
      <c r="EIS633" s="35"/>
      <c r="EIT633" s="35"/>
      <c r="EIU633" s="35"/>
      <c r="EIV633" s="35"/>
      <c r="EIW633" s="35"/>
      <c r="EIX633" s="35"/>
      <c r="EIY633" s="35"/>
      <c r="EIZ633" s="35"/>
      <c r="EJA633" s="35"/>
      <c r="EJB633" s="35"/>
      <c r="EJC633" s="35"/>
      <c r="EJD633" s="35"/>
      <c r="EJE633" s="35"/>
      <c r="EJF633" s="35"/>
      <c r="EJG633" s="35"/>
      <c r="EJH633" s="35"/>
      <c r="EJI633" s="35"/>
      <c r="EJJ633" s="35"/>
      <c r="EJK633" s="35"/>
      <c r="EJL633" s="35"/>
      <c r="EJM633" s="35"/>
      <c r="EJN633" s="35"/>
      <c r="EJO633" s="35"/>
      <c r="EJP633" s="35"/>
      <c r="EJQ633" s="35"/>
      <c r="EJR633" s="35"/>
      <c r="EJS633" s="35"/>
      <c r="EJT633" s="35"/>
      <c r="EJU633" s="35"/>
      <c r="EJV633" s="35"/>
      <c r="EJW633" s="35"/>
      <c r="EJX633" s="35"/>
      <c r="EJY633" s="35"/>
      <c r="EJZ633" s="35"/>
      <c r="EKA633" s="35"/>
      <c r="EKB633" s="35"/>
      <c r="EKC633" s="35"/>
      <c r="EKD633" s="35"/>
      <c r="EKE633" s="35"/>
      <c r="EKF633" s="35"/>
      <c r="EKG633" s="35"/>
      <c r="EKH633" s="35"/>
      <c r="EKI633" s="35"/>
      <c r="EKJ633" s="35"/>
      <c r="EKK633" s="35"/>
      <c r="EKL633" s="35"/>
      <c r="EKM633" s="35"/>
      <c r="EKN633" s="35"/>
      <c r="EKO633" s="35"/>
      <c r="EKP633" s="35"/>
      <c r="EKQ633" s="35"/>
      <c r="EKR633" s="35"/>
      <c r="EKS633" s="35"/>
      <c r="EKT633" s="35"/>
      <c r="EKU633" s="35"/>
      <c r="EKV633" s="35"/>
      <c r="EKW633" s="35"/>
      <c r="EKX633" s="35"/>
      <c r="EKY633" s="35"/>
      <c r="EKZ633" s="35"/>
      <c r="ELA633" s="35"/>
      <c r="ELB633" s="35"/>
      <c r="ELC633" s="35"/>
      <c r="ELD633" s="35"/>
      <c r="ELE633" s="35"/>
      <c r="ELF633" s="35"/>
      <c r="ELG633" s="35"/>
      <c r="ELH633" s="35"/>
      <c r="ELI633" s="35"/>
      <c r="ELJ633" s="35"/>
      <c r="ELK633" s="35"/>
      <c r="ELL633" s="35"/>
      <c r="ELM633" s="35"/>
      <c r="ELN633" s="35"/>
      <c r="ELO633" s="35"/>
      <c r="ELP633" s="35"/>
      <c r="ELQ633" s="35"/>
      <c r="ELR633" s="35"/>
      <c r="ELS633" s="35"/>
      <c r="ELT633" s="35"/>
      <c r="ELU633" s="35"/>
      <c r="ELV633" s="35"/>
      <c r="ELW633" s="35"/>
      <c r="ELX633" s="35"/>
      <c r="ELY633" s="35"/>
      <c r="ELZ633" s="35"/>
      <c r="EMA633" s="35"/>
      <c r="EMB633" s="35"/>
      <c r="EMC633" s="35"/>
      <c r="EMD633" s="35"/>
      <c r="EME633" s="35"/>
      <c r="EMF633" s="35"/>
      <c r="EMG633" s="35"/>
      <c r="EMH633" s="35"/>
      <c r="EMI633" s="35"/>
      <c r="EMJ633" s="35"/>
      <c r="EMK633" s="35"/>
      <c r="EML633" s="35"/>
      <c r="EMM633" s="35"/>
      <c r="EMN633" s="35"/>
      <c r="EMO633" s="35"/>
      <c r="EMP633" s="35"/>
      <c r="EMQ633" s="35"/>
      <c r="EMR633" s="35"/>
      <c r="EMS633" s="35"/>
      <c r="EMT633" s="35"/>
      <c r="EMU633" s="35"/>
      <c r="EMV633" s="35"/>
      <c r="EMW633" s="35"/>
      <c r="EMX633" s="35"/>
      <c r="EMY633" s="35"/>
      <c r="EMZ633" s="35"/>
      <c r="ENA633" s="35"/>
      <c r="ENB633" s="35"/>
      <c r="ENC633" s="35"/>
      <c r="END633" s="35"/>
      <c r="ENE633" s="35"/>
      <c r="ENF633" s="35"/>
      <c r="ENG633" s="35"/>
      <c r="ENH633" s="35"/>
      <c r="ENI633" s="35"/>
      <c r="ENJ633" s="35"/>
      <c r="ENK633" s="35"/>
      <c r="ENL633" s="35"/>
      <c r="ENM633" s="35"/>
      <c r="ENN633" s="35"/>
      <c r="ENO633" s="35"/>
      <c r="ENP633" s="35"/>
      <c r="ENQ633" s="35"/>
      <c r="ENR633" s="35"/>
      <c r="ENS633" s="35"/>
      <c r="ENT633" s="35"/>
      <c r="ENU633" s="35"/>
      <c r="ENV633" s="35"/>
      <c r="ENW633" s="35"/>
      <c r="ENX633" s="35"/>
      <c r="ENY633" s="35"/>
      <c r="ENZ633" s="35"/>
      <c r="EOA633" s="35"/>
      <c r="EOB633" s="35"/>
      <c r="EOC633" s="35"/>
      <c r="EOD633" s="35"/>
      <c r="EOE633" s="35"/>
      <c r="EOF633" s="35"/>
      <c r="EOG633" s="35"/>
      <c r="EOH633" s="35"/>
      <c r="EOI633" s="35"/>
      <c r="EOJ633" s="35"/>
      <c r="EOK633" s="35"/>
      <c r="EOL633" s="35"/>
      <c r="EOM633" s="35"/>
      <c r="EON633" s="35"/>
      <c r="EOO633" s="35"/>
      <c r="EOP633" s="35"/>
      <c r="EOQ633" s="35"/>
      <c r="EOR633" s="35"/>
      <c r="EOS633" s="35"/>
      <c r="EOT633" s="35"/>
      <c r="EOU633" s="35"/>
      <c r="EOV633" s="35"/>
      <c r="EOW633" s="35"/>
      <c r="EOX633" s="35"/>
      <c r="EOY633" s="35"/>
      <c r="EOZ633" s="35"/>
      <c r="EPA633" s="35"/>
      <c r="EPB633" s="35"/>
      <c r="EPC633" s="35"/>
      <c r="EPD633" s="35"/>
      <c r="EPE633" s="35"/>
      <c r="EPF633" s="35"/>
      <c r="EPG633" s="35"/>
      <c r="EPH633" s="35"/>
      <c r="EPI633" s="35"/>
      <c r="EPJ633" s="35"/>
      <c r="EPK633" s="35"/>
      <c r="EPL633" s="35"/>
      <c r="EPM633" s="35"/>
      <c r="EPN633" s="35"/>
      <c r="EPO633" s="35"/>
      <c r="EPP633" s="35"/>
      <c r="EPQ633" s="35"/>
      <c r="EPR633" s="35"/>
      <c r="EPS633" s="35"/>
      <c r="EPT633" s="35"/>
      <c r="EPU633" s="35"/>
      <c r="EPV633" s="35"/>
      <c r="EPW633" s="35"/>
      <c r="EPX633" s="35"/>
      <c r="EPY633" s="35"/>
      <c r="EPZ633" s="35"/>
      <c r="EQA633" s="35"/>
      <c r="EQB633" s="35"/>
      <c r="EQC633" s="35"/>
      <c r="EQD633" s="35"/>
      <c r="EQE633" s="35"/>
      <c r="EQF633" s="35"/>
      <c r="EQG633" s="35"/>
      <c r="EQH633" s="35"/>
      <c r="EQI633" s="35"/>
      <c r="EQJ633" s="35"/>
      <c r="EQK633" s="35"/>
      <c r="EQL633" s="35"/>
      <c r="EQM633" s="35"/>
      <c r="EQN633" s="35"/>
      <c r="EQO633" s="35"/>
      <c r="EQP633" s="35"/>
      <c r="EQQ633" s="35"/>
      <c r="EQR633" s="35"/>
      <c r="EQS633" s="35"/>
      <c r="EQT633" s="35"/>
      <c r="EQU633" s="35"/>
      <c r="EQV633" s="35"/>
      <c r="EQW633" s="35"/>
      <c r="EQX633" s="35"/>
      <c r="EQY633" s="35"/>
      <c r="EQZ633" s="35"/>
      <c r="ERA633" s="35"/>
      <c r="ERB633" s="35"/>
      <c r="ERC633" s="35"/>
      <c r="ERD633" s="35"/>
      <c r="ERE633" s="35"/>
      <c r="ERF633" s="35"/>
      <c r="ERG633" s="35"/>
      <c r="ERH633" s="35"/>
      <c r="ERI633" s="35"/>
      <c r="ERJ633" s="35"/>
      <c r="ERK633" s="35"/>
      <c r="ERL633" s="35"/>
      <c r="ERM633" s="35"/>
      <c r="ERN633" s="35"/>
      <c r="ERO633" s="35"/>
      <c r="ERP633" s="35"/>
      <c r="ERQ633" s="35"/>
      <c r="ERR633" s="35"/>
      <c r="ERS633" s="35"/>
      <c r="ERT633" s="35"/>
      <c r="ERU633" s="35"/>
      <c r="ERV633" s="35"/>
      <c r="ERW633" s="35"/>
      <c r="ERX633" s="35"/>
      <c r="ERY633" s="35"/>
      <c r="ERZ633" s="35"/>
      <c r="ESA633" s="35"/>
      <c r="ESB633" s="35"/>
      <c r="ESC633" s="35"/>
      <c r="ESD633" s="35"/>
      <c r="ESE633" s="35"/>
      <c r="ESF633" s="35"/>
      <c r="ESG633" s="35"/>
      <c r="ESH633" s="35"/>
      <c r="ESI633" s="35"/>
      <c r="ESJ633" s="35"/>
      <c r="ESK633" s="35"/>
      <c r="ESL633" s="35"/>
      <c r="ESM633" s="35"/>
      <c r="ESN633" s="35"/>
      <c r="ESO633" s="35"/>
      <c r="ESP633" s="35"/>
      <c r="ESQ633" s="35"/>
      <c r="ESR633" s="35"/>
      <c r="ESS633" s="35"/>
      <c r="EST633" s="35"/>
      <c r="ESU633" s="35"/>
      <c r="ESV633" s="35"/>
      <c r="ESW633" s="35"/>
      <c r="ESX633" s="35"/>
      <c r="ESY633" s="35"/>
      <c r="ESZ633" s="35"/>
      <c r="ETA633" s="35"/>
      <c r="ETB633" s="35"/>
      <c r="ETC633" s="35"/>
      <c r="ETD633" s="35"/>
      <c r="ETE633" s="35"/>
      <c r="ETF633" s="35"/>
      <c r="ETG633" s="35"/>
      <c r="ETH633" s="35"/>
      <c r="ETI633" s="35"/>
      <c r="ETJ633" s="35"/>
      <c r="ETK633" s="35"/>
      <c r="ETL633" s="35"/>
      <c r="ETM633" s="35"/>
      <c r="ETN633" s="35"/>
      <c r="ETO633" s="35"/>
      <c r="ETP633" s="35"/>
      <c r="ETQ633" s="35"/>
      <c r="ETR633" s="35"/>
      <c r="ETS633" s="35"/>
      <c r="ETT633" s="35"/>
      <c r="ETU633" s="35"/>
      <c r="ETV633" s="35"/>
      <c r="ETW633" s="35"/>
      <c r="ETX633" s="35"/>
      <c r="ETY633" s="35"/>
      <c r="ETZ633" s="35"/>
      <c r="EUA633" s="35"/>
      <c r="EUB633" s="35"/>
      <c r="EUC633" s="35"/>
      <c r="EUD633" s="35"/>
      <c r="EUE633" s="35"/>
      <c r="EUF633" s="35"/>
      <c r="EUG633" s="35"/>
      <c r="EUH633" s="35"/>
      <c r="EUI633" s="35"/>
      <c r="EUJ633" s="35"/>
      <c r="EUK633" s="35"/>
      <c r="EUL633" s="35"/>
      <c r="EUM633" s="35"/>
      <c r="EUN633" s="35"/>
      <c r="EUO633" s="35"/>
      <c r="EUP633" s="35"/>
      <c r="EUQ633" s="35"/>
      <c r="EUR633" s="35"/>
      <c r="EUS633" s="35"/>
      <c r="EUT633" s="35"/>
      <c r="EUU633" s="35"/>
      <c r="EUV633" s="35"/>
      <c r="EUW633" s="35"/>
      <c r="EUX633" s="35"/>
      <c r="EUY633" s="35"/>
      <c r="EUZ633" s="35"/>
      <c r="EVA633" s="35"/>
      <c r="EVB633" s="35"/>
      <c r="EVC633" s="35"/>
      <c r="EVD633" s="35"/>
      <c r="EVE633" s="35"/>
      <c r="EVF633" s="35"/>
      <c r="EVG633" s="35"/>
      <c r="EVH633" s="35"/>
      <c r="EVI633" s="35"/>
      <c r="EVJ633" s="35"/>
      <c r="EVK633" s="35"/>
      <c r="EVL633" s="35"/>
      <c r="EVM633" s="35"/>
      <c r="EVN633" s="35"/>
      <c r="EVO633" s="35"/>
      <c r="EVP633" s="35"/>
      <c r="EVQ633" s="35"/>
      <c r="EVR633" s="35"/>
      <c r="EVS633" s="35"/>
      <c r="EVT633" s="35"/>
      <c r="EVU633" s="35"/>
      <c r="EVV633" s="35"/>
      <c r="EVW633" s="35"/>
      <c r="EVX633" s="35"/>
      <c r="EVY633" s="35"/>
      <c r="EVZ633" s="35"/>
      <c r="EWA633" s="35"/>
      <c r="EWB633" s="35"/>
      <c r="EWC633" s="35"/>
      <c r="EWD633" s="35"/>
      <c r="EWE633" s="35"/>
      <c r="EWF633" s="35"/>
      <c r="EWG633" s="35"/>
      <c r="EWH633" s="35"/>
      <c r="EWI633" s="35"/>
      <c r="EWJ633" s="35"/>
      <c r="EWK633" s="35"/>
      <c r="EWL633" s="35"/>
      <c r="EWM633" s="35"/>
      <c r="EWN633" s="35"/>
      <c r="EWO633" s="35"/>
      <c r="EWP633" s="35"/>
      <c r="EWQ633" s="35"/>
      <c r="EWR633" s="35"/>
      <c r="EWS633" s="35"/>
      <c r="EWT633" s="35"/>
      <c r="EWU633" s="35"/>
      <c r="EWV633" s="35"/>
      <c r="EWW633" s="35"/>
      <c r="EWX633" s="35"/>
      <c r="EWY633" s="35"/>
      <c r="EWZ633" s="35"/>
      <c r="EXA633" s="35"/>
      <c r="EXB633" s="35"/>
      <c r="EXC633" s="35"/>
      <c r="EXD633" s="35"/>
      <c r="EXE633" s="35"/>
      <c r="EXF633" s="35"/>
      <c r="EXG633" s="35"/>
      <c r="EXH633" s="35"/>
      <c r="EXI633" s="35"/>
      <c r="EXJ633" s="35"/>
      <c r="EXK633" s="35"/>
      <c r="EXL633" s="35"/>
      <c r="EXM633" s="35"/>
      <c r="EXN633" s="35"/>
      <c r="EXO633" s="35"/>
      <c r="EXP633" s="35"/>
      <c r="EXQ633" s="35"/>
      <c r="EXR633" s="35"/>
      <c r="EXS633" s="35"/>
      <c r="EXT633" s="35"/>
      <c r="EXU633" s="35"/>
      <c r="EXV633" s="35"/>
      <c r="EXW633" s="35"/>
      <c r="EXX633" s="35"/>
      <c r="EXY633" s="35"/>
      <c r="EXZ633" s="35"/>
      <c r="EYA633" s="35"/>
      <c r="EYB633" s="35"/>
      <c r="EYC633" s="35"/>
      <c r="EYD633" s="35"/>
      <c r="EYE633" s="35"/>
      <c r="EYF633" s="35"/>
      <c r="EYG633" s="35"/>
      <c r="EYH633" s="35"/>
      <c r="EYI633" s="35"/>
      <c r="EYJ633" s="35"/>
      <c r="EYK633" s="35"/>
      <c r="EYL633" s="35"/>
      <c r="EYM633" s="35"/>
      <c r="EYN633" s="35"/>
      <c r="EYO633" s="35"/>
      <c r="EYP633" s="35"/>
      <c r="EYQ633" s="35"/>
      <c r="EYR633" s="35"/>
      <c r="EYS633" s="35"/>
      <c r="EYT633" s="35"/>
      <c r="EYU633" s="35"/>
      <c r="EYV633" s="35"/>
      <c r="EYW633" s="35"/>
      <c r="EYX633" s="35"/>
      <c r="EYY633" s="35"/>
      <c r="EYZ633" s="35"/>
      <c r="EZA633" s="35"/>
      <c r="EZB633" s="35"/>
      <c r="EZC633" s="35"/>
      <c r="EZD633" s="35"/>
      <c r="EZE633" s="35"/>
      <c r="EZF633" s="35"/>
      <c r="EZG633" s="35"/>
      <c r="EZH633" s="35"/>
      <c r="EZI633" s="35"/>
      <c r="EZJ633" s="35"/>
      <c r="EZK633" s="35"/>
      <c r="EZL633" s="35"/>
      <c r="EZM633" s="35"/>
      <c r="EZN633" s="35"/>
      <c r="EZO633" s="35"/>
      <c r="EZP633" s="35"/>
      <c r="EZQ633" s="35"/>
      <c r="EZR633" s="35"/>
      <c r="EZS633" s="35"/>
      <c r="EZT633" s="35"/>
      <c r="EZU633" s="35"/>
      <c r="EZV633" s="35"/>
      <c r="EZW633" s="35"/>
      <c r="EZX633" s="35"/>
      <c r="EZY633" s="35"/>
      <c r="EZZ633" s="35"/>
      <c r="FAA633" s="35"/>
      <c r="FAB633" s="35"/>
      <c r="FAC633" s="35"/>
      <c r="FAD633" s="35"/>
      <c r="FAE633" s="35"/>
      <c r="FAF633" s="35"/>
      <c r="FAG633" s="35"/>
      <c r="FAH633" s="35"/>
      <c r="FAI633" s="35"/>
      <c r="FAJ633" s="35"/>
      <c r="FAK633" s="35"/>
      <c r="FAL633" s="35"/>
      <c r="FAM633" s="35"/>
      <c r="FAN633" s="35"/>
      <c r="FAO633" s="35"/>
      <c r="FAP633" s="35"/>
      <c r="FAQ633" s="35"/>
      <c r="FAR633" s="35"/>
      <c r="FAS633" s="35"/>
      <c r="FAT633" s="35"/>
      <c r="FAU633" s="35"/>
      <c r="FAV633" s="35"/>
      <c r="FAW633" s="35"/>
      <c r="FAX633" s="35"/>
      <c r="FAY633" s="35"/>
      <c r="FAZ633" s="35"/>
      <c r="FBA633" s="35"/>
      <c r="FBB633" s="35"/>
      <c r="FBC633" s="35"/>
      <c r="FBD633" s="35"/>
      <c r="FBE633" s="35"/>
      <c r="FBF633" s="35"/>
      <c r="FBG633" s="35"/>
      <c r="FBH633" s="35"/>
      <c r="FBI633" s="35"/>
      <c r="FBJ633" s="35"/>
      <c r="FBK633" s="35"/>
      <c r="FBL633" s="35"/>
      <c r="FBM633" s="35"/>
      <c r="FBN633" s="35"/>
      <c r="FBO633" s="35"/>
      <c r="FBP633" s="35"/>
      <c r="FBQ633" s="35"/>
      <c r="FBR633" s="35"/>
      <c r="FBS633" s="35"/>
      <c r="FBT633" s="35"/>
      <c r="FBU633" s="35"/>
      <c r="FBV633" s="35"/>
      <c r="FBW633" s="35"/>
      <c r="FBX633" s="35"/>
      <c r="FBY633" s="35"/>
      <c r="FBZ633" s="35"/>
      <c r="FCA633" s="35"/>
      <c r="FCB633" s="35"/>
      <c r="FCC633" s="35"/>
      <c r="FCD633" s="35"/>
      <c r="FCE633" s="35"/>
      <c r="FCF633" s="35"/>
      <c r="FCG633" s="35"/>
      <c r="FCH633" s="35"/>
      <c r="FCI633" s="35"/>
      <c r="FCJ633" s="35"/>
      <c r="FCK633" s="35"/>
      <c r="FCL633" s="35"/>
      <c r="FCM633" s="35"/>
      <c r="FCN633" s="35"/>
      <c r="FCO633" s="35"/>
      <c r="FCP633" s="35"/>
      <c r="FCQ633" s="35"/>
      <c r="FCR633" s="35"/>
      <c r="FCS633" s="35"/>
      <c r="FCT633" s="35"/>
      <c r="FCU633" s="35"/>
      <c r="FCV633" s="35"/>
      <c r="FCW633" s="35"/>
      <c r="FCX633" s="35"/>
      <c r="FCY633" s="35"/>
      <c r="FCZ633" s="35"/>
      <c r="FDA633" s="35"/>
      <c r="FDB633" s="35"/>
      <c r="FDC633" s="35"/>
      <c r="FDD633" s="35"/>
      <c r="FDE633" s="35"/>
      <c r="FDF633" s="35"/>
      <c r="FDG633" s="35"/>
      <c r="FDH633" s="35"/>
      <c r="FDI633" s="35"/>
      <c r="FDJ633" s="35"/>
      <c r="FDK633" s="35"/>
      <c r="FDL633" s="35"/>
      <c r="FDM633" s="35"/>
      <c r="FDN633" s="35"/>
      <c r="FDO633" s="35"/>
      <c r="FDP633" s="35"/>
      <c r="FDQ633" s="35"/>
      <c r="FDR633" s="35"/>
      <c r="FDS633" s="35"/>
      <c r="FDT633" s="35"/>
      <c r="FDU633" s="35"/>
      <c r="FDV633" s="35"/>
      <c r="FDW633" s="35"/>
      <c r="FDX633" s="35"/>
      <c r="FDY633" s="35"/>
      <c r="FDZ633" s="35"/>
      <c r="FEA633" s="35"/>
      <c r="FEB633" s="35"/>
      <c r="FEC633" s="35"/>
      <c r="FED633" s="35"/>
      <c r="FEE633" s="35"/>
      <c r="FEF633" s="35"/>
      <c r="FEG633" s="35"/>
      <c r="FEH633" s="35"/>
      <c r="FEI633" s="35"/>
      <c r="FEJ633" s="35"/>
      <c r="FEK633" s="35"/>
      <c r="FEL633" s="35"/>
      <c r="FEM633" s="35"/>
      <c r="FEN633" s="35"/>
      <c r="FEO633" s="35"/>
      <c r="FEP633" s="35"/>
      <c r="FEQ633" s="35"/>
      <c r="FER633" s="35"/>
      <c r="FES633" s="35"/>
      <c r="FET633" s="35"/>
      <c r="FEU633" s="35"/>
      <c r="FEV633" s="35"/>
      <c r="FEW633" s="35"/>
      <c r="FEX633" s="35"/>
      <c r="FEY633" s="35"/>
      <c r="FEZ633" s="35"/>
      <c r="FFA633" s="35"/>
      <c r="FFB633" s="35"/>
      <c r="FFC633" s="35"/>
      <c r="FFD633" s="35"/>
      <c r="FFE633" s="35"/>
      <c r="FFF633" s="35"/>
      <c r="FFG633" s="35"/>
      <c r="FFH633" s="35"/>
      <c r="FFI633" s="35"/>
      <c r="FFJ633" s="35"/>
      <c r="FFK633" s="35"/>
      <c r="FFL633" s="35"/>
      <c r="FFM633" s="35"/>
      <c r="FFN633" s="35"/>
      <c r="FFO633" s="35"/>
      <c r="FFP633" s="35"/>
      <c r="FFQ633" s="35"/>
      <c r="FFR633" s="35"/>
      <c r="FFS633" s="35"/>
      <c r="FFT633" s="35"/>
      <c r="FFU633" s="35"/>
      <c r="FFV633" s="35"/>
      <c r="FFW633" s="35"/>
      <c r="FFX633" s="35"/>
      <c r="FFY633" s="35"/>
      <c r="FFZ633" s="35"/>
      <c r="FGA633" s="35"/>
      <c r="FGB633" s="35"/>
      <c r="FGC633" s="35"/>
      <c r="FGD633" s="35"/>
      <c r="FGE633" s="35"/>
      <c r="FGF633" s="35"/>
      <c r="FGG633" s="35"/>
      <c r="FGH633" s="35"/>
      <c r="FGI633" s="35"/>
      <c r="FGJ633" s="35"/>
      <c r="FGK633" s="35"/>
      <c r="FGL633" s="35"/>
      <c r="FGM633" s="35"/>
      <c r="FGN633" s="35"/>
      <c r="FGO633" s="35"/>
      <c r="FGP633" s="35"/>
      <c r="FGQ633" s="35"/>
      <c r="FGR633" s="35"/>
      <c r="FGS633" s="35"/>
      <c r="FGT633" s="35"/>
      <c r="FGU633" s="35"/>
      <c r="FGV633" s="35"/>
      <c r="FGW633" s="35"/>
      <c r="FGX633" s="35"/>
      <c r="FGY633" s="35"/>
      <c r="FGZ633" s="35"/>
      <c r="FHA633" s="35"/>
      <c r="FHB633" s="35"/>
      <c r="FHC633" s="35"/>
      <c r="FHD633" s="35"/>
      <c r="FHE633" s="35"/>
      <c r="FHF633" s="35"/>
      <c r="FHG633" s="35"/>
      <c r="FHH633" s="35"/>
      <c r="FHI633" s="35"/>
      <c r="FHJ633" s="35"/>
      <c r="FHK633" s="35"/>
      <c r="FHL633" s="35"/>
      <c r="FHM633" s="35"/>
      <c r="FHN633" s="35"/>
      <c r="FHO633" s="35"/>
      <c r="FHP633" s="35"/>
      <c r="FHQ633" s="35"/>
      <c r="FHR633" s="35"/>
      <c r="FHS633" s="35"/>
      <c r="FHT633" s="35"/>
      <c r="FHU633" s="35"/>
      <c r="FHV633" s="35"/>
      <c r="FHW633" s="35"/>
      <c r="FHX633" s="35"/>
      <c r="FHY633" s="35"/>
      <c r="FHZ633" s="35"/>
      <c r="FIA633" s="35"/>
      <c r="FIB633" s="35"/>
      <c r="FIC633" s="35"/>
      <c r="FID633" s="35"/>
      <c r="FIE633" s="35"/>
      <c r="FIF633" s="35"/>
      <c r="FIG633" s="35"/>
      <c r="FIH633" s="35"/>
      <c r="FII633" s="35"/>
      <c r="FIJ633" s="35"/>
      <c r="FIK633" s="35"/>
      <c r="FIL633" s="35"/>
      <c r="FIM633" s="35"/>
      <c r="FIN633" s="35"/>
      <c r="FIO633" s="35"/>
      <c r="FIP633" s="35"/>
      <c r="FIQ633" s="35"/>
      <c r="FIR633" s="35"/>
      <c r="FIS633" s="35"/>
      <c r="FIT633" s="35"/>
      <c r="FIU633" s="35"/>
      <c r="FIV633" s="35"/>
      <c r="FIW633" s="35"/>
      <c r="FIX633" s="35"/>
      <c r="FIY633" s="35"/>
      <c r="FIZ633" s="35"/>
      <c r="FJA633" s="35"/>
      <c r="FJB633" s="35"/>
      <c r="FJC633" s="35"/>
      <c r="FJD633" s="35"/>
      <c r="FJE633" s="35"/>
      <c r="FJF633" s="35"/>
      <c r="FJG633" s="35"/>
      <c r="FJH633" s="35"/>
      <c r="FJI633" s="35"/>
      <c r="FJJ633" s="35"/>
      <c r="FJK633" s="35"/>
      <c r="FJL633" s="35"/>
      <c r="FJM633" s="35"/>
      <c r="FJN633" s="35"/>
      <c r="FJO633" s="35"/>
      <c r="FJP633" s="35"/>
      <c r="FJQ633" s="35"/>
      <c r="FJR633" s="35"/>
      <c r="FJS633" s="35"/>
      <c r="FJT633" s="35"/>
      <c r="FJU633" s="35"/>
      <c r="FJV633" s="35"/>
      <c r="FJW633" s="35"/>
      <c r="FJX633" s="35"/>
      <c r="FJY633" s="35"/>
      <c r="FJZ633" s="35"/>
      <c r="FKA633" s="35"/>
      <c r="FKB633" s="35"/>
      <c r="FKC633" s="35"/>
      <c r="FKD633" s="35"/>
      <c r="FKE633" s="35"/>
      <c r="FKF633" s="35"/>
      <c r="FKG633" s="35"/>
      <c r="FKH633" s="35"/>
      <c r="FKI633" s="35"/>
      <c r="FKJ633" s="35"/>
      <c r="FKK633" s="35"/>
      <c r="FKL633" s="35"/>
      <c r="FKM633" s="35"/>
      <c r="FKN633" s="35"/>
      <c r="FKO633" s="35"/>
      <c r="FKP633" s="35"/>
      <c r="FKQ633" s="35"/>
      <c r="FKR633" s="35"/>
      <c r="FKS633" s="35"/>
      <c r="FKT633" s="35"/>
      <c r="FKU633" s="35"/>
      <c r="FKV633" s="35"/>
      <c r="FKW633" s="35"/>
      <c r="FKX633" s="35"/>
      <c r="FKY633" s="35"/>
      <c r="FKZ633" s="35"/>
      <c r="FLA633" s="35"/>
      <c r="FLB633" s="35"/>
      <c r="FLC633" s="35"/>
      <c r="FLD633" s="35"/>
      <c r="FLE633" s="35"/>
      <c r="FLF633" s="35"/>
      <c r="FLG633" s="35"/>
      <c r="FLH633" s="35"/>
      <c r="FLI633" s="35"/>
      <c r="FLJ633" s="35"/>
      <c r="FLK633" s="35"/>
      <c r="FLL633" s="35"/>
      <c r="FLM633" s="35"/>
      <c r="FLN633" s="35"/>
      <c r="FLO633" s="35"/>
      <c r="FLP633" s="35"/>
      <c r="FLQ633" s="35"/>
      <c r="FLR633" s="35"/>
      <c r="FLS633" s="35"/>
      <c r="FLT633" s="35"/>
      <c r="FLU633" s="35"/>
      <c r="FLV633" s="35"/>
      <c r="FLW633" s="35"/>
      <c r="FLX633" s="35"/>
      <c r="FLY633" s="35"/>
      <c r="FLZ633" s="35"/>
      <c r="FMA633" s="35"/>
      <c r="FMB633" s="35"/>
      <c r="FMC633" s="35"/>
      <c r="FMD633" s="35"/>
      <c r="FME633" s="35"/>
      <c r="FMF633" s="35"/>
      <c r="FMG633" s="35"/>
      <c r="FMH633" s="35"/>
      <c r="FMI633" s="35"/>
      <c r="FMJ633" s="35"/>
      <c r="FMK633" s="35"/>
      <c r="FML633" s="35"/>
      <c r="FMM633" s="35"/>
      <c r="FMN633" s="35"/>
      <c r="FMO633" s="35"/>
      <c r="FMP633" s="35"/>
      <c r="FMQ633" s="35"/>
      <c r="FMR633" s="35"/>
      <c r="FMS633" s="35"/>
      <c r="FMT633" s="35"/>
      <c r="FMU633" s="35"/>
      <c r="FMV633" s="35"/>
      <c r="FMW633" s="35"/>
      <c r="FMX633" s="35"/>
      <c r="FMY633" s="35"/>
      <c r="FMZ633" s="35"/>
      <c r="FNA633" s="35"/>
      <c r="FNB633" s="35"/>
      <c r="FNC633" s="35"/>
      <c r="FND633" s="35"/>
      <c r="FNE633" s="35"/>
      <c r="FNF633" s="35"/>
      <c r="FNG633" s="35"/>
      <c r="FNH633" s="35"/>
      <c r="FNI633" s="35"/>
      <c r="FNJ633" s="35"/>
      <c r="FNK633" s="35"/>
      <c r="FNL633" s="35"/>
      <c r="FNM633" s="35"/>
      <c r="FNN633" s="35"/>
      <c r="FNO633" s="35"/>
      <c r="FNP633" s="35"/>
      <c r="FNQ633" s="35"/>
      <c r="FNR633" s="35"/>
      <c r="FNS633" s="35"/>
      <c r="FNT633" s="35"/>
      <c r="FNU633" s="35"/>
      <c r="FNV633" s="35"/>
      <c r="FNW633" s="35"/>
      <c r="FNX633" s="35"/>
      <c r="FNY633" s="35"/>
      <c r="FNZ633" s="35"/>
      <c r="FOA633" s="35"/>
      <c r="FOB633" s="35"/>
      <c r="FOC633" s="35"/>
      <c r="FOD633" s="35"/>
      <c r="FOE633" s="35"/>
      <c r="FOF633" s="35"/>
      <c r="FOG633" s="35"/>
      <c r="FOH633" s="35"/>
      <c r="FOI633" s="35"/>
      <c r="FOJ633" s="35"/>
      <c r="FOK633" s="35"/>
      <c r="FOL633" s="35"/>
      <c r="FOM633" s="35"/>
      <c r="FON633" s="35"/>
      <c r="FOO633" s="35"/>
      <c r="FOP633" s="35"/>
      <c r="FOQ633" s="35"/>
      <c r="FOR633" s="35"/>
      <c r="FOS633" s="35"/>
      <c r="FOT633" s="35"/>
      <c r="FOU633" s="35"/>
      <c r="FOV633" s="35"/>
      <c r="FOW633" s="35"/>
      <c r="FOX633" s="35"/>
      <c r="FOY633" s="35"/>
      <c r="FOZ633" s="35"/>
      <c r="FPA633" s="35"/>
      <c r="FPB633" s="35"/>
      <c r="FPC633" s="35"/>
      <c r="FPD633" s="35"/>
      <c r="FPE633" s="35"/>
      <c r="FPF633" s="35"/>
      <c r="FPG633" s="35"/>
      <c r="FPH633" s="35"/>
      <c r="FPI633" s="35"/>
      <c r="FPJ633" s="35"/>
      <c r="FPK633" s="35"/>
      <c r="FPL633" s="35"/>
      <c r="FPM633" s="35"/>
      <c r="FPN633" s="35"/>
      <c r="FPO633" s="35"/>
      <c r="FPP633" s="35"/>
      <c r="FPQ633" s="35"/>
      <c r="FPR633" s="35"/>
      <c r="FPS633" s="35"/>
      <c r="FPT633" s="35"/>
      <c r="FPU633" s="35"/>
      <c r="FPV633" s="35"/>
      <c r="FPW633" s="35"/>
      <c r="FPX633" s="35"/>
      <c r="FPY633" s="35"/>
      <c r="FPZ633" s="35"/>
      <c r="FQA633" s="35"/>
      <c r="FQB633" s="35"/>
      <c r="FQC633" s="35"/>
      <c r="FQD633" s="35"/>
      <c r="FQE633" s="35"/>
      <c r="FQF633" s="35"/>
      <c r="FQG633" s="35"/>
      <c r="FQH633" s="35"/>
      <c r="FQI633" s="35"/>
      <c r="FQJ633" s="35"/>
      <c r="FQK633" s="35"/>
      <c r="FQL633" s="35"/>
      <c r="FQM633" s="35"/>
      <c r="FQN633" s="35"/>
      <c r="FQO633" s="35"/>
      <c r="FQP633" s="35"/>
      <c r="FQQ633" s="35"/>
      <c r="FQR633" s="35"/>
      <c r="FQS633" s="35"/>
      <c r="FQT633" s="35"/>
      <c r="FQU633" s="35"/>
      <c r="FQV633" s="35"/>
      <c r="FQW633" s="35"/>
      <c r="FQX633" s="35"/>
      <c r="FQY633" s="35"/>
      <c r="FQZ633" s="35"/>
      <c r="FRA633" s="35"/>
      <c r="FRB633" s="35"/>
      <c r="FRC633" s="35"/>
      <c r="FRD633" s="35"/>
      <c r="FRE633" s="35"/>
      <c r="FRF633" s="35"/>
      <c r="FRG633" s="35"/>
      <c r="FRH633" s="35"/>
      <c r="FRI633" s="35"/>
      <c r="FRJ633" s="35"/>
      <c r="FRK633" s="35"/>
      <c r="FRL633" s="35"/>
      <c r="FRM633" s="35"/>
      <c r="FRN633" s="35"/>
      <c r="FRO633" s="35"/>
      <c r="FRP633" s="35"/>
      <c r="FRQ633" s="35"/>
      <c r="FRR633" s="35"/>
      <c r="FRS633" s="35"/>
      <c r="FRT633" s="35"/>
      <c r="FRU633" s="35"/>
      <c r="FRV633" s="35"/>
      <c r="FRW633" s="35"/>
      <c r="FRX633" s="35"/>
      <c r="FRY633" s="35"/>
      <c r="FRZ633" s="35"/>
      <c r="FSA633" s="35"/>
      <c r="FSB633" s="35"/>
      <c r="FSC633" s="35"/>
      <c r="FSD633" s="35"/>
      <c r="FSE633" s="35"/>
      <c r="FSF633" s="35"/>
      <c r="FSG633" s="35"/>
      <c r="FSH633" s="35"/>
      <c r="FSI633" s="35"/>
      <c r="FSJ633" s="35"/>
      <c r="FSK633" s="35"/>
      <c r="FSL633" s="35"/>
      <c r="FSM633" s="35"/>
      <c r="FSN633" s="35"/>
      <c r="FSO633" s="35"/>
      <c r="FSP633" s="35"/>
      <c r="FSQ633" s="35"/>
      <c r="FSR633" s="35"/>
      <c r="FSS633" s="35"/>
      <c r="FST633" s="35"/>
      <c r="FSU633" s="35"/>
      <c r="FSV633" s="35"/>
      <c r="FSW633" s="35"/>
      <c r="FSX633" s="35"/>
      <c r="FSY633" s="35"/>
      <c r="FSZ633" s="35"/>
      <c r="FTA633" s="35"/>
      <c r="FTB633" s="35"/>
      <c r="FTC633" s="35"/>
      <c r="FTD633" s="35"/>
      <c r="FTE633" s="35"/>
      <c r="FTF633" s="35"/>
      <c r="FTG633" s="35"/>
      <c r="FTH633" s="35"/>
      <c r="FTI633" s="35"/>
      <c r="FTJ633" s="35"/>
      <c r="FTK633" s="35"/>
      <c r="FTL633" s="35"/>
      <c r="FTM633" s="35"/>
      <c r="FTN633" s="35"/>
      <c r="FTO633" s="35"/>
      <c r="FTP633" s="35"/>
      <c r="FTQ633" s="35"/>
      <c r="FTR633" s="35"/>
      <c r="FTS633" s="35"/>
      <c r="FTT633" s="35"/>
      <c r="FTU633" s="35"/>
      <c r="FTV633" s="35"/>
      <c r="FTW633" s="35"/>
      <c r="FTX633" s="35"/>
      <c r="FTY633" s="35"/>
      <c r="FTZ633" s="35"/>
      <c r="FUA633" s="35"/>
      <c r="FUB633" s="35"/>
      <c r="FUC633" s="35"/>
      <c r="FUD633" s="35"/>
      <c r="FUE633" s="35"/>
      <c r="FUF633" s="35"/>
      <c r="FUG633" s="35"/>
      <c r="FUH633" s="35"/>
      <c r="FUI633" s="35"/>
      <c r="FUJ633" s="35"/>
      <c r="FUK633" s="35"/>
      <c r="FUL633" s="35"/>
      <c r="FUM633" s="35"/>
      <c r="FUN633" s="35"/>
      <c r="FUO633" s="35"/>
      <c r="FUP633" s="35"/>
      <c r="FUQ633" s="35"/>
      <c r="FUR633" s="35"/>
      <c r="FUS633" s="35"/>
      <c r="FUT633" s="35"/>
      <c r="FUU633" s="35"/>
      <c r="FUV633" s="35"/>
      <c r="FUW633" s="35"/>
      <c r="FUX633" s="35"/>
      <c r="FUY633" s="35"/>
      <c r="FUZ633" s="35"/>
      <c r="FVA633" s="35"/>
      <c r="FVB633" s="35"/>
      <c r="FVC633" s="35"/>
      <c r="FVD633" s="35"/>
      <c r="FVE633" s="35"/>
      <c r="FVF633" s="35"/>
      <c r="FVG633" s="35"/>
      <c r="FVH633" s="35"/>
      <c r="FVI633" s="35"/>
      <c r="FVJ633" s="35"/>
      <c r="FVK633" s="35"/>
      <c r="FVL633" s="35"/>
      <c r="FVM633" s="35"/>
      <c r="FVN633" s="35"/>
      <c r="FVO633" s="35"/>
      <c r="FVP633" s="35"/>
      <c r="FVQ633" s="35"/>
      <c r="FVR633" s="35"/>
      <c r="FVS633" s="35"/>
      <c r="FVT633" s="35"/>
      <c r="FVU633" s="35"/>
      <c r="FVV633" s="35"/>
      <c r="FVW633" s="35"/>
      <c r="FVX633" s="35"/>
      <c r="FVY633" s="35"/>
      <c r="FVZ633" s="35"/>
      <c r="FWA633" s="35"/>
      <c r="FWB633" s="35"/>
      <c r="FWC633" s="35"/>
      <c r="FWD633" s="35"/>
      <c r="FWE633" s="35"/>
      <c r="FWF633" s="35"/>
      <c r="FWG633" s="35"/>
      <c r="FWH633" s="35"/>
      <c r="FWI633" s="35"/>
      <c r="FWJ633" s="35"/>
      <c r="FWK633" s="35"/>
      <c r="FWL633" s="35"/>
      <c r="FWM633" s="35"/>
      <c r="FWN633" s="35"/>
      <c r="FWO633" s="35"/>
      <c r="FWP633" s="35"/>
      <c r="FWQ633" s="35"/>
      <c r="FWR633" s="35"/>
      <c r="FWS633" s="35"/>
      <c r="FWT633" s="35"/>
      <c r="FWU633" s="35"/>
      <c r="FWV633" s="35"/>
      <c r="FWW633" s="35"/>
      <c r="FWX633" s="35"/>
      <c r="FWY633" s="35"/>
      <c r="FWZ633" s="35"/>
      <c r="FXA633" s="35"/>
      <c r="FXB633" s="35"/>
      <c r="FXC633" s="35"/>
      <c r="FXD633" s="35"/>
      <c r="FXE633" s="35"/>
      <c r="FXF633" s="35"/>
      <c r="FXG633" s="35"/>
      <c r="FXH633" s="35"/>
      <c r="FXI633" s="35"/>
      <c r="FXJ633" s="35"/>
      <c r="FXK633" s="35"/>
      <c r="FXL633" s="35"/>
      <c r="FXM633" s="35"/>
      <c r="FXN633" s="35"/>
      <c r="FXO633" s="35"/>
      <c r="FXP633" s="35"/>
      <c r="FXQ633" s="35"/>
      <c r="FXR633" s="35"/>
      <c r="FXS633" s="35"/>
      <c r="FXT633" s="35"/>
      <c r="FXU633" s="35"/>
      <c r="FXV633" s="35"/>
      <c r="FXW633" s="35"/>
      <c r="FXX633" s="35"/>
      <c r="FXY633" s="35"/>
      <c r="FXZ633" s="35"/>
      <c r="FYA633" s="35"/>
      <c r="FYB633" s="35"/>
      <c r="FYC633" s="35"/>
      <c r="FYD633" s="35"/>
      <c r="FYE633" s="35"/>
      <c r="FYF633" s="35"/>
      <c r="FYG633" s="35"/>
      <c r="FYH633" s="35"/>
      <c r="FYI633" s="35"/>
      <c r="FYJ633" s="35"/>
      <c r="FYK633" s="35"/>
      <c r="FYL633" s="35"/>
      <c r="FYM633" s="35"/>
      <c r="FYN633" s="35"/>
      <c r="FYO633" s="35"/>
      <c r="FYP633" s="35"/>
      <c r="FYQ633" s="35"/>
      <c r="FYR633" s="35"/>
      <c r="FYS633" s="35"/>
      <c r="FYT633" s="35"/>
      <c r="FYU633" s="35"/>
      <c r="FYV633" s="35"/>
      <c r="FYW633" s="35"/>
      <c r="FYX633" s="35"/>
      <c r="FYY633" s="35"/>
      <c r="FYZ633" s="35"/>
      <c r="FZA633" s="35"/>
      <c r="FZB633" s="35"/>
      <c r="FZC633" s="35"/>
      <c r="FZD633" s="35"/>
      <c r="FZE633" s="35"/>
      <c r="FZF633" s="35"/>
      <c r="FZG633" s="35"/>
      <c r="FZH633" s="35"/>
      <c r="FZI633" s="35"/>
      <c r="FZJ633" s="35"/>
      <c r="FZK633" s="35"/>
      <c r="FZL633" s="35"/>
      <c r="FZM633" s="35"/>
      <c r="FZN633" s="35"/>
      <c r="FZO633" s="35"/>
      <c r="FZP633" s="35"/>
      <c r="FZQ633" s="35"/>
      <c r="FZR633" s="35"/>
      <c r="FZS633" s="35"/>
      <c r="FZT633" s="35"/>
      <c r="FZU633" s="35"/>
      <c r="FZV633" s="35"/>
      <c r="FZW633" s="35"/>
      <c r="FZX633" s="35"/>
      <c r="FZY633" s="35"/>
      <c r="FZZ633" s="35"/>
      <c r="GAA633" s="35"/>
      <c r="GAB633" s="35"/>
      <c r="GAC633" s="35"/>
      <c r="GAD633" s="35"/>
      <c r="GAE633" s="35"/>
      <c r="GAF633" s="35"/>
      <c r="GAG633" s="35"/>
      <c r="GAH633" s="35"/>
      <c r="GAI633" s="35"/>
      <c r="GAJ633" s="35"/>
      <c r="GAK633" s="35"/>
      <c r="GAL633" s="35"/>
      <c r="GAM633" s="35"/>
      <c r="GAN633" s="35"/>
      <c r="GAO633" s="35"/>
      <c r="GAP633" s="35"/>
      <c r="GAQ633" s="35"/>
      <c r="GAR633" s="35"/>
      <c r="GAS633" s="35"/>
      <c r="GAT633" s="35"/>
      <c r="GAU633" s="35"/>
      <c r="GAV633" s="35"/>
      <c r="GAW633" s="35"/>
      <c r="GAX633" s="35"/>
      <c r="GAY633" s="35"/>
      <c r="GAZ633" s="35"/>
      <c r="GBA633" s="35"/>
      <c r="GBB633" s="35"/>
      <c r="GBC633" s="35"/>
      <c r="GBD633" s="35"/>
      <c r="GBE633" s="35"/>
      <c r="GBF633" s="35"/>
      <c r="GBG633" s="35"/>
      <c r="GBH633" s="35"/>
      <c r="GBI633" s="35"/>
      <c r="GBJ633" s="35"/>
      <c r="GBK633" s="35"/>
      <c r="GBL633" s="35"/>
      <c r="GBM633" s="35"/>
      <c r="GBN633" s="35"/>
      <c r="GBO633" s="35"/>
      <c r="GBP633" s="35"/>
      <c r="GBQ633" s="35"/>
      <c r="GBR633" s="35"/>
      <c r="GBS633" s="35"/>
      <c r="GBT633" s="35"/>
      <c r="GBU633" s="35"/>
      <c r="GBV633" s="35"/>
      <c r="GBW633" s="35"/>
      <c r="GBX633" s="35"/>
      <c r="GBY633" s="35"/>
      <c r="GBZ633" s="35"/>
      <c r="GCA633" s="35"/>
      <c r="GCB633" s="35"/>
      <c r="GCC633" s="35"/>
      <c r="GCD633" s="35"/>
      <c r="GCE633" s="35"/>
      <c r="GCF633" s="35"/>
      <c r="GCG633" s="35"/>
      <c r="GCH633" s="35"/>
      <c r="GCI633" s="35"/>
      <c r="GCJ633" s="35"/>
      <c r="GCK633" s="35"/>
      <c r="GCL633" s="35"/>
      <c r="GCM633" s="35"/>
      <c r="GCN633" s="35"/>
      <c r="GCO633" s="35"/>
      <c r="GCP633" s="35"/>
      <c r="GCQ633" s="35"/>
      <c r="GCR633" s="35"/>
      <c r="GCS633" s="35"/>
      <c r="GCT633" s="35"/>
      <c r="GCU633" s="35"/>
      <c r="GCV633" s="35"/>
      <c r="GCW633" s="35"/>
      <c r="GCX633" s="35"/>
      <c r="GCY633" s="35"/>
      <c r="GCZ633" s="35"/>
      <c r="GDA633" s="35"/>
      <c r="GDB633" s="35"/>
      <c r="GDC633" s="35"/>
      <c r="GDD633" s="35"/>
      <c r="GDE633" s="35"/>
      <c r="GDF633" s="35"/>
      <c r="GDG633" s="35"/>
      <c r="GDH633" s="35"/>
      <c r="GDI633" s="35"/>
      <c r="GDJ633" s="35"/>
      <c r="GDK633" s="35"/>
      <c r="GDL633" s="35"/>
      <c r="GDM633" s="35"/>
      <c r="GDN633" s="35"/>
      <c r="GDO633" s="35"/>
      <c r="GDP633" s="35"/>
      <c r="GDQ633" s="35"/>
      <c r="GDR633" s="35"/>
      <c r="GDS633" s="35"/>
      <c r="GDT633" s="35"/>
      <c r="GDU633" s="35"/>
      <c r="GDV633" s="35"/>
      <c r="GDW633" s="35"/>
      <c r="GDX633" s="35"/>
      <c r="GDY633" s="35"/>
      <c r="GDZ633" s="35"/>
      <c r="GEA633" s="35"/>
      <c r="GEB633" s="35"/>
      <c r="GEC633" s="35"/>
      <c r="GED633" s="35"/>
      <c r="GEE633" s="35"/>
      <c r="GEF633" s="35"/>
      <c r="GEG633" s="35"/>
      <c r="GEH633" s="35"/>
      <c r="GEI633" s="35"/>
      <c r="GEJ633" s="35"/>
      <c r="GEK633" s="35"/>
      <c r="GEL633" s="35"/>
      <c r="GEM633" s="35"/>
      <c r="GEN633" s="35"/>
      <c r="GEO633" s="35"/>
      <c r="GEP633" s="35"/>
      <c r="GEQ633" s="35"/>
      <c r="GER633" s="35"/>
      <c r="GES633" s="35"/>
      <c r="GET633" s="35"/>
      <c r="GEU633" s="35"/>
      <c r="GEV633" s="35"/>
      <c r="GEW633" s="35"/>
      <c r="GEX633" s="35"/>
      <c r="GEY633" s="35"/>
      <c r="GEZ633" s="35"/>
      <c r="GFA633" s="35"/>
      <c r="GFB633" s="35"/>
      <c r="GFC633" s="35"/>
      <c r="GFD633" s="35"/>
      <c r="GFE633" s="35"/>
      <c r="GFF633" s="35"/>
      <c r="GFG633" s="35"/>
      <c r="GFH633" s="35"/>
      <c r="GFI633" s="35"/>
      <c r="GFJ633" s="35"/>
      <c r="GFK633" s="35"/>
      <c r="GFL633" s="35"/>
      <c r="GFM633" s="35"/>
      <c r="GFN633" s="35"/>
      <c r="GFO633" s="35"/>
      <c r="GFP633" s="35"/>
      <c r="GFQ633" s="35"/>
      <c r="GFR633" s="35"/>
      <c r="GFS633" s="35"/>
      <c r="GFT633" s="35"/>
      <c r="GFU633" s="35"/>
      <c r="GFV633" s="35"/>
      <c r="GFW633" s="35"/>
      <c r="GFX633" s="35"/>
      <c r="GFY633" s="35"/>
      <c r="GFZ633" s="35"/>
      <c r="GGA633" s="35"/>
      <c r="GGB633" s="35"/>
      <c r="GGC633" s="35"/>
      <c r="GGD633" s="35"/>
      <c r="GGE633" s="35"/>
      <c r="GGF633" s="35"/>
      <c r="GGG633" s="35"/>
      <c r="GGH633" s="35"/>
      <c r="GGI633" s="35"/>
      <c r="GGJ633" s="35"/>
      <c r="GGK633" s="35"/>
      <c r="GGL633" s="35"/>
      <c r="GGM633" s="35"/>
      <c r="GGN633" s="35"/>
      <c r="GGO633" s="35"/>
      <c r="GGP633" s="35"/>
      <c r="GGQ633" s="35"/>
      <c r="GGR633" s="35"/>
      <c r="GGS633" s="35"/>
      <c r="GGT633" s="35"/>
      <c r="GGU633" s="35"/>
      <c r="GGV633" s="35"/>
      <c r="GGW633" s="35"/>
      <c r="GGX633" s="35"/>
      <c r="GGY633" s="35"/>
      <c r="GGZ633" s="35"/>
      <c r="GHA633" s="35"/>
      <c r="GHB633" s="35"/>
      <c r="GHC633" s="35"/>
      <c r="GHD633" s="35"/>
      <c r="GHE633" s="35"/>
      <c r="GHF633" s="35"/>
      <c r="GHG633" s="35"/>
      <c r="GHH633" s="35"/>
      <c r="GHI633" s="35"/>
      <c r="GHJ633" s="35"/>
      <c r="GHK633" s="35"/>
      <c r="GHL633" s="35"/>
      <c r="GHM633" s="35"/>
      <c r="GHN633" s="35"/>
      <c r="GHO633" s="35"/>
      <c r="GHP633" s="35"/>
      <c r="GHQ633" s="35"/>
      <c r="GHR633" s="35"/>
      <c r="GHS633" s="35"/>
      <c r="GHT633" s="35"/>
      <c r="GHU633" s="35"/>
      <c r="GHV633" s="35"/>
      <c r="GHW633" s="35"/>
      <c r="GHX633" s="35"/>
      <c r="GHY633" s="35"/>
      <c r="GHZ633" s="35"/>
      <c r="GIA633" s="35"/>
      <c r="GIB633" s="35"/>
      <c r="GIC633" s="35"/>
      <c r="GID633" s="35"/>
      <c r="GIE633" s="35"/>
      <c r="GIF633" s="35"/>
      <c r="GIG633" s="35"/>
      <c r="GIH633" s="35"/>
      <c r="GII633" s="35"/>
      <c r="GIJ633" s="35"/>
      <c r="GIK633" s="35"/>
      <c r="GIL633" s="35"/>
      <c r="GIM633" s="35"/>
      <c r="GIN633" s="35"/>
      <c r="GIO633" s="35"/>
      <c r="GIP633" s="35"/>
      <c r="GIQ633" s="35"/>
      <c r="GIR633" s="35"/>
      <c r="GIS633" s="35"/>
      <c r="GIT633" s="35"/>
      <c r="GIU633" s="35"/>
      <c r="GIV633" s="35"/>
      <c r="GIW633" s="35"/>
      <c r="GIX633" s="35"/>
      <c r="GIY633" s="35"/>
      <c r="GIZ633" s="35"/>
      <c r="GJA633" s="35"/>
      <c r="GJB633" s="35"/>
      <c r="GJC633" s="35"/>
      <c r="GJD633" s="35"/>
      <c r="GJE633" s="35"/>
      <c r="GJF633" s="35"/>
      <c r="GJG633" s="35"/>
      <c r="GJH633" s="35"/>
      <c r="GJI633" s="35"/>
      <c r="GJJ633" s="35"/>
      <c r="GJK633" s="35"/>
      <c r="GJL633" s="35"/>
      <c r="GJM633" s="35"/>
      <c r="GJN633" s="35"/>
      <c r="GJO633" s="35"/>
      <c r="GJP633" s="35"/>
      <c r="GJQ633" s="35"/>
      <c r="GJR633" s="35"/>
      <c r="GJS633" s="35"/>
      <c r="GJT633" s="35"/>
      <c r="GJU633" s="35"/>
      <c r="GJV633" s="35"/>
      <c r="GJW633" s="35"/>
      <c r="GJX633" s="35"/>
      <c r="GJY633" s="35"/>
      <c r="GJZ633" s="35"/>
      <c r="GKA633" s="35"/>
      <c r="GKB633" s="35"/>
      <c r="GKC633" s="35"/>
      <c r="GKD633" s="35"/>
      <c r="GKE633" s="35"/>
      <c r="GKF633" s="35"/>
      <c r="GKG633" s="35"/>
      <c r="GKH633" s="35"/>
      <c r="GKI633" s="35"/>
      <c r="GKJ633" s="35"/>
      <c r="GKK633" s="35"/>
      <c r="GKL633" s="35"/>
      <c r="GKM633" s="35"/>
      <c r="GKN633" s="35"/>
      <c r="GKO633" s="35"/>
      <c r="GKP633" s="35"/>
      <c r="GKQ633" s="35"/>
      <c r="GKR633" s="35"/>
      <c r="GKS633" s="35"/>
      <c r="GKT633" s="35"/>
      <c r="GKU633" s="35"/>
      <c r="GKV633" s="35"/>
      <c r="GKW633" s="35"/>
      <c r="GKX633" s="35"/>
      <c r="GKY633" s="35"/>
      <c r="GKZ633" s="35"/>
      <c r="GLA633" s="35"/>
      <c r="GLB633" s="35"/>
      <c r="GLC633" s="35"/>
      <c r="GLD633" s="35"/>
      <c r="GLE633" s="35"/>
      <c r="GLF633" s="35"/>
      <c r="GLG633" s="35"/>
      <c r="GLH633" s="35"/>
      <c r="GLI633" s="35"/>
      <c r="GLJ633" s="35"/>
      <c r="GLK633" s="35"/>
      <c r="GLL633" s="35"/>
      <c r="GLM633" s="35"/>
      <c r="GLN633" s="35"/>
      <c r="GLO633" s="35"/>
      <c r="GLP633" s="35"/>
      <c r="GLQ633" s="35"/>
      <c r="GLR633" s="35"/>
      <c r="GLS633" s="35"/>
      <c r="GLT633" s="35"/>
      <c r="GLU633" s="35"/>
      <c r="GLV633" s="35"/>
      <c r="GLW633" s="35"/>
      <c r="GLX633" s="35"/>
      <c r="GLY633" s="35"/>
      <c r="GLZ633" s="35"/>
      <c r="GMA633" s="35"/>
      <c r="GMB633" s="35"/>
      <c r="GMC633" s="35"/>
      <c r="GMD633" s="35"/>
      <c r="GME633" s="35"/>
      <c r="GMF633" s="35"/>
      <c r="GMG633" s="35"/>
      <c r="GMH633" s="35"/>
      <c r="GMI633" s="35"/>
      <c r="GMJ633" s="35"/>
      <c r="GMK633" s="35"/>
      <c r="GML633" s="35"/>
      <c r="GMM633" s="35"/>
      <c r="GMN633" s="35"/>
      <c r="GMO633" s="35"/>
      <c r="GMP633" s="35"/>
      <c r="GMQ633" s="35"/>
      <c r="GMR633" s="35"/>
      <c r="GMS633" s="35"/>
      <c r="GMT633" s="35"/>
      <c r="GMU633" s="35"/>
      <c r="GMV633" s="35"/>
      <c r="GMW633" s="35"/>
      <c r="GMX633" s="35"/>
      <c r="GMY633" s="35"/>
      <c r="GMZ633" s="35"/>
      <c r="GNA633" s="35"/>
      <c r="GNB633" s="35"/>
      <c r="GNC633" s="35"/>
      <c r="GND633" s="35"/>
      <c r="GNE633" s="35"/>
      <c r="GNF633" s="35"/>
      <c r="GNG633" s="35"/>
      <c r="GNH633" s="35"/>
      <c r="GNI633" s="35"/>
      <c r="GNJ633" s="35"/>
      <c r="GNK633" s="35"/>
      <c r="GNL633" s="35"/>
      <c r="GNM633" s="35"/>
      <c r="GNN633" s="35"/>
      <c r="GNO633" s="35"/>
      <c r="GNP633" s="35"/>
      <c r="GNQ633" s="35"/>
      <c r="GNR633" s="35"/>
      <c r="GNS633" s="35"/>
      <c r="GNT633" s="35"/>
      <c r="GNU633" s="35"/>
      <c r="GNV633" s="35"/>
      <c r="GNW633" s="35"/>
      <c r="GNX633" s="35"/>
      <c r="GNY633" s="35"/>
      <c r="GNZ633" s="35"/>
      <c r="GOA633" s="35"/>
      <c r="GOB633" s="35"/>
      <c r="GOC633" s="35"/>
      <c r="GOD633" s="35"/>
      <c r="GOE633" s="35"/>
      <c r="GOF633" s="35"/>
      <c r="GOG633" s="35"/>
      <c r="GOH633" s="35"/>
      <c r="GOI633" s="35"/>
      <c r="GOJ633" s="35"/>
      <c r="GOK633" s="35"/>
      <c r="GOL633" s="35"/>
      <c r="GOM633" s="35"/>
      <c r="GON633" s="35"/>
      <c r="GOO633" s="35"/>
      <c r="GOP633" s="35"/>
      <c r="GOQ633" s="35"/>
      <c r="GOR633" s="35"/>
      <c r="GOS633" s="35"/>
      <c r="GOT633" s="35"/>
      <c r="GOU633" s="35"/>
      <c r="GOV633" s="35"/>
      <c r="GOW633" s="35"/>
      <c r="GOX633" s="35"/>
      <c r="GOY633" s="35"/>
      <c r="GOZ633" s="35"/>
      <c r="GPA633" s="35"/>
      <c r="GPB633" s="35"/>
      <c r="GPC633" s="35"/>
      <c r="GPD633" s="35"/>
      <c r="GPE633" s="35"/>
      <c r="GPF633" s="35"/>
      <c r="GPG633" s="35"/>
      <c r="GPH633" s="35"/>
      <c r="GPI633" s="35"/>
      <c r="GPJ633" s="35"/>
      <c r="GPK633" s="35"/>
      <c r="GPL633" s="35"/>
      <c r="GPM633" s="35"/>
      <c r="GPN633" s="35"/>
      <c r="GPO633" s="35"/>
      <c r="GPP633" s="35"/>
      <c r="GPQ633" s="35"/>
      <c r="GPR633" s="35"/>
      <c r="GPS633" s="35"/>
      <c r="GPT633" s="35"/>
      <c r="GPU633" s="35"/>
      <c r="GPV633" s="35"/>
      <c r="GPW633" s="35"/>
      <c r="GPX633" s="35"/>
      <c r="GPY633" s="35"/>
      <c r="GPZ633" s="35"/>
      <c r="GQA633" s="35"/>
      <c r="GQB633" s="35"/>
      <c r="GQC633" s="35"/>
      <c r="GQD633" s="35"/>
      <c r="GQE633" s="35"/>
      <c r="GQF633" s="35"/>
      <c r="GQG633" s="35"/>
      <c r="GQH633" s="35"/>
      <c r="GQI633" s="35"/>
      <c r="GQJ633" s="35"/>
      <c r="GQK633" s="35"/>
      <c r="GQL633" s="35"/>
      <c r="GQM633" s="35"/>
      <c r="GQN633" s="35"/>
      <c r="GQO633" s="35"/>
      <c r="GQP633" s="35"/>
      <c r="GQQ633" s="35"/>
      <c r="GQR633" s="35"/>
      <c r="GQS633" s="35"/>
      <c r="GQT633" s="35"/>
      <c r="GQU633" s="35"/>
      <c r="GQV633" s="35"/>
      <c r="GQW633" s="35"/>
      <c r="GQX633" s="35"/>
      <c r="GQY633" s="35"/>
      <c r="GQZ633" s="35"/>
      <c r="GRA633" s="35"/>
      <c r="GRB633" s="35"/>
      <c r="GRC633" s="35"/>
      <c r="GRD633" s="35"/>
      <c r="GRE633" s="35"/>
      <c r="GRF633" s="35"/>
      <c r="GRG633" s="35"/>
      <c r="GRH633" s="35"/>
      <c r="GRI633" s="35"/>
      <c r="GRJ633" s="35"/>
      <c r="GRK633" s="35"/>
      <c r="GRL633" s="35"/>
      <c r="GRM633" s="35"/>
      <c r="GRN633" s="35"/>
      <c r="GRO633" s="35"/>
      <c r="GRP633" s="35"/>
      <c r="GRQ633" s="35"/>
      <c r="GRR633" s="35"/>
      <c r="GRS633" s="35"/>
      <c r="GRT633" s="35"/>
      <c r="GRU633" s="35"/>
      <c r="GRV633" s="35"/>
      <c r="GRW633" s="35"/>
      <c r="GRX633" s="35"/>
      <c r="GRY633" s="35"/>
      <c r="GRZ633" s="35"/>
      <c r="GSA633" s="35"/>
      <c r="GSB633" s="35"/>
      <c r="GSC633" s="35"/>
      <c r="GSD633" s="35"/>
      <c r="GSE633" s="35"/>
      <c r="GSF633" s="35"/>
      <c r="GSG633" s="35"/>
      <c r="GSH633" s="35"/>
      <c r="GSI633" s="35"/>
      <c r="GSJ633" s="35"/>
      <c r="GSK633" s="35"/>
      <c r="GSL633" s="35"/>
      <c r="GSM633" s="35"/>
      <c r="GSN633" s="35"/>
      <c r="GSO633" s="35"/>
      <c r="GSP633" s="35"/>
      <c r="GSQ633" s="35"/>
      <c r="GSR633" s="35"/>
      <c r="GSS633" s="35"/>
      <c r="GST633" s="35"/>
      <c r="GSU633" s="35"/>
      <c r="GSV633" s="35"/>
      <c r="GSW633" s="35"/>
      <c r="GSX633" s="35"/>
      <c r="GSY633" s="35"/>
      <c r="GSZ633" s="35"/>
      <c r="GTA633" s="35"/>
      <c r="GTB633" s="35"/>
      <c r="GTC633" s="35"/>
      <c r="GTD633" s="35"/>
      <c r="GTE633" s="35"/>
      <c r="GTF633" s="35"/>
      <c r="GTG633" s="35"/>
      <c r="GTH633" s="35"/>
      <c r="GTI633" s="35"/>
      <c r="GTJ633" s="35"/>
      <c r="GTK633" s="35"/>
      <c r="GTL633" s="35"/>
      <c r="GTM633" s="35"/>
      <c r="GTN633" s="35"/>
      <c r="GTO633" s="35"/>
      <c r="GTP633" s="35"/>
      <c r="GTQ633" s="35"/>
      <c r="GTR633" s="35"/>
      <c r="GTS633" s="35"/>
      <c r="GTT633" s="35"/>
      <c r="GTU633" s="35"/>
      <c r="GTV633" s="35"/>
      <c r="GTW633" s="35"/>
      <c r="GTX633" s="35"/>
      <c r="GTY633" s="35"/>
      <c r="GTZ633" s="35"/>
      <c r="GUA633" s="35"/>
      <c r="GUB633" s="35"/>
      <c r="GUC633" s="35"/>
      <c r="GUD633" s="35"/>
      <c r="GUE633" s="35"/>
      <c r="GUF633" s="35"/>
      <c r="GUG633" s="35"/>
      <c r="GUH633" s="35"/>
      <c r="GUI633" s="35"/>
      <c r="GUJ633" s="35"/>
      <c r="GUK633" s="35"/>
      <c r="GUL633" s="35"/>
      <c r="GUM633" s="35"/>
      <c r="GUN633" s="35"/>
      <c r="GUO633" s="35"/>
      <c r="GUP633" s="35"/>
      <c r="GUQ633" s="35"/>
      <c r="GUR633" s="35"/>
      <c r="GUS633" s="35"/>
      <c r="GUT633" s="35"/>
      <c r="GUU633" s="35"/>
      <c r="GUV633" s="35"/>
      <c r="GUW633" s="35"/>
      <c r="GUX633" s="35"/>
      <c r="GUY633" s="35"/>
      <c r="GUZ633" s="35"/>
      <c r="GVA633" s="35"/>
      <c r="GVB633" s="35"/>
      <c r="GVC633" s="35"/>
      <c r="GVD633" s="35"/>
      <c r="GVE633" s="35"/>
      <c r="GVF633" s="35"/>
      <c r="GVG633" s="35"/>
      <c r="GVH633" s="35"/>
      <c r="GVI633" s="35"/>
      <c r="GVJ633" s="35"/>
      <c r="GVK633" s="35"/>
      <c r="GVL633" s="35"/>
      <c r="GVM633" s="35"/>
      <c r="GVN633" s="35"/>
      <c r="GVO633" s="35"/>
      <c r="GVP633" s="35"/>
      <c r="GVQ633" s="35"/>
      <c r="GVR633" s="35"/>
      <c r="GVS633" s="35"/>
      <c r="GVT633" s="35"/>
      <c r="GVU633" s="35"/>
      <c r="GVV633" s="35"/>
      <c r="GVW633" s="35"/>
      <c r="GVX633" s="35"/>
      <c r="GVY633" s="35"/>
      <c r="GVZ633" s="35"/>
      <c r="GWA633" s="35"/>
      <c r="GWB633" s="35"/>
      <c r="GWC633" s="35"/>
      <c r="GWD633" s="35"/>
      <c r="GWE633" s="35"/>
      <c r="GWF633" s="35"/>
      <c r="GWG633" s="35"/>
      <c r="GWH633" s="35"/>
      <c r="GWI633" s="35"/>
      <c r="GWJ633" s="35"/>
      <c r="GWK633" s="35"/>
      <c r="GWL633" s="35"/>
      <c r="GWM633" s="35"/>
      <c r="GWN633" s="35"/>
      <c r="GWO633" s="35"/>
      <c r="GWP633" s="35"/>
      <c r="GWQ633" s="35"/>
      <c r="GWR633" s="35"/>
      <c r="GWS633" s="35"/>
      <c r="GWT633" s="35"/>
      <c r="GWU633" s="35"/>
      <c r="GWV633" s="35"/>
      <c r="GWW633" s="35"/>
      <c r="GWX633" s="35"/>
      <c r="GWY633" s="35"/>
      <c r="GWZ633" s="35"/>
      <c r="GXA633" s="35"/>
      <c r="GXB633" s="35"/>
      <c r="GXC633" s="35"/>
      <c r="GXD633" s="35"/>
      <c r="GXE633" s="35"/>
      <c r="GXF633" s="35"/>
      <c r="GXG633" s="35"/>
      <c r="GXH633" s="35"/>
      <c r="GXI633" s="35"/>
      <c r="GXJ633" s="35"/>
      <c r="GXK633" s="35"/>
      <c r="GXL633" s="35"/>
      <c r="GXM633" s="35"/>
      <c r="GXN633" s="35"/>
      <c r="GXO633" s="35"/>
      <c r="GXP633" s="35"/>
      <c r="GXQ633" s="35"/>
      <c r="GXR633" s="35"/>
      <c r="GXS633" s="35"/>
      <c r="GXT633" s="35"/>
      <c r="GXU633" s="35"/>
      <c r="GXV633" s="35"/>
      <c r="GXW633" s="35"/>
      <c r="GXX633" s="35"/>
      <c r="GXY633" s="35"/>
      <c r="GXZ633" s="35"/>
      <c r="GYA633" s="35"/>
      <c r="GYB633" s="35"/>
      <c r="GYC633" s="35"/>
      <c r="GYD633" s="35"/>
      <c r="GYE633" s="35"/>
      <c r="GYF633" s="35"/>
      <c r="GYG633" s="35"/>
      <c r="GYH633" s="35"/>
      <c r="GYI633" s="35"/>
      <c r="GYJ633" s="35"/>
      <c r="GYK633" s="35"/>
      <c r="GYL633" s="35"/>
      <c r="GYM633" s="35"/>
      <c r="GYN633" s="35"/>
      <c r="GYO633" s="35"/>
      <c r="GYP633" s="35"/>
      <c r="GYQ633" s="35"/>
      <c r="GYR633" s="35"/>
      <c r="GYS633" s="35"/>
      <c r="GYT633" s="35"/>
      <c r="GYU633" s="35"/>
      <c r="GYV633" s="35"/>
      <c r="GYW633" s="35"/>
      <c r="GYX633" s="35"/>
      <c r="GYY633" s="35"/>
      <c r="GYZ633" s="35"/>
      <c r="GZA633" s="35"/>
      <c r="GZB633" s="35"/>
      <c r="GZC633" s="35"/>
      <c r="GZD633" s="35"/>
      <c r="GZE633" s="35"/>
      <c r="GZF633" s="35"/>
      <c r="GZG633" s="35"/>
      <c r="GZH633" s="35"/>
      <c r="GZI633" s="35"/>
      <c r="GZJ633" s="35"/>
      <c r="GZK633" s="35"/>
      <c r="GZL633" s="35"/>
      <c r="GZM633" s="35"/>
      <c r="GZN633" s="35"/>
      <c r="GZO633" s="35"/>
      <c r="GZP633" s="35"/>
      <c r="GZQ633" s="35"/>
      <c r="GZR633" s="35"/>
      <c r="GZS633" s="35"/>
      <c r="GZT633" s="35"/>
      <c r="GZU633" s="35"/>
      <c r="GZV633" s="35"/>
      <c r="GZW633" s="35"/>
      <c r="GZX633" s="35"/>
      <c r="GZY633" s="35"/>
      <c r="GZZ633" s="35"/>
      <c r="HAA633" s="35"/>
      <c r="HAB633" s="35"/>
      <c r="HAC633" s="35"/>
      <c r="HAD633" s="35"/>
      <c r="HAE633" s="35"/>
      <c r="HAF633" s="35"/>
      <c r="HAG633" s="35"/>
      <c r="HAH633" s="35"/>
      <c r="HAI633" s="35"/>
      <c r="HAJ633" s="35"/>
      <c r="HAK633" s="35"/>
      <c r="HAL633" s="35"/>
      <c r="HAM633" s="35"/>
      <c r="HAN633" s="35"/>
      <c r="HAO633" s="35"/>
      <c r="HAP633" s="35"/>
      <c r="HAQ633" s="35"/>
      <c r="HAR633" s="35"/>
      <c r="HAS633" s="35"/>
      <c r="HAT633" s="35"/>
      <c r="HAU633" s="35"/>
      <c r="HAV633" s="35"/>
      <c r="HAW633" s="35"/>
      <c r="HAX633" s="35"/>
      <c r="HAY633" s="35"/>
      <c r="HAZ633" s="35"/>
      <c r="HBA633" s="35"/>
      <c r="HBB633" s="35"/>
      <c r="HBC633" s="35"/>
      <c r="HBD633" s="35"/>
      <c r="HBE633" s="35"/>
      <c r="HBF633" s="35"/>
      <c r="HBG633" s="35"/>
      <c r="HBH633" s="35"/>
      <c r="HBI633" s="35"/>
      <c r="HBJ633" s="35"/>
      <c r="HBK633" s="35"/>
      <c r="HBL633" s="35"/>
      <c r="HBM633" s="35"/>
      <c r="HBN633" s="35"/>
      <c r="HBO633" s="35"/>
      <c r="HBP633" s="35"/>
      <c r="HBQ633" s="35"/>
      <c r="HBR633" s="35"/>
      <c r="HBS633" s="35"/>
      <c r="HBT633" s="35"/>
      <c r="HBU633" s="35"/>
      <c r="HBV633" s="35"/>
      <c r="HBW633" s="35"/>
      <c r="HBX633" s="35"/>
      <c r="HBY633" s="35"/>
      <c r="HBZ633" s="35"/>
      <c r="HCA633" s="35"/>
      <c r="HCB633" s="35"/>
      <c r="HCC633" s="35"/>
      <c r="HCD633" s="35"/>
      <c r="HCE633" s="35"/>
      <c r="HCF633" s="35"/>
      <c r="HCG633" s="35"/>
      <c r="HCH633" s="35"/>
      <c r="HCI633" s="35"/>
      <c r="HCJ633" s="35"/>
      <c r="HCK633" s="35"/>
      <c r="HCL633" s="35"/>
      <c r="HCM633" s="35"/>
      <c r="HCN633" s="35"/>
      <c r="HCO633" s="35"/>
      <c r="HCP633" s="35"/>
      <c r="HCQ633" s="35"/>
      <c r="HCR633" s="35"/>
      <c r="HCS633" s="35"/>
      <c r="HCT633" s="35"/>
      <c r="HCU633" s="35"/>
      <c r="HCV633" s="35"/>
      <c r="HCW633" s="35"/>
      <c r="HCX633" s="35"/>
      <c r="HCY633" s="35"/>
      <c r="HCZ633" s="35"/>
      <c r="HDA633" s="35"/>
      <c r="HDB633" s="35"/>
      <c r="HDC633" s="35"/>
      <c r="HDD633" s="35"/>
      <c r="HDE633" s="35"/>
      <c r="HDF633" s="35"/>
      <c r="HDG633" s="35"/>
      <c r="HDH633" s="35"/>
      <c r="HDI633" s="35"/>
      <c r="HDJ633" s="35"/>
      <c r="HDK633" s="35"/>
      <c r="HDL633" s="35"/>
      <c r="HDM633" s="35"/>
      <c r="HDN633" s="35"/>
      <c r="HDO633" s="35"/>
      <c r="HDP633" s="35"/>
      <c r="HDQ633" s="35"/>
      <c r="HDR633" s="35"/>
      <c r="HDS633" s="35"/>
      <c r="HDT633" s="35"/>
      <c r="HDU633" s="35"/>
      <c r="HDV633" s="35"/>
      <c r="HDW633" s="35"/>
      <c r="HDX633" s="35"/>
      <c r="HDY633" s="35"/>
      <c r="HDZ633" s="35"/>
      <c r="HEA633" s="35"/>
      <c r="HEB633" s="35"/>
      <c r="HEC633" s="35"/>
      <c r="HED633" s="35"/>
      <c r="HEE633" s="35"/>
      <c r="HEF633" s="35"/>
      <c r="HEG633" s="35"/>
      <c r="HEH633" s="35"/>
      <c r="HEI633" s="35"/>
      <c r="HEJ633" s="35"/>
      <c r="HEK633" s="35"/>
      <c r="HEL633" s="35"/>
      <c r="HEM633" s="35"/>
      <c r="HEN633" s="35"/>
      <c r="HEO633" s="35"/>
      <c r="HEP633" s="35"/>
      <c r="HEQ633" s="35"/>
      <c r="HER633" s="35"/>
      <c r="HES633" s="35"/>
      <c r="HET633" s="35"/>
      <c r="HEU633" s="35"/>
      <c r="HEV633" s="35"/>
      <c r="HEW633" s="35"/>
      <c r="HEX633" s="35"/>
      <c r="HEY633" s="35"/>
      <c r="HEZ633" s="35"/>
      <c r="HFA633" s="35"/>
      <c r="HFB633" s="35"/>
      <c r="HFC633" s="35"/>
      <c r="HFD633" s="35"/>
      <c r="HFE633" s="35"/>
      <c r="HFF633" s="35"/>
      <c r="HFG633" s="35"/>
      <c r="HFH633" s="35"/>
      <c r="HFI633" s="35"/>
      <c r="HFJ633" s="35"/>
      <c r="HFK633" s="35"/>
      <c r="HFL633" s="35"/>
      <c r="HFM633" s="35"/>
      <c r="HFN633" s="35"/>
      <c r="HFO633" s="35"/>
      <c r="HFP633" s="35"/>
      <c r="HFQ633" s="35"/>
      <c r="HFR633" s="35"/>
      <c r="HFS633" s="35"/>
      <c r="HFT633" s="35"/>
      <c r="HFU633" s="35"/>
      <c r="HFV633" s="35"/>
      <c r="HFW633" s="35"/>
      <c r="HFX633" s="35"/>
      <c r="HFY633" s="35"/>
      <c r="HFZ633" s="35"/>
      <c r="HGA633" s="35"/>
      <c r="HGB633" s="35"/>
      <c r="HGC633" s="35"/>
      <c r="HGD633" s="35"/>
      <c r="HGE633" s="35"/>
      <c r="HGF633" s="35"/>
      <c r="HGG633" s="35"/>
      <c r="HGH633" s="35"/>
      <c r="HGI633" s="35"/>
      <c r="HGJ633" s="35"/>
      <c r="HGK633" s="35"/>
      <c r="HGL633" s="35"/>
      <c r="HGM633" s="35"/>
      <c r="HGN633" s="35"/>
      <c r="HGO633" s="35"/>
      <c r="HGP633" s="35"/>
      <c r="HGQ633" s="35"/>
      <c r="HGR633" s="35"/>
      <c r="HGS633" s="35"/>
      <c r="HGT633" s="35"/>
      <c r="HGU633" s="35"/>
      <c r="HGV633" s="35"/>
      <c r="HGW633" s="35"/>
      <c r="HGX633" s="35"/>
      <c r="HGY633" s="35"/>
      <c r="HGZ633" s="35"/>
      <c r="HHA633" s="35"/>
      <c r="HHB633" s="35"/>
      <c r="HHC633" s="35"/>
      <c r="HHD633" s="35"/>
      <c r="HHE633" s="35"/>
      <c r="HHF633" s="35"/>
      <c r="HHG633" s="35"/>
      <c r="HHH633" s="35"/>
      <c r="HHI633" s="35"/>
      <c r="HHJ633" s="35"/>
      <c r="HHK633" s="35"/>
      <c r="HHL633" s="35"/>
      <c r="HHM633" s="35"/>
      <c r="HHN633" s="35"/>
      <c r="HHO633" s="35"/>
      <c r="HHP633" s="35"/>
      <c r="HHQ633" s="35"/>
      <c r="HHR633" s="35"/>
      <c r="HHS633" s="35"/>
      <c r="HHT633" s="35"/>
      <c r="HHU633" s="35"/>
      <c r="HHV633" s="35"/>
      <c r="HHW633" s="35"/>
      <c r="HHX633" s="35"/>
      <c r="HHY633" s="35"/>
      <c r="HHZ633" s="35"/>
      <c r="HIA633" s="35"/>
      <c r="HIB633" s="35"/>
      <c r="HIC633" s="35"/>
      <c r="HID633" s="35"/>
      <c r="HIE633" s="35"/>
      <c r="HIF633" s="35"/>
      <c r="HIG633" s="35"/>
      <c r="HIH633" s="35"/>
      <c r="HII633" s="35"/>
      <c r="HIJ633" s="35"/>
      <c r="HIK633" s="35"/>
      <c r="HIL633" s="35"/>
      <c r="HIM633" s="35"/>
      <c r="HIN633" s="35"/>
      <c r="HIO633" s="35"/>
      <c r="HIP633" s="35"/>
      <c r="HIQ633" s="35"/>
      <c r="HIR633" s="35"/>
      <c r="HIS633" s="35"/>
      <c r="HIT633" s="35"/>
      <c r="HIU633" s="35"/>
      <c r="HIV633" s="35"/>
      <c r="HIW633" s="35"/>
      <c r="HIX633" s="35"/>
      <c r="HIY633" s="35"/>
      <c r="HIZ633" s="35"/>
      <c r="HJA633" s="35"/>
      <c r="HJB633" s="35"/>
      <c r="HJC633" s="35"/>
      <c r="HJD633" s="35"/>
      <c r="HJE633" s="35"/>
      <c r="HJF633" s="35"/>
      <c r="HJG633" s="35"/>
      <c r="HJH633" s="35"/>
      <c r="HJI633" s="35"/>
      <c r="HJJ633" s="35"/>
      <c r="HJK633" s="35"/>
      <c r="HJL633" s="35"/>
      <c r="HJM633" s="35"/>
      <c r="HJN633" s="35"/>
      <c r="HJO633" s="35"/>
      <c r="HJP633" s="35"/>
      <c r="HJQ633" s="35"/>
      <c r="HJR633" s="35"/>
      <c r="HJS633" s="35"/>
      <c r="HJT633" s="35"/>
      <c r="HJU633" s="35"/>
      <c r="HJV633" s="35"/>
      <c r="HJW633" s="35"/>
      <c r="HJX633" s="35"/>
      <c r="HJY633" s="35"/>
      <c r="HJZ633" s="35"/>
      <c r="HKA633" s="35"/>
      <c r="HKB633" s="35"/>
      <c r="HKC633" s="35"/>
      <c r="HKD633" s="35"/>
      <c r="HKE633" s="35"/>
      <c r="HKF633" s="35"/>
      <c r="HKG633" s="35"/>
      <c r="HKH633" s="35"/>
      <c r="HKI633" s="35"/>
      <c r="HKJ633" s="35"/>
      <c r="HKK633" s="35"/>
      <c r="HKL633" s="35"/>
      <c r="HKM633" s="35"/>
      <c r="HKN633" s="35"/>
      <c r="HKO633" s="35"/>
      <c r="HKP633" s="35"/>
      <c r="HKQ633" s="35"/>
      <c r="HKR633" s="35"/>
      <c r="HKS633" s="35"/>
      <c r="HKT633" s="35"/>
      <c r="HKU633" s="35"/>
      <c r="HKV633" s="35"/>
      <c r="HKW633" s="35"/>
      <c r="HKX633" s="35"/>
      <c r="HKY633" s="35"/>
      <c r="HKZ633" s="35"/>
      <c r="HLA633" s="35"/>
      <c r="HLB633" s="35"/>
      <c r="HLC633" s="35"/>
      <c r="HLD633" s="35"/>
      <c r="HLE633" s="35"/>
      <c r="HLF633" s="35"/>
      <c r="HLG633" s="35"/>
      <c r="HLH633" s="35"/>
      <c r="HLI633" s="35"/>
      <c r="HLJ633" s="35"/>
      <c r="HLK633" s="35"/>
      <c r="HLL633" s="35"/>
      <c r="HLM633" s="35"/>
      <c r="HLN633" s="35"/>
      <c r="HLO633" s="35"/>
      <c r="HLP633" s="35"/>
      <c r="HLQ633" s="35"/>
      <c r="HLR633" s="35"/>
      <c r="HLS633" s="35"/>
      <c r="HLT633" s="35"/>
      <c r="HLU633" s="35"/>
      <c r="HLV633" s="35"/>
      <c r="HLW633" s="35"/>
      <c r="HLX633" s="35"/>
      <c r="HLY633" s="35"/>
      <c r="HLZ633" s="35"/>
      <c r="HMA633" s="35"/>
      <c r="HMB633" s="35"/>
      <c r="HMC633" s="35"/>
      <c r="HMD633" s="35"/>
      <c r="HME633" s="35"/>
      <c r="HMF633" s="35"/>
      <c r="HMG633" s="35"/>
      <c r="HMH633" s="35"/>
      <c r="HMI633" s="35"/>
      <c r="HMJ633" s="35"/>
      <c r="HMK633" s="35"/>
      <c r="HML633" s="35"/>
      <c r="HMM633" s="35"/>
      <c r="HMN633" s="35"/>
      <c r="HMO633" s="35"/>
      <c r="HMP633" s="35"/>
      <c r="HMQ633" s="35"/>
      <c r="HMR633" s="35"/>
      <c r="HMS633" s="35"/>
      <c r="HMT633" s="35"/>
      <c r="HMU633" s="35"/>
      <c r="HMV633" s="35"/>
      <c r="HMW633" s="35"/>
      <c r="HMX633" s="35"/>
      <c r="HMY633" s="35"/>
      <c r="HMZ633" s="35"/>
      <c r="HNA633" s="35"/>
      <c r="HNB633" s="35"/>
      <c r="HNC633" s="35"/>
      <c r="HND633" s="35"/>
      <c r="HNE633" s="35"/>
      <c r="HNF633" s="35"/>
      <c r="HNG633" s="35"/>
      <c r="HNH633" s="35"/>
      <c r="HNI633" s="35"/>
      <c r="HNJ633" s="35"/>
      <c r="HNK633" s="35"/>
      <c r="HNL633" s="35"/>
      <c r="HNM633" s="35"/>
      <c r="HNN633" s="35"/>
      <c r="HNO633" s="35"/>
      <c r="HNP633" s="35"/>
      <c r="HNQ633" s="35"/>
      <c r="HNR633" s="35"/>
      <c r="HNS633" s="35"/>
      <c r="HNT633" s="35"/>
      <c r="HNU633" s="35"/>
      <c r="HNV633" s="35"/>
      <c r="HNW633" s="35"/>
      <c r="HNX633" s="35"/>
      <c r="HNY633" s="35"/>
      <c r="HNZ633" s="35"/>
      <c r="HOA633" s="35"/>
      <c r="HOB633" s="35"/>
      <c r="HOC633" s="35"/>
      <c r="HOD633" s="35"/>
      <c r="HOE633" s="35"/>
      <c r="HOF633" s="35"/>
      <c r="HOG633" s="35"/>
      <c r="HOH633" s="35"/>
      <c r="HOI633" s="35"/>
      <c r="HOJ633" s="35"/>
      <c r="HOK633" s="35"/>
      <c r="HOL633" s="35"/>
      <c r="HOM633" s="35"/>
      <c r="HON633" s="35"/>
      <c r="HOO633" s="35"/>
      <c r="HOP633" s="35"/>
      <c r="HOQ633" s="35"/>
      <c r="HOR633" s="35"/>
      <c r="HOS633" s="35"/>
      <c r="HOT633" s="35"/>
      <c r="HOU633" s="35"/>
      <c r="HOV633" s="35"/>
      <c r="HOW633" s="35"/>
      <c r="HOX633" s="35"/>
      <c r="HOY633" s="35"/>
      <c r="HOZ633" s="35"/>
      <c r="HPA633" s="35"/>
      <c r="HPB633" s="35"/>
      <c r="HPC633" s="35"/>
      <c r="HPD633" s="35"/>
      <c r="HPE633" s="35"/>
      <c r="HPF633" s="35"/>
      <c r="HPG633" s="35"/>
      <c r="HPH633" s="35"/>
      <c r="HPI633" s="35"/>
      <c r="HPJ633" s="35"/>
      <c r="HPK633" s="35"/>
      <c r="HPL633" s="35"/>
      <c r="HPM633" s="35"/>
      <c r="HPN633" s="35"/>
      <c r="HPO633" s="35"/>
      <c r="HPP633" s="35"/>
      <c r="HPQ633" s="35"/>
      <c r="HPR633" s="35"/>
      <c r="HPS633" s="35"/>
      <c r="HPT633" s="35"/>
      <c r="HPU633" s="35"/>
      <c r="HPV633" s="35"/>
      <c r="HPW633" s="35"/>
      <c r="HPX633" s="35"/>
      <c r="HPY633" s="35"/>
      <c r="HPZ633" s="35"/>
      <c r="HQA633" s="35"/>
      <c r="HQB633" s="35"/>
      <c r="HQC633" s="35"/>
      <c r="HQD633" s="35"/>
      <c r="HQE633" s="35"/>
      <c r="HQF633" s="35"/>
      <c r="HQG633" s="35"/>
      <c r="HQH633" s="35"/>
      <c r="HQI633" s="35"/>
      <c r="HQJ633" s="35"/>
      <c r="HQK633" s="35"/>
      <c r="HQL633" s="35"/>
      <c r="HQM633" s="35"/>
      <c r="HQN633" s="35"/>
      <c r="HQO633" s="35"/>
      <c r="HQP633" s="35"/>
      <c r="HQQ633" s="35"/>
      <c r="HQR633" s="35"/>
      <c r="HQS633" s="35"/>
      <c r="HQT633" s="35"/>
      <c r="HQU633" s="35"/>
      <c r="HQV633" s="35"/>
      <c r="HQW633" s="35"/>
      <c r="HQX633" s="35"/>
      <c r="HQY633" s="35"/>
      <c r="HQZ633" s="35"/>
      <c r="HRA633" s="35"/>
      <c r="HRB633" s="35"/>
      <c r="HRC633" s="35"/>
      <c r="HRD633" s="35"/>
      <c r="HRE633" s="35"/>
      <c r="HRF633" s="35"/>
      <c r="HRG633" s="35"/>
      <c r="HRH633" s="35"/>
      <c r="HRI633" s="35"/>
      <c r="HRJ633" s="35"/>
      <c r="HRK633" s="35"/>
      <c r="HRL633" s="35"/>
      <c r="HRM633" s="35"/>
      <c r="HRN633" s="35"/>
      <c r="HRO633" s="35"/>
      <c r="HRP633" s="35"/>
      <c r="HRQ633" s="35"/>
      <c r="HRR633" s="35"/>
      <c r="HRS633" s="35"/>
      <c r="HRT633" s="35"/>
      <c r="HRU633" s="35"/>
      <c r="HRV633" s="35"/>
      <c r="HRW633" s="35"/>
      <c r="HRX633" s="35"/>
      <c r="HRY633" s="35"/>
      <c r="HRZ633" s="35"/>
      <c r="HSA633" s="35"/>
      <c r="HSB633" s="35"/>
      <c r="HSC633" s="35"/>
      <c r="HSD633" s="35"/>
      <c r="HSE633" s="35"/>
      <c r="HSF633" s="35"/>
      <c r="HSG633" s="35"/>
      <c r="HSH633" s="35"/>
      <c r="HSI633" s="35"/>
      <c r="HSJ633" s="35"/>
      <c r="HSK633" s="35"/>
      <c r="HSL633" s="35"/>
      <c r="HSM633" s="35"/>
      <c r="HSN633" s="35"/>
      <c r="HSO633" s="35"/>
      <c r="HSP633" s="35"/>
      <c r="HSQ633" s="35"/>
      <c r="HSR633" s="35"/>
      <c r="HSS633" s="35"/>
      <c r="HST633" s="35"/>
      <c r="HSU633" s="35"/>
      <c r="HSV633" s="35"/>
      <c r="HSW633" s="35"/>
      <c r="HSX633" s="35"/>
      <c r="HSY633" s="35"/>
      <c r="HSZ633" s="35"/>
      <c r="HTA633" s="35"/>
      <c r="HTB633" s="35"/>
      <c r="HTC633" s="35"/>
      <c r="HTD633" s="35"/>
      <c r="HTE633" s="35"/>
      <c r="HTF633" s="35"/>
      <c r="HTG633" s="35"/>
      <c r="HTH633" s="35"/>
      <c r="HTI633" s="35"/>
      <c r="HTJ633" s="35"/>
      <c r="HTK633" s="35"/>
      <c r="HTL633" s="35"/>
      <c r="HTM633" s="35"/>
      <c r="HTN633" s="35"/>
      <c r="HTO633" s="35"/>
      <c r="HTP633" s="35"/>
      <c r="HTQ633" s="35"/>
      <c r="HTR633" s="35"/>
      <c r="HTS633" s="35"/>
      <c r="HTT633" s="35"/>
      <c r="HTU633" s="35"/>
      <c r="HTV633" s="35"/>
      <c r="HTW633" s="35"/>
      <c r="HTX633" s="35"/>
      <c r="HTY633" s="35"/>
      <c r="HTZ633" s="35"/>
      <c r="HUA633" s="35"/>
      <c r="HUB633" s="35"/>
      <c r="HUC633" s="35"/>
      <c r="HUD633" s="35"/>
      <c r="HUE633" s="35"/>
      <c r="HUF633" s="35"/>
      <c r="HUG633" s="35"/>
      <c r="HUH633" s="35"/>
      <c r="HUI633" s="35"/>
      <c r="HUJ633" s="35"/>
      <c r="HUK633" s="35"/>
      <c r="HUL633" s="35"/>
      <c r="HUM633" s="35"/>
      <c r="HUN633" s="35"/>
      <c r="HUO633" s="35"/>
      <c r="HUP633" s="35"/>
      <c r="HUQ633" s="35"/>
      <c r="HUR633" s="35"/>
      <c r="HUS633" s="35"/>
      <c r="HUT633" s="35"/>
      <c r="HUU633" s="35"/>
      <c r="HUV633" s="35"/>
      <c r="HUW633" s="35"/>
      <c r="HUX633" s="35"/>
      <c r="HUY633" s="35"/>
      <c r="HUZ633" s="35"/>
      <c r="HVA633" s="35"/>
      <c r="HVB633" s="35"/>
      <c r="HVC633" s="35"/>
      <c r="HVD633" s="35"/>
      <c r="HVE633" s="35"/>
      <c r="HVF633" s="35"/>
      <c r="HVG633" s="35"/>
      <c r="HVH633" s="35"/>
      <c r="HVI633" s="35"/>
      <c r="HVJ633" s="35"/>
      <c r="HVK633" s="35"/>
      <c r="HVL633" s="35"/>
      <c r="HVM633" s="35"/>
      <c r="HVN633" s="35"/>
      <c r="HVO633" s="35"/>
      <c r="HVP633" s="35"/>
      <c r="HVQ633" s="35"/>
      <c r="HVR633" s="35"/>
      <c r="HVS633" s="35"/>
      <c r="HVT633" s="35"/>
      <c r="HVU633" s="35"/>
      <c r="HVV633" s="35"/>
      <c r="HVW633" s="35"/>
      <c r="HVX633" s="35"/>
      <c r="HVY633" s="35"/>
      <c r="HVZ633" s="35"/>
      <c r="HWA633" s="35"/>
      <c r="HWB633" s="35"/>
      <c r="HWC633" s="35"/>
      <c r="HWD633" s="35"/>
      <c r="HWE633" s="35"/>
      <c r="HWF633" s="35"/>
      <c r="HWG633" s="35"/>
      <c r="HWH633" s="35"/>
      <c r="HWI633" s="35"/>
      <c r="HWJ633" s="35"/>
      <c r="HWK633" s="35"/>
      <c r="HWL633" s="35"/>
      <c r="HWM633" s="35"/>
      <c r="HWN633" s="35"/>
      <c r="HWO633" s="35"/>
      <c r="HWP633" s="35"/>
      <c r="HWQ633" s="35"/>
      <c r="HWR633" s="35"/>
      <c r="HWS633" s="35"/>
      <c r="HWT633" s="35"/>
      <c r="HWU633" s="35"/>
      <c r="HWV633" s="35"/>
      <c r="HWW633" s="35"/>
      <c r="HWX633" s="35"/>
      <c r="HWY633" s="35"/>
      <c r="HWZ633" s="35"/>
      <c r="HXA633" s="35"/>
      <c r="HXB633" s="35"/>
      <c r="HXC633" s="35"/>
      <c r="HXD633" s="35"/>
      <c r="HXE633" s="35"/>
      <c r="HXF633" s="35"/>
      <c r="HXG633" s="35"/>
      <c r="HXH633" s="35"/>
      <c r="HXI633" s="35"/>
      <c r="HXJ633" s="35"/>
      <c r="HXK633" s="35"/>
      <c r="HXL633" s="35"/>
      <c r="HXM633" s="35"/>
      <c r="HXN633" s="35"/>
      <c r="HXO633" s="35"/>
      <c r="HXP633" s="35"/>
      <c r="HXQ633" s="35"/>
      <c r="HXR633" s="35"/>
      <c r="HXS633" s="35"/>
      <c r="HXT633" s="35"/>
      <c r="HXU633" s="35"/>
      <c r="HXV633" s="35"/>
      <c r="HXW633" s="35"/>
      <c r="HXX633" s="35"/>
      <c r="HXY633" s="35"/>
      <c r="HXZ633" s="35"/>
      <c r="HYA633" s="35"/>
      <c r="HYB633" s="35"/>
      <c r="HYC633" s="35"/>
      <c r="HYD633" s="35"/>
      <c r="HYE633" s="35"/>
      <c r="HYF633" s="35"/>
      <c r="HYG633" s="35"/>
      <c r="HYH633" s="35"/>
      <c r="HYI633" s="35"/>
      <c r="HYJ633" s="35"/>
      <c r="HYK633" s="35"/>
      <c r="HYL633" s="35"/>
      <c r="HYM633" s="35"/>
      <c r="HYN633" s="35"/>
      <c r="HYO633" s="35"/>
      <c r="HYP633" s="35"/>
      <c r="HYQ633" s="35"/>
      <c r="HYR633" s="35"/>
      <c r="HYS633" s="35"/>
      <c r="HYT633" s="35"/>
      <c r="HYU633" s="35"/>
      <c r="HYV633" s="35"/>
      <c r="HYW633" s="35"/>
      <c r="HYX633" s="35"/>
      <c r="HYY633" s="35"/>
      <c r="HYZ633" s="35"/>
      <c r="HZA633" s="35"/>
      <c r="HZB633" s="35"/>
      <c r="HZC633" s="35"/>
      <c r="HZD633" s="35"/>
      <c r="HZE633" s="35"/>
      <c r="HZF633" s="35"/>
      <c r="HZG633" s="35"/>
      <c r="HZH633" s="35"/>
      <c r="HZI633" s="35"/>
      <c r="HZJ633" s="35"/>
      <c r="HZK633" s="35"/>
      <c r="HZL633" s="35"/>
      <c r="HZM633" s="35"/>
      <c r="HZN633" s="35"/>
      <c r="HZO633" s="35"/>
      <c r="HZP633" s="35"/>
      <c r="HZQ633" s="35"/>
      <c r="HZR633" s="35"/>
      <c r="HZS633" s="35"/>
      <c r="HZT633" s="35"/>
      <c r="HZU633" s="35"/>
      <c r="HZV633" s="35"/>
      <c r="HZW633" s="35"/>
      <c r="HZX633" s="35"/>
      <c r="HZY633" s="35"/>
      <c r="HZZ633" s="35"/>
      <c r="IAA633" s="35"/>
      <c r="IAB633" s="35"/>
      <c r="IAC633" s="35"/>
      <c r="IAD633" s="35"/>
      <c r="IAE633" s="35"/>
      <c r="IAF633" s="35"/>
      <c r="IAG633" s="35"/>
      <c r="IAH633" s="35"/>
      <c r="IAI633" s="35"/>
      <c r="IAJ633" s="35"/>
      <c r="IAK633" s="35"/>
      <c r="IAL633" s="35"/>
      <c r="IAM633" s="35"/>
      <c r="IAN633" s="35"/>
      <c r="IAO633" s="35"/>
      <c r="IAP633" s="35"/>
      <c r="IAQ633" s="35"/>
      <c r="IAR633" s="35"/>
      <c r="IAS633" s="35"/>
      <c r="IAT633" s="35"/>
      <c r="IAU633" s="35"/>
      <c r="IAV633" s="35"/>
      <c r="IAW633" s="35"/>
      <c r="IAX633" s="35"/>
      <c r="IAY633" s="35"/>
      <c r="IAZ633" s="35"/>
      <c r="IBA633" s="35"/>
      <c r="IBB633" s="35"/>
      <c r="IBC633" s="35"/>
      <c r="IBD633" s="35"/>
      <c r="IBE633" s="35"/>
      <c r="IBF633" s="35"/>
      <c r="IBG633" s="35"/>
      <c r="IBH633" s="35"/>
      <c r="IBI633" s="35"/>
      <c r="IBJ633" s="35"/>
      <c r="IBK633" s="35"/>
      <c r="IBL633" s="35"/>
      <c r="IBM633" s="35"/>
      <c r="IBN633" s="35"/>
      <c r="IBO633" s="35"/>
      <c r="IBP633" s="35"/>
      <c r="IBQ633" s="35"/>
      <c r="IBR633" s="35"/>
      <c r="IBS633" s="35"/>
      <c r="IBT633" s="35"/>
      <c r="IBU633" s="35"/>
      <c r="IBV633" s="35"/>
      <c r="IBW633" s="35"/>
      <c r="IBX633" s="35"/>
      <c r="IBY633" s="35"/>
      <c r="IBZ633" s="35"/>
      <c r="ICA633" s="35"/>
      <c r="ICB633" s="35"/>
      <c r="ICC633" s="35"/>
      <c r="ICD633" s="35"/>
      <c r="ICE633" s="35"/>
      <c r="ICF633" s="35"/>
      <c r="ICG633" s="35"/>
      <c r="ICH633" s="35"/>
      <c r="ICI633" s="35"/>
      <c r="ICJ633" s="35"/>
      <c r="ICK633" s="35"/>
      <c r="ICL633" s="35"/>
      <c r="ICM633" s="35"/>
      <c r="ICN633" s="35"/>
      <c r="ICO633" s="35"/>
      <c r="ICP633" s="35"/>
      <c r="ICQ633" s="35"/>
      <c r="ICR633" s="35"/>
      <c r="ICS633" s="35"/>
      <c r="ICT633" s="35"/>
      <c r="ICU633" s="35"/>
      <c r="ICV633" s="35"/>
      <c r="ICW633" s="35"/>
      <c r="ICX633" s="35"/>
      <c r="ICY633" s="35"/>
      <c r="ICZ633" s="35"/>
      <c r="IDA633" s="35"/>
      <c r="IDB633" s="35"/>
      <c r="IDC633" s="35"/>
      <c r="IDD633" s="35"/>
      <c r="IDE633" s="35"/>
      <c r="IDF633" s="35"/>
      <c r="IDG633" s="35"/>
      <c r="IDH633" s="35"/>
      <c r="IDI633" s="35"/>
      <c r="IDJ633" s="35"/>
      <c r="IDK633" s="35"/>
      <c r="IDL633" s="35"/>
      <c r="IDM633" s="35"/>
      <c r="IDN633" s="35"/>
      <c r="IDO633" s="35"/>
      <c r="IDP633" s="35"/>
      <c r="IDQ633" s="35"/>
      <c r="IDR633" s="35"/>
      <c r="IDS633" s="35"/>
      <c r="IDT633" s="35"/>
      <c r="IDU633" s="35"/>
      <c r="IDV633" s="35"/>
      <c r="IDW633" s="35"/>
      <c r="IDX633" s="35"/>
      <c r="IDY633" s="35"/>
      <c r="IDZ633" s="35"/>
      <c r="IEA633" s="35"/>
      <c r="IEB633" s="35"/>
      <c r="IEC633" s="35"/>
      <c r="IED633" s="35"/>
      <c r="IEE633" s="35"/>
      <c r="IEF633" s="35"/>
      <c r="IEG633" s="35"/>
      <c r="IEH633" s="35"/>
      <c r="IEI633" s="35"/>
      <c r="IEJ633" s="35"/>
      <c r="IEK633" s="35"/>
      <c r="IEL633" s="35"/>
      <c r="IEM633" s="35"/>
      <c r="IEN633" s="35"/>
      <c r="IEO633" s="35"/>
      <c r="IEP633" s="35"/>
      <c r="IEQ633" s="35"/>
      <c r="IER633" s="35"/>
      <c r="IES633" s="35"/>
      <c r="IET633" s="35"/>
      <c r="IEU633" s="35"/>
      <c r="IEV633" s="35"/>
      <c r="IEW633" s="35"/>
      <c r="IEX633" s="35"/>
      <c r="IEY633" s="35"/>
      <c r="IEZ633" s="35"/>
      <c r="IFA633" s="35"/>
      <c r="IFB633" s="35"/>
      <c r="IFC633" s="35"/>
      <c r="IFD633" s="35"/>
      <c r="IFE633" s="35"/>
      <c r="IFF633" s="35"/>
      <c r="IFG633" s="35"/>
      <c r="IFH633" s="35"/>
      <c r="IFI633" s="35"/>
      <c r="IFJ633" s="35"/>
      <c r="IFK633" s="35"/>
      <c r="IFL633" s="35"/>
      <c r="IFM633" s="35"/>
      <c r="IFN633" s="35"/>
      <c r="IFO633" s="35"/>
      <c r="IFP633" s="35"/>
      <c r="IFQ633" s="35"/>
      <c r="IFR633" s="35"/>
      <c r="IFS633" s="35"/>
      <c r="IFT633" s="35"/>
      <c r="IFU633" s="35"/>
      <c r="IFV633" s="35"/>
      <c r="IFW633" s="35"/>
      <c r="IFX633" s="35"/>
      <c r="IFY633" s="35"/>
      <c r="IFZ633" s="35"/>
      <c r="IGA633" s="35"/>
      <c r="IGB633" s="35"/>
      <c r="IGC633" s="35"/>
      <c r="IGD633" s="35"/>
      <c r="IGE633" s="35"/>
      <c r="IGF633" s="35"/>
      <c r="IGG633" s="35"/>
      <c r="IGH633" s="35"/>
      <c r="IGI633" s="35"/>
      <c r="IGJ633" s="35"/>
      <c r="IGK633" s="35"/>
      <c r="IGL633" s="35"/>
      <c r="IGM633" s="35"/>
      <c r="IGN633" s="35"/>
      <c r="IGO633" s="35"/>
      <c r="IGP633" s="35"/>
      <c r="IGQ633" s="35"/>
      <c r="IGR633" s="35"/>
      <c r="IGS633" s="35"/>
      <c r="IGT633" s="35"/>
      <c r="IGU633" s="35"/>
      <c r="IGV633" s="35"/>
      <c r="IGW633" s="35"/>
      <c r="IGX633" s="35"/>
      <c r="IGY633" s="35"/>
      <c r="IGZ633" s="35"/>
      <c r="IHA633" s="35"/>
      <c r="IHB633" s="35"/>
      <c r="IHC633" s="35"/>
      <c r="IHD633" s="35"/>
      <c r="IHE633" s="35"/>
      <c r="IHF633" s="35"/>
      <c r="IHG633" s="35"/>
      <c r="IHH633" s="35"/>
      <c r="IHI633" s="35"/>
      <c r="IHJ633" s="35"/>
      <c r="IHK633" s="35"/>
      <c r="IHL633" s="35"/>
      <c r="IHM633" s="35"/>
      <c r="IHN633" s="35"/>
      <c r="IHO633" s="35"/>
      <c r="IHP633" s="35"/>
      <c r="IHQ633" s="35"/>
      <c r="IHR633" s="35"/>
      <c r="IHS633" s="35"/>
      <c r="IHT633" s="35"/>
      <c r="IHU633" s="35"/>
      <c r="IHV633" s="35"/>
      <c r="IHW633" s="35"/>
      <c r="IHX633" s="35"/>
      <c r="IHY633" s="35"/>
      <c r="IHZ633" s="35"/>
      <c r="IIA633" s="35"/>
      <c r="IIB633" s="35"/>
      <c r="IIC633" s="35"/>
      <c r="IID633" s="35"/>
      <c r="IIE633" s="35"/>
      <c r="IIF633" s="35"/>
      <c r="IIG633" s="35"/>
      <c r="IIH633" s="35"/>
      <c r="III633" s="35"/>
      <c r="IIJ633" s="35"/>
      <c r="IIK633" s="35"/>
      <c r="IIL633" s="35"/>
      <c r="IIM633" s="35"/>
      <c r="IIN633" s="35"/>
      <c r="IIO633" s="35"/>
      <c r="IIP633" s="35"/>
      <c r="IIQ633" s="35"/>
      <c r="IIR633" s="35"/>
      <c r="IIS633" s="35"/>
      <c r="IIT633" s="35"/>
      <c r="IIU633" s="35"/>
      <c r="IIV633" s="35"/>
      <c r="IIW633" s="35"/>
      <c r="IIX633" s="35"/>
      <c r="IIY633" s="35"/>
      <c r="IIZ633" s="35"/>
      <c r="IJA633" s="35"/>
      <c r="IJB633" s="35"/>
      <c r="IJC633" s="35"/>
      <c r="IJD633" s="35"/>
      <c r="IJE633" s="35"/>
      <c r="IJF633" s="35"/>
      <c r="IJG633" s="35"/>
      <c r="IJH633" s="35"/>
      <c r="IJI633" s="35"/>
      <c r="IJJ633" s="35"/>
      <c r="IJK633" s="35"/>
      <c r="IJL633" s="35"/>
      <c r="IJM633" s="35"/>
      <c r="IJN633" s="35"/>
      <c r="IJO633" s="35"/>
      <c r="IJP633" s="35"/>
      <c r="IJQ633" s="35"/>
      <c r="IJR633" s="35"/>
      <c r="IJS633" s="35"/>
      <c r="IJT633" s="35"/>
      <c r="IJU633" s="35"/>
      <c r="IJV633" s="35"/>
      <c r="IJW633" s="35"/>
      <c r="IJX633" s="35"/>
      <c r="IJY633" s="35"/>
      <c r="IJZ633" s="35"/>
      <c r="IKA633" s="35"/>
      <c r="IKB633" s="35"/>
      <c r="IKC633" s="35"/>
      <c r="IKD633" s="35"/>
      <c r="IKE633" s="35"/>
      <c r="IKF633" s="35"/>
      <c r="IKG633" s="35"/>
      <c r="IKH633" s="35"/>
      <c r="IKI633" s="35"/>
      <c r="IKJ633" s="35"/>
      <c r="IKK633" s="35"/>
      <c r="IKL633" s="35"/>
      <c r="IKM633" s="35"/>
      <c r="IKN633" s="35"/>
      <c r="IKO633" s="35"/>
      <c r="IKP633" s="35"/>
      <c r="IKQ633" s="35"/>
      <c r="IKR633" s="35"/>
      <c r="IKS633" s="35"/>
      <c r="IKT633" s="35"/>
      <c r="IKU633" s="35"/>
      <c r="IKV633" s="35"/>
      <c r="IKW633" s="35"/>
      <c r="IKX633" s="35"/>
      <c r="IKY633" s="35"/>
      <c r="IKZ633" s="35"/>
      <c r="ILA633" s="35"/>
      <c r="ILB633" s="35"/>
      <c r="ILC633" s="35"/>
      <c r="ILD633" s="35"/>
      <c r="ILE633" s="35"/>
      <c r="ILF633" s="35"/>
      <c r="ILG633" s="35"/>
      <c r="ILH633" s="35"/>
      <c r="ILI633" s="35"/>
      <c r="ILJ633" s="35"/>
      <c r="ILK633" s="35"/>
      <c r="ILL633" s="35"/>
      <c r="ILM633" s="35"/>
      <c r="ILN633" s="35"/>
      <c r="ILO633" s="35"/>
      <c r="ILP633" s="35"/>
      <c r="ILQ633" s="35"/>
      <c r="ILR633" s="35"/>
      <c r="ILS633" s="35"/>
      <c r="ILT633" s="35"/>
      <c r="ILU633" s="35"/>
      <c r="ILV633" s="35"/>
      <c r="ILW633" s="35"/>
      <c r="ILX633" s="35"/>
      <c r="ILY633" s="35"/>
      <c r="ILZ633" s="35"/>
      <c r="IMA633" s="35"/>
      <c r="IMB633" s="35"/>
      <c r="IMC633" s="35"/>
      <c r="IMD633" s="35"/>
      <c r="IME633" s="35"/>
      <c r="IMF633" s="35"/>
      <c r="IMG633" s="35"/>
      <c r="IMH633" s="35"/>
      <c r="IMI633" s="35"/>
      <c r="IMJ633" s="35"/>
      <c r="IMK633" s="35"/>
      <c r="IML633" s="35"/>
      <c r="IMM633" s="35"/>
      <c r="IMN633" s="35"/>
      <c r="IMO633" s="35"/>
      <c r="IMP633" s="35"/>
      <c r="IMQ633" s="35"/>
      <c r="IMR633" s="35"/>
      <c r="IMS633" s="35"/>
      <c r="IMT633" s="35"/>
      <c r="IMU633" s="35"/>
      <c r="IMV633" s="35"/>
      <c r="IMW633" s="35"/>
      <c r="IMX633" s="35"/>
      <c r="IMY633" s="35"/>
      <c r="IMZ633" s="35"/>
      <c r="INA633" s="35"/>
      <c r="INB633" s="35"/>
      <c r="INC633" s="35"/>
      <c r="IND633" s="35"/>
      <c r="INE633" s="35"/>
      <c r="INF633" s="35"/>
      <c r="ING633" s="35"/>
      <c r="INH633" s="35"/>
      <c r="INI633" s="35"/>
      <c r="INJ633" s="35"/>
      <c r="INK633" s="35"/>
      <c r="INL633" s="35"/>
      <c r="INM633" s="35"/>
      <c r="INN633" s="35"/>
      <c r="INO633" s="35"/>
      <c r="INP633" s="35"/>
      <c r="INQ633" s="35"/>
      <c r="INR633" s="35"/>
      <c r="INS633" s="35"/>
      <c r="INT633" s="35"/>
      <c r="INU633" s="35"/>
      <c r="INV633" s="35"/>
      <c r="INW633" s="35"/>
      <c r="INX633" s="35"/>
      <c r="INY633" s="35"/>
      <c r="INZ633" s="35"/>
      <c r="IOA633" s="35"/>
      <c r="IOB633" s="35"/>
      <c r="IOC633" s="35"/>
      <c r="IOD633" s="35"/>
      <c r="IOE633" s="35"/>
      <c r="IOF633" s="35"/>
      <c r="IOG633" s="35"/>
      <c r="IOH633" s="35"/>
      <c r="IOI633" s="35"/>
      <c r="IOJ633" s="35"/>
      <c r="IOK633" s="35"/>
      <c r="IOL633" s="35"/>
      <c r="IOM633" s="35"/>
      <c r="ION633" s="35"/>
      <c r="IOO633" s="35"/>
      <c r="IOP633" s="35"/>
      <c r="IOQ633" s="35"/>
      <c r="IOR633" s="35"/>
      <c r="IOS633" s="35"/>
      <c r="IOT633" s="35"/>
      <c r="IOU633" s="35"/>
      <c r="IOV633" s="35"/>
      <c r="IOW633" s="35"/>
      <c r="IOX633" s="35"/>
      <c r="IOY633" s="35"/>
      <c r="IOZ633" s="35"/>
      <c r="IPA633" s="35"/>
      <c r="IPB633" s="35"/>
      <c r="IPC633" s="35"/>
      <c r="IPD633" s="35"/>
      <c r="IPE633" s="35"/>
      <c r="IPF633" s="35"/>
      <c r="IPG633" s="35"/>
      <c r="IPH633" s="35"/>
      <c r="IPI633" s="35"/>
      <c r="IPJ633" s="35"/>
      <c r="IPK633" s="35"/>
      <c r="IPL633" s="35"/>
      <c r="IPM633" s="35"/>
      <c r="IPN633" s="35"/>
      <c r="IPO633" s="35"/>
      <c r="IPP633" s="35"/>
      <c r="IPQ633" s="35"/>
      <c r="IPR633" s="35"/>
      <c r="IPS633" s="35"/>
      <c r="IPT633" s="35"/>
      <c r="IPU633" s="35"/>
      <c r="IPV633" s="35"/>
      <c r="IPW633" s="35"/>
      <c r="IPX633" s="35"/>
      <c r="IPY633" s="35"/>
      <c r="IPZ633" s="35"/>
      <c r="IQA633" s="35"/>
      <c r="IQB633" s="35"/>
      <c r="IQC633" s="35"/>
      <c r="IQD633" s="35"/>
      <c r="IQE633" s="35"/>
      <c r="IQF633" s="35"/>
      <c r="IQG633" s="35"/>
      <c r="IQH633" s="35"/>
      <c r="IQI633" s="35"/>
      <c r="IQJ633" s="35"/>
      <c r="IQK633" s="35"/>
      <c r="IQL633" s="35"/>
      <c r="IQM633" s="35"/>
      <c r="IQN633" s="35"/>
      <c r="IQO633" s="35"/>
      <c r="IQP633" s="35"/>
      <c r="IQQ633" s="35"/>
      <c r="IQR633" s="35"/>
      <c r="IQS633" s="35"/>
      <c r="IQT633" s="35"/>
      <c r="IQU633" s="35"/>
      <c r="IQV633" s="35"/>
      <c r="IQW633" s="35"/>
      <c r="IQX633" s="35"/>
      <c r="IQY633" s="35"/>
      <c r="IQZ633" s="35"/>
      <c r="IRA633" s="35"/>
      <c r="IRB633" s="35"/>
      <c r="IRC633" s="35"/>
      <c r="IRD633" s="35"/>
      <c r="IRE633" s="35"/>
      <c r="IRF633" s="35"/>
      <c r="IRG633" s="35"/>
      <c r="IRH633" s="35"/>
      <c r="IRI633" s="35"/>
      <c r="IRJ633" s="35"/>
      <c r="IRK633" s="35"/>
      <c r="IRL633" s="35"/>
      <c r="IRM633" s="35"/>
      <c r="IRN633" s="35"/>
      <c r="IRO633" s="35"/>
      <c r="IRP633" s="35"/>
      <c r="IRQ633" s="35"/>
      <c r="IRR633" s="35"/>
      <c r="IRS633" s="35"/>
      <c r="IRT633" s="35"/>
      <c r="IRU633" s="35"/>
      <c r="IRV633" s="35"/>
      <c r="IRW633" s="35"/>
      <c r="IRX633" s="35"/>
      <c r="IRY633" s="35"/>
      <c r="IRZ633" s="35"/>
      <c r="ISA633" s="35"/>
      <c r="ISB633" s="35"/>
      <c r="ISC633" s="35"/>
      <c r="ISD633" s="35"/>
      <c r="ISE633" s="35"/>
      <c r="ISF633" s="35"/>
      <c r="ISG633" s="35"/>
      <c r="ISH633" s="35"/>
      <c r="ISI633" s="35"/>
      <c r="ISJ633" s="35"/>
      <c r="ISK633" s="35"/>
      <c r="ISL633" s="35"/>
      <c r="ISM633" s="35"/>
      <c r="ISN633" s="35"/>
      <c r="ISO633" s="35"/>
      <c r="ISP633" s="35"/>
      <c r="ISQ633" s="35"/>
      <c r="ISR633" s="35"/>
      <c r="ISS633" s="35"/>
      <c r="IST633" s="35"/>
      <c r="ISU633" s="35"/>
      <c r="ISV633" s="35"/>
      <c r="ISW633" s="35"/>
      <c r="ISX633" s="35"/>
      <c r="ISY633" s="35"/>
      <c r="ISZ633" s="35"/>
      <c r="ITA633" s="35"/>
      <c r="ITB633" s="35"/>
      <c r="ITC633" s="35"/>
      <c r="ITD633" s="35"/>
      <c r="ITE633" s="35"/>
      <c r="ITF633" s="35"/>
      <c r="ITG633" s="35"/>
      <c r="ITH633" s="35"/>
      <c r="ITI633" s="35"/>
      <c r="ITJ633" s="35"/>
      <c r="ITK633" s="35"/>
      <c r="ITL633" s="35"/>
      <c r="ITM633" s="35"/>
      <c r="ITN633" s="35"/>
      <c r="ITO633" s="35"/>
      <c r="ITP633" s="35"/>
      <c r="ITQ633" s="35"/>
      <c r="ITR633" s="35"/>
      <c r="ITS633" s="35"/>
      <c r="ITT633" s="35"/>
      <c r="ITU633" s="35"/>
      <c r="ITV633" s="35"/>
      <c r="ITW633" s="35"/>
      <c r="ITX633" s="35"/>
      <c r="ITY633" s="35"/>
      <c r="ITZ633" s="35"/>
      <c r="IUA633" s="35"/>
      <c r="IUB633" s="35"/>
      <c r="IUC633" s="35"/>
      <c r="IUD633" s="35"/>
      <c r="IUE633" s="35"/>
      <c r="IUF633" s="35"/>
      <c r="IUG633" s="35"/>
      <c r="IUH633" s="35"/>
      <c r="IUI633" s="35"/>
      <c r="IUJ633" s="35"/>
      <c r="IUK633" s="35"/>
      <c r="IUL633" s="35"/>
      <c r="IUM633" s="35"/>
      <c r="IUN633" s="35"/>
      <c r="IUO633" s="35"/>
      <c r="IUP633" s="35"/>
      <c r="IUQ633" s="35"/>
      <c r="IUR633" s="35"/>
      <c r="IUS633" s="35"/>
      <c r="IUT633" s="35"/>
      <c r="IUU633" s="35"/>
      <c r="IUV633" s="35"/>
      <c r="IUW633" s="35"/>
      <c r="IUX633" s="35"/>
      <c r="IUY633" s="35"/>
      <c r="IUZ633" s="35"/>
      <c r="IVA633" s="35"/>
      <c r="IVB633" s="35"/>
      <c r="IVC633" s="35"/>
      <c r="IVD633" s="35"/>
      <c r="IVE633" s="35"/>
      <c r="IVF633" s="35"/>
      <c r="IVG633" s="35"/>
      <c r="IVH633" s="35"/>
      <c r="IVI633" s="35"/>
      <c r="IVJ633" s="35"/>
      <c r="IVK633" s="35"/>
      <c r="IVL633" s="35"/>
      <c r="IVM633" s="35"/>
      <c r="IVN633" s="35"/>
      <c r="IVO633" s="35"/>
      <c r="IVP633" s="35"/>
      <c r="IVQ633" s="35"/>
      <c r="IVR633" s="35"/>
      <c r="IVS633" s="35"/>
      <c r="IVT633" s="35"/>
      <c r="IVU633" s="35"/>
      <c r="IVV633" s="35"/>
      <c r="IVW633" s="35"/>
      <c r="IVX633" s="35"/>
      <c r="IVY633" s="35"/>
      <c r="IVZ633" s="35"/>
      <c r="IWA633" s="35"/>
      <c r="IWB633" s="35"/>
      <c r="IWC633" s="35"/>
      <c r="IWD633" s="35"/>
      <c r="IWE633" s="35"/>
      <c r="IWF633" s="35"/>
      <c r="IWG633" s="35"/>
      <c r="IWH633" s="35"/>
      <c r="IWI633" s="35"/>
      <c r="IWJ633" s="35"/>
      <c r="IWK633" s="35"/>
      <c r="IWL633" s="35"/>
      <c r="IWM633" s="35"/>
      <c r="IWN633" s="35"/>
      <c r="IWO633" s="35"/>
      <c r="IWP633" s="35"/>
      <c r="IWQ633" s="35"/>
      <c r="IWR633" s="35"/>
      <c r="IWS633" s="35"/>
      <c r="IWT633" s="35"/>
      <c r="IWU633" s="35"/>
      <c r="IWV633" s="35"/>
      <c r="IWW633" s="35"/>
      <c r="IWX633" s="35"/>
      <c r="IWY633" s="35"/>
      <c r="IWZ633" s="35"/>
      <c r="IXA633" s="35"/>
      <c r="IXB633" s="35"/>
      <c r="IXC633" s="35"/>
      <c r="IXD633" s="35"/>
      <c r="IXE633" s="35"/>
      <c r="IXF633" s="35"/>
      <c r="IXG633" s="35"/>
      <c r="IXH633" s="35"/>
      <c r="IXI633" s="35"/>
      <c r="IXJ633" s="35"/>
      <c r="IXK633" s="35"/>
      <c r="IXL633" s="35"/>
      <c r="IXM633" s="35"/>
      <c r="IXN633" s="35"/>
      <c r="IXO633" s="35"/>
      <c r="IXP633" s="35"/>
      <c r="IXQ633" s="35"/>
      <c r="IXR633" s="35"/>
      <c r="IXS633" s="35"/>
      <c r="IXT633" s="35"/>
      <c r="IXU633" s="35"/>
      <c r="IXV633" s="35"/>
      <c r="IXW633" s="35"/>
      <c r="IXX633" s="35"/>
      <c r="IXY633" s="35"/>
      <c r="IXZ633" s="35"/>
      <c r="IYA633" s="35"/>
      <c r="IYB633" s="35"/>
      <c r="IYC633" s="35"/>
      <c r="IYD633" s="35"/>
      <c r="IYE633" s="35"/>
      <c r="IYF633" s="35"/>
      <c r="IYG633" s="35"/>
      <c r="IYH633" s="35"/>
      <c r="IYI633" s="35"/>
      <c r="IYJ633" s="35"/>
      <c r="IYK633" s="35"/>
      <c r="IYL633" s="35"/>
      <c r="IYM633" s="35"/>
      <c r="IYN633" s="35"/>
      <c r="IYO633" s="35"/>
      <c r="IYP633" s="35"/>
      <c r="IYQ633" s="35"/>
      <c r="IYR633" s="35"/>
      <c r="IYS633" s="35"/>
      <c r="IYT633" s="35"/>
      <c r="IYU633" s="35"/>
      <c r="IYV633" s="35"/>
      <c r="IYW633" s="35"/>
      <c r="IYX633" s="35"/>
      <c r="IYY633" s="35"/>
      <c r="IYZ633" s="35"/>
      <c r="IZA633" s="35"/>
      <c r="IZB633" s="35"/>
      <c r="IZC633" s="35"/>
      <c r="IZD633" s="35"/>
      <c r="IZE633" s="35"/>
      <c r="IZF633" s="35"/>
      <c r="IZG633" s="35"/>
      <c r="IZH633" s="35"/>
      <c r="IZI633" s="35"/>
      <c r="IZJ633" s="35"/>
      <c r="IZK633" s="35"/>
      <c r="IZL633" s="35"/>
      <c r="IZM633" s="35"/>
      <c r="IZN633" s="35"/>
      <c r="IZO633" s="35"/>
      <c r="IZP633" s="35"/>
      <c r="IZQ633" s="35"/>
      <c r="IZR633" s="35"/>
      <c r="IZS633" s="35"/>
      <c r="IZT633" s="35"/>
      <c r="IZU633" s="35"/>
      <c r="IZV633" s="35"/>
      <c r="IZW633" s="35"/>
      <c r="IZX633" s="35"/>
      <c r="IZY633" s="35"/>
      <c r="IZZ633" s="35"/>
      <c r="JAA633" s="35"/>
      <c r="JAB633" s="35"/>
      <c r="JAC633" s="35"/>
      <c r="JAD633" s="35"/>
      <c r="JAE633" s="35"/>
      <c r="JAF633" s="35"/>
      <c r="JAG633" s="35"/>
      <c r="JAH633" s="35"/>
      <c r="JAI633" s="35"/>
      <c r="JAJ633" s="35"/>
      <c r="JAK633" s="35"/>
      <c r="JAL633" s="35"/>
      <c r="JAM633" s="35"/>
      <c r="JAN633" s="35"/>
      <c r="JAO633" s="35"/>
      <c r="JAP633" s="35"/>
      <c r="JAQ633" s="35"/>
      <c r="JAR633" s="35"/>
      <c r="JAS633" s="35"/>
      <c r="JAT633" s="35"/>
      <c r="JAU633" s="35"/>
      <c r="JAV633" s="35"/>
      <c r="JAW633" s="35"/>
      <c r="JAX633" s="35"/>
      <c r="JAY633" s="35"/>
      <c r="JAZ633" s="35"/>
      <c r="JBA633" s="35"/>
      <c r="JBB633" s="35"/>
      <c r="JBC633" s="35"/>
      <c r="JBD633" s="35"/>
      <c r="JBE633" s="35"/>
      <c r="JBF633" s="35"/>
      <c r="JBG633" s="35"/>
      <c r="JBH633" s="35"/>
      <c r="JBI633" s="35"/>
      <c r="JBJ633" s="35"/>
      <c r="JBK633" s="35"/>
      <c r="JBL633" s="35"/>
      <c r="JBM633" s="35"/>
      <c r="JBN633" s="35"/>
      <c r="JBO633" s="35"/>
      <c r="JBP633" s="35"/>
      <c r="JBQ633" s="35"/>
      <c r="JBR633" s="35"/>
      <c r="JBS633" s="35"/>
      <c r="JBT633" s="35"/>
      <c r="JBU633" s="35"/>
      <c r="JBV633" s="35"/>
      <c r="JBW633" s="35"/>
      <c r="JBX633" s="35"/>
      <c r="JBY633" s="35"/>
      <c r="JBZ633" s="35"/>
      <c r="JCA633" s="35"/>
      <c r="JCB633" s="35"/>
      <c r="JCC633" s="35"/>
      <c r="JCD633" s="35"/>
      <c r="JCE633" s="35"/>
      <c r="JCF633" s="35"/>
      <c r="JCG633" s="35"/>
      <c r="JCH633" s="35"/>
      <c r="JCI633" s="35"/>
      <c r="JCJ633" s="35"/>
      <c r="JCK633" s="35"/>
      <c r="JCL633" s="35"/>
      <c r="JCM633" s="35"/>
      <c r="JCN633" s="35"/>
      <c r="JCO633" s="35"/>
      <c r="JCP633" s="35"/>
      <c r="JCQ633" s="35"/>
      <c r="JCR633" s="35"/>
      <c r="JCS633" s="35"/>
      <c r="JCT633" s="35"/>
      <c r="JCU633" s="35"/>
      <c r="JCV633" s="35"/>
      <c r="JCW633" s="35"/>
      <c r="JCX633" s="35"/>
      <c r="JCY633" s="35"/>
      <c r="JCZ633" s="35"/>
      <c r="JDA633" s="35"/>
      <c r="JDB633" s="35"/>
      <c r="JDC633" s="35"/>
      <c r="JDD633" s="35"/>
      <c r="JDE633" s="35"/>
      <c r="JDF633" s="35"/>
      <c r="JDG633" s="35"/>
      <c r="JDH633" s="35"/>
      <c r="JDI633" s="35"/>
      <c r="JDJ633" s="35"/>
      <c r="JDK633" s="35"/>
      <c r="JDL633" s="35"/>
      <c r="JDM633" s="35"/>
      <c r="JDN633" s="35"/>
      <c r="JDO633" s="35"/>
      <c r="JDP633" s="35"/>
      <c r="JDQ633" s="35"/>
      <c r="JDR633" s="35"/>
      <c r="JDS633" s="35"/>
      <c r="JDT633" s="35"/>
      <c r="JDU633" s="35"/>
      <c r="JDV633" s="35"/>
      <c r="JDW633" s="35"/>
      <c r="JDX633" s="35"/>
      <c r="JDY633" s="35"/>
      <c r="JDZ633" s="35"/>
      <c r="JEA633" s="35"/>
      <c r="JEB633" s="35"/>
      <c r="JEC633" s="35"/>
      <c r="JED633" s="35"/>
      <c r="JEE633" s="35"/>
      <c r="JEF633" s="35"/>
      <c r="JEG633" s="35"/>
      <c r="JEH633" s="35"/>
      <c r="JEI633" s="35"/>
      <c r="JEJ633" s="35"/>
      <c r="JEK633" s="35"/>
      <c r="JEL633" s="35"/>
      <c r="JEM633" s="35"/>
      <c r="JEN633" s="35"/>
      <c r="JEO633" s="35"/>
      <c r="JEP633" s="35"/>
      <c r="JEQ633" s="35"/>
      <c r="JER633" s="35"/>
      <c r="JES633" s="35"/>
      <c r="JET633" s="35"/>
      <c r="JEU633" s="35"/>
      <c r="JEV633" s="35"/>
      <c r="JEW633" s="35"/>
      <c r="JEX633" s="35"/>
      <c r="JEY633" s="35"/>
      <c r="JEZ633" s="35"/>
      <c r="JFA633" s="35"/>
      <c r="JFB633" s="35"/>
      <c r="JFC633" s="35"/>
      <c r="JFD633" s="35"/>
      <c r="JFE633" s="35"/>
      <c r="JFF633" s="35"/>
      <c r="JFG633" s="35"/>
      <c r="JFH633" s="35"/>
      <c r="JFI633" s="35"/>
      <c r="JFJ633" s="35"/>
      <c r="JFK633" s="35"/>
      <c r="JFL633" s="35"/>
      <c r="JFM633" s="35"/>
      <c r="JFN633" s="35"/>
      <c r="JFO633" s="35"/>
      <c r="JFP633" s="35"/>
      <c r="JFQ633" s="35"/>
      <c r="JFR633" s="35"/>
      <c r="JFS633" s="35"/>
      <c r="JFT633" s="35"/>
      <c r="JFU633" s="35"/>
      <c r="JFV633" s="35"/>
      <c r="JFW633" s="35"/>
      <c r="JFX633" s="35"/>
      <c r="JFY633" s="35"/>
      <c r="JFZ633" s="35"/>
      <c r="JGA633" s="35"/>
      <c r="JGB633" s="35"/>
      <c r="JGC633" s="35"/>
      <c r="JGD633" s="35"/>
      <c r="JGE633" s="35"/>
      <c r="JGF633" s="35"/>
      <c r="JGG633" s="35"/>
      <c r="JGH633" s="35"/>
      <c r="JGI633" s="35"/>
      <c r="JGJ633" s="35"/>
      <c r="JGK633" s="35"/>
      <c r="JGL633" s="35"/>
      <c r="JGM633" s="35"/>
      <c r="JGN633" s="35"/>
      <c r="JGO633" s="35"/>
      <c r="JGP633" s="35"/>
      <c r="JGQ633" s="35"/>
      <c r="JGR633" s="35"/>
      <c r="JGS633" s="35"/>
      <c r="JGT633" s="35"/>
      <c r="JGU633" s="35"/>
      <c r="JGV633" s="35"/>
      <c r="JGW633" s="35"/>
      <c r="JGX633" s="35"/>
      <c r="JGY633" s="35"/>
      <c r="JGZ633" s="35"/>
      <c r="JHA633" s="35"/>
      <c r="JHB633" s="35"/>
      <c r="JHC633" s="35"/>
      <c r="JHD633" s="35"/>
      <c r="JHE633" s="35"/>
      <c r="JHF633" s="35"/>
      <c r="JHG633" s="35"/>
      <c r="JHH633" s="35"/>
      <c r="JHI633" s="35"/>
      <c r="JHJ633" s="35"/>
      <c r="JHK633" s="35"/>
      <c r="JHL633" s="35"/>
      <c r="JHM633" s="35"/>
      <c r="JHN633" s="35"/>
      <c r="JHO633" s="35"/>
      <c r="JHP633" s="35"/>
      <c r="JHQ633" s="35"/>
      <c r="JHR633" s="35"/>
      <c r="JHS633" s="35"/>
      <c r="JHT633" s="35"/>
      <c r="JHU633" s="35"/>
      <c r="JHV633" s="35"/>
      <c r="JHW633" s="35"/>
      <c r="JHX633" s="35"/>
      <c r="JHY633" s="35"/>
      <c r="JHZ633" s="35"/>
      <c r="JIA633" s="35"/>
      <c r="JIB633" s="35"/>
      <c r="JIC633" s="35"/>
      <c r="JID633" s="35"/>
      <c r="JIE633" s="35"/>
      <c r="JIF633" s="35"/>
      <c r="JIG633" s="35"/>
      <c r="JIH633" s="35"/>
      <c r="JII633" s="35"/>
      <c r="JIJ633" s="35"/>
      <c r="JIK633" s="35"/>
      <c r="JIL633" s="35"/>
      <c r="JIM633" s="35"/>
      <c r="JIN633" s="35"/>
      <c r="JIO633" s="35"/>
      <c r="JIP633" s="35"/>
      <c r="JIQ633" s="35"/>
      <c r="JIR633" s="35"/>
      <c r="JIS633" s="35"/>
      <c r="JIT633" s="35"/>
      <c r="JIU633" s="35"/>
      <c r="JIV633" s="35"/>
      <c r="JIW633" s="35"/>
      <c r="JIX633" s="35"/>
      <c r="JIY633" s="35"/>
      <c r="JIZ633" s="35"/>
      <c r="JJA633" s="35"/>
      <c r="JJB633" s="35"/>
      <c r="JJC633" s="35"/>
      <c r="JJD633" s="35"/>
      <c r="JJE633" s="35"/>
      <c r="JJF633" s="35"/>
      <c r="JJG633" s="35"/>
      <c r="JJH633" s="35"/>
      <c r="JJI633" s="35"/>
      <c r="JJJ633" s="35"/>
      <c r="JJK633" s="35"/>
      <c r="JJL633" s="35"/>
      <c r="JJM633" s="35"/>
      <c r="JJN633" s="35"/>
      <c r="JJO633" s="35"/>
      <c r="JJP633" s="35"/>
      <c r="JJQ633" s="35"/>
      <c r="JJR633" s="35"/>
      <c r="JJS633" s="35"/>
      <c r="JJT633" s="35"/>
      <c r="JJU633" s="35"/>
      <c r="JJV633" s="35"/>
      <c r="JJW633" s="35"/>
      <c r="JJX633" s="35"/>
      <c r="JJY633" s="35"/>
      <c r="JJZ633" s="35"/>
      <c r="JKA633" s="35"/>
      <c r="JKB633" s="35"/>
      <c r="JKC633" s="35"/>
      <c r="JKD633" s="35"/>
      <c r="JKE633" s="35"/>
      <c r="JKF633" s="35"/>
      <c r="JKG633" s="35"/>
      <c r="JKH633" s="35"/>
      <c r="JKI633" s="35"/>
      <c r="JKJ633" s="35"/>
      <c r="JKK633" s="35"/>
      <c r="JKL633" s="35"/>
      <c r="JKM633" s="35"/>
      <c r="JKN633" s="35"/>
      <c r="JKO633" s="35"/>
      <c r="JKP633" s="35"/>
      <c r="JKQ633" s="35"/>
      <c r="JKR633" s="35"/>
      <c r="JKS633" s="35"/>
      <c r="JKT633" s="35"/>
      <c r="JKU633" s="35"/>
      <c r="JKV633" s="35"/>
      <c r="JKW633" s="35"/>
      <c r="JKX633" s="35"/>
      <c r="JKY633" s="35"/>
      <c r="JKZ633" s="35"/>
      <c r="JLA633" s="35"/>
      <c r="JLB633" s="35"/>
      <c r="JLC633" s="35"/>
      <c r="JLD633" s="35"/>
      <c r="JLE633" s="35"/>
      <c r="JLF633" s="35"/>
      <c r="JLG633" s="35"/>
      <c r="JLH633" s="35"/>
      <c r="JLI633" s="35"/>
      <c r="JLJ633" s="35"/>
      <c r="JLK633" s="35"/>
      <c r="JLL633" s="35"/>
      <c r="JLM633" s="35"/>
      <c r="JLN633" s="35"/>
      <c r="JLO633" s="35"/>
      <c r="JLP633" s="35"/>
      <c r="JLQ633" s="35"/>
      <c r="JLR633" s="35"/>
      <c r="JLS633" s="35"/>
      <c r="JLT633" s="35"/>
      <c r="JLU633" s="35"/>
      <c r="JLV633" s="35"/>
      <c r="JLW633" s="35"/>
      <c r="JLX633" s="35"/>
      <c r="JLY633" s="35"/>
      <c r="JLZ633" s="35"/>
      <c r="JMA633" s="35"/>
      <c r="JMB633" s="35"/>
      <c r="JMC633" s="35"/>
      <c r="JMD633" s="35"/>
      <c r="JME633" s="35"/>
      <c r="JMF633" s="35"/>
      <c r="JMG633" s="35"/>
      <c r="JMH633" s="35"/>
      <c r="JMI633" s="35"/>
      <c r="JMJ633" s="35"/>
      <c r="JMK633" s="35"/>
      <c r="JML633" s="35"/>
      <c r="JMM633" s="35"/>
      <c r="JMN633" s="35"/>
      <c r="JMO633" s="35"/>
      <c r="JMP633" s="35"/>
      <c r="JMQ633" s="35"/>
      <c r="JMR633" s="35"/>
      <c r="JMS633" s="35"/>
      <c r="JMT633" s="35"/>
      <c r="JMU633" s="35"/>
      <c r="JMV633" s="35"/>
      <c r="JMW633" s="35"/>
      <c r="JMX633" s="35"/>
      <c r="JMY633" s="35"/>
      <c r="JMZ633" s="35"/>
      <c r="JNA633" s="35"/>
      <c r="JNB633" s="35"/>
      <c r="JNC633" s="35"/>
      <c r="JND633" s="35"/>
      <c r="JNE633" s="35"/>
      <c r="JNF633" s="35"/>
      <c r="JNG633" s="35"/>
      <c r="JNH633" s="35"/>
      <c r="JNI633" s="35"/>
      <c r="JNJ633" s="35"/>
      <c r="JNK633" s="35"/>
      <c r="JNL633" s="35"/>
      <c r="JNM633" s="35"/>
      <c r="JNN633" s="35"/>
      <c r="JNO633" s="35"/>
      <c r="JNP633" s="35"/>
      <c r="JNQ633" s="35"/>
      <c r="JNR633" s="35"/>
      <c r="JNS633" s="35"/>
      <c r="JNT633" s="35"/>
      <c r="JNU633" s="35"/>
      <c r="JNV633" s="35"/>
      <c r="JNW633" s="35"/>
      <c r="JNX633" s="35"/>
      <c r="JNY633" s="35"/>
      <c r="JNZ633" s="35"/>
      <c r="JOA633" s="35"/>
      <c r="JOB633" s="35"/>
      <c r="JOC633" s="35"/>
      <c r="JOD633" s="35"/>
      <c r="JOE633" s="35"/>
      <c r="JOF633" s="35"/>
      <c r="JOG633" s="35"/>
      <c r="JOH633" s="35"/>
      <c r="JOI633" s="35"/>
      <c r="JOJ633" s="35"/>
      <c r="JOK633" s="35"/>
      <c r="JOL633" s="35"/>
      <c r="JOM633" s="35"/>
      <c r="JON633" s="35"/>
      <c r="JOO633" s="35"/>
      <c r="JOP633" s="35"/>
      <c r="JOQ633" s="35"/>
      <c r="JOR633" s="35"/>
      <c r="JOS633" s="35"/>
      <c r="JOT633" s="35"/>
      <c r="JOU633" s="35"/>
      <c r="JOV633" s="35"/>
      <c r="JOW633" s="35"/>
      <c r="JOX633" s="35"/>
      <c r="JOY633" s="35"/>
      <c r="JOZ633" s="35"/>
      <c r="JPA633" s="35"/>
      <c r="JPB633" s="35"/>
      <c r="JPC633" s="35"/>
      <c r="JPD633" s="35"/>
      <c r="JPE633" s="35"/>
      <c r="JPF633" s="35"/>
      <c r="JPG633" s="35"/>
      <c r="JPH633" s="35"/>
      <c r="JPI633" s="35"/>
      <c r="JPJ633" s="35"/>
      <c r="JPK633" s="35"/>
      <c r="JPL633" s="35"/>
      <c r="JPM633" s="35"/>
      <c r="JPN633" s="35"/>
      <c r="JPO633" s="35"/>
      <c r="JPP633" s="35"/>
      <c r="JPQ633" s="35"/>
      <c r="JPR633" s="35"/>
      <c r="JPS633" s="35"/>
      <c r="JPT633" s="35"/>
      <c r="JPU633" s="35"/>
      <c r="JPV633" s="35"/>
      <c r="JPW633" s="35"/>
      <c r="JPX633" s="35"/>
      <c r="JPY633" s="35"/>
      <c r="JPZ633" s="35"/>
      <c r="JQA633" s="35"/>
      <c r="JQB633" s="35"/>
      <c r="JQC633" s="35"/>
      <c r="JQD633" s="35"/>
      <c r="JQE633" s="35"/>
      <c r="JQF633" s="35"/>
      <c r="JQG633" s="35"/>
      <c r="JQH633" s="35"/>
      <c r="JQI633" s="35"/>
      <c r="JQJ633" s="35"/>
      <c r="JQK633" s="35"/>
      <c r="JQL633" s="35"/>
      <c r="JQM633" s="35"/>
      <c r="JQN633" s="35"/>
      <c r="JQO633" s="35"/>
      <c r="JQP633" s="35"/>
      <c r="JQQ633" s="35"/>
      <c r="JQR633" s="35"/>
      <c r="JQS633" s="35"/>
      <c r="JQT633" s="35"/>
      <c r="JQU633" s="35"/>
      <c r="JQV633" s="35"/>
      <c r="JQW633" s="35"/>
      <c r="JQX633" s="35"/>
      <c r="JQY633" s="35"/>
      <c r="JQZ633" s="35"/>
      <c r="JRA633" s="35"/>
      <c r="JRB633" s="35"/>
      <c r="JRC633" s="35"/>
      <c r="JRD633" s="35"/>
      <c r="JRE633" s="35"/>
      <c r="JRF633" s="35"/>
      <c r="JRG633" s="35"/>
      <c r="JRH633" s="35"/>
      <c r="JRI633" s="35"/>
      <c r="JRJ633" s="35"/>
      <c r="JRK633" s="35"/>
      <c r="JRL633" s="35"/>
      <c r="JRM633" s="35"/>
      <c r="JRN633" s="35"/>
      <c r="JRO633" s="35"/>
      <c r="JRP633" s="35"/>
      <c r="JRQ633" s="35"/>
      <c r="JRR633" s="35"/>
      <c r="JRS633" s="35"/>
      <c r="JRT633" s="35"/>
      <c r="JRU633" s="35"/>
      <c r="JRV633" s="35"/>
      <c r="JRW633" s="35"/>
      <c r="JRX633" s="35"/>
      <c r="JRY633" s="35"/>
      <c r="JRZ633" s="35"/>
      <c r="JSA633" s="35"/>
      <c r="JSB633" s="35"/>
      <c r="JSC633" s="35"/>
      <c r="JSD633" s="35"/>
      <c r="JSE633" s="35"/>
      <c r="JSF633" s="35"/>
      <c r="JSG633" s="35"/>
      <c r="JSH633" s="35"/>
      <c r="JSI633" s="35"/>
      <c r="JSJ633" s="35"/>
      <c r="JSK633" s="35"/>
      <c r="JSL633" s="35"/>
      <c r="JSM633" s="35"/>
      <c r="JSN633" s="35"/>
      <c r="JSO633" s="35"/>
      <c r="JSP633" s="35"/>
      <c r="JSQ633" s="35"/>
      <c r="JSR633" s="35"/>
      <c r="JSS633" s="35"/>
      <c r="JST633" s="35"/>
      <c r="JSU633" s="35"/>
      <c r="JSV633" s="35"/>
      <c r="JSW633" s="35"/>
      <c r="JSX633" s="35"/>
      <c r="JSY633" s="35"/>
      <c r="JSZ633" s="35"/>
      <c r="JTA633" s="35"/>
      <c r="JTB633" s="35"/>
      <c r="JTC633" s="35"/>
      <c r="JTD633" s="35"/>
      <c r="JTE633" s="35"/>
      <c r="JTF633" s="35"/>
      <c r="JTG633" s="35"/>
      <c r="JTH633" s="35"/>
      <c r="JTI633" s="35"/>
      <c r="JTJ633" s="35"/>
      <c r="JTK633" s="35"/>
      <c r="JTL633" s="35"/>
      <c r="JTM633" s="35"/>
      <c r="JTN633" s="35"/>
      <c r="JTO633" s="35"/>
      <c r="JTP633" s="35"/>
      <c r="JTQ633" s="35"/>
      <c r="JTR633" s="35"/>
      <c r="JTS633" s="35"/>
      <c r="JTT633" s="35"/>
      <c r="JTU633" s="35"/>
      <c r="JTV633" s="35"/>
      <c r="JTW633" s="35"/>
      <c r="JTX633" s="35"/>
      <c r="JTY633" s="35"/>
      <c r="JTZ633" s="35"/>
      <c r="JUA633" s="35"/>
      <c r="JUB633" s="35"/>
      <c r="JUC633" s="35"/>
      <c r="JUD633" s="35"/>
      <c r="JUE633" s="35"/>
      <c r="JUF633" s="35"/>
      <c r="JUG633" s="35"/>
      <c r="JUH633" s="35"/>
      <c r="JUI633" s="35"/>
      <c r="JUJ633" s="35"/>
      <c r="JUK633" s="35"/>
      <c r="JUL633" s="35"/>
      <c r="JUM633" s="35"/>
      <c r="JUN633" s="35"/>
      <c r="JUO633" s="35"/>
      <c r="JUP633" s="35"/>
      <c r="JUQ633" s="35"/>
      <c r="JUR633" s="35"/>
      <c r="JUS633" s="35"/>
      <c r="JUT633" s="35"/>
      <c r="JUU633" s="35"/>
      <c r="JUV633" s="35"/>
      <c r="JUW633" s="35"/>
      <c r="JUX633" s="35"/>
      <c r="JUY633" s="35"/>
      <c r="JUZ633" s="35"/>
      <c r="JVA633" s="35"/>
      <c r="JVB633" s="35"/>
      <c r="JVC633" s="35"/>
      <c r="JVD633" s="35"/>
      <c r="JVE633" s="35"/>
      <c r="JVF633" s="35"/>
      <c r="JVG633" s="35"/>
      <c r="JVH633" s="35"/>
      <c r="JVI633" s="35"/>
      <c r="JVJ633" s="35"/>
      <c r="JVK633" s="35"/>
      <c r="JVL633" s="35"/>
      <c r="JVM633" s="35"/>
      <c r="JVN633" s="35"/>
      <c r="JVO633" s="35"/>
      <c r="JVP633" s="35"/>
      <c r="JVQ633" s="35"/>
      <c r="JVR633" s="35"/>
      <c r="JVS633" s="35"/>
      <c r="JVT633" s="35"/>
      <c r="JVU633" s="35"/>
      <c r="JVV633" s="35"/>
      <c r="JVW633" s="35"/>
      <c r="JVX633" s="35"/>
      <c r="JVY633" s="35"/>
      <c r="JVZ633" s="35"/>
      <c r="JWA633" s="35"/>
      <c r="JWB633" s="35"/>
      <c r="JWC633" s="35"/>
      <c r="JWD633" s="35"/>
      <c r="JWE633" s="35"/>
      <c r="JWF633" s="35"/>
      <c r="JWG633" s="35"/>
      <c r="JWH633" s="35"/>
      <c r="JWI633" s="35"/>
      <c r="JWJ633" s="35"/>
      <c r="JWK633" s="35"/>
      <c r="JWL633" s="35"/>
      <c r="JWM633" s="35"/>
      <c r="JWN633" s="35"/>
      <c r="JWO633" s="35"/>
      <c r="JWP633" s="35"/>
      <c r="JWQ633" s="35"/>
      <c r="JWR633" s="35"/>
      <c r="JWS633" s="35"/>
      <c r="JWT633" s="35"/>
      <c r="JWU633" s="35"/>
      <c r="JWV633" s="35"/>
      <c r="JWW633" s="35"/>
      <c r="JWX633" s="35"/>
      <c r="JWY633" s="35"/>
      <c r="JWZ633" s="35"/>
      <c r="JXA633" s="35"/>
      <c r="JXB633" s="35"/>
      <c r="JXC633" s="35"/>
      <c r="JXD633" s="35"/>
      <c r="JXE633" s="35"/>
      <c r="JXF633" s="35"/>
      <c r="JXG633" s="35"/>
      <c r="JXH633" s="35"/>
      <c r="JXI633" s="35"/>
      <c r="JXJ633" s="35"/>
      <c r="JXK633" s="35"/>
      <c r="JXL633" s="35"/>
      <c r="JXM633" s="35"/>
      <c r="JXN633" s="35"/>
      <c r="JXO633" s="35"/>
      <c r="JXP633" s="35"/>
      <c r="JXQ633" s="35"/>
      <c r="JXR633" s="35"/>
      <c r="JXS633" s="35"/>
      <c r="JXT633" s="35"/>
      <c r="JXU633" s="35"/>
      <c r="JXV633" s="35"/>
      <c r="JXW633" s="35"/>
      <c r="JXX633" s="35"/>
      <c r="JXY633" s="35"/>
      <c r="JXZ633" s="35"/>
      <c r="JYA633" s="35"/>
      <c r="JYB633" s="35"/>
      <c r="JYC633" s="35"/>
      <c r="JYD633" s="35"/>
      <c r="JYE633" s="35"/>
      <c r="JYF633" s="35"/>
      <c r="JYG633" s="35"/>
      <c r="JYH633" s="35"/>
      <c r="JYI633" s="35"/>
      <c r="JYJ633" s="35"/>
      <c r="JYK633" s="35"/>
      <c r="JYL633" s="35"/>
      <c r="JYM633" s="35"/>
      <c r="JYN633" s="35"/>
      <c r="JYO633" s="35"/>
      <c r="JYP633" s="35"/>
      <c r="JYQ633" s="35"/>
      <c r="JYR633" s="35"/>
      <c r="JYS633" s="35"/>
      <c r="JYT633" s="35"/>
      <c r="JYU633" s="35"/>
      <c r="JYV633" s="35"/>
      <c r="JYW633" s="35"/>
      <c r="JYX633" s="35"/>
      <c r="JYY633" s="35"/>
      <c r="JYZ633" s="35"/>
      <c r="JZA633" s="35"/>
      <c r="JZB633" s="35"/>
      <c r="JZC633" s="35"/>
      <c r="JZD633" s="35"/>
      <c r="JZE633" s="35"/>
      <c r="JZF633" s="35"/>
      <c r="JZG633" s="35"/>
      <c r="JZH633" s="35"/>
      <c r="JZI633" s="35"/>
      <c r="JZJ633" s="35"/>
      <c r="JZK633" s="35"/>
      <c r="JZL633" s="35"/>
      <c r="JZM633" s="35"/>
      <c r="JZN633" s="35"/>
      <c r="JZO633" s="35"/>
      <c r="JZP633" s="35"/>
      <c r="JZQ633" s="35"/>
      <c r="JZR633" s="35"/>
      <c r="JZS633" s="35"/>
      <c r="JZT633" s="35"/>
      <c r="JZU633" s="35"/>
      <c r="JZV633" s="35"/>
      <c r="JZW633" s="35"/>
      <c r="JZX633" s="35"/>
      <c r="JZY633" s="35"/>
      <c r="JZZ633" s="35"/>
      <c r="KAA633" s="35"/>
      <c r="KAB633" s="35"/>
      <c r="KAC633" s="35"/>
      <c r="KAD633" s="35"/>
      <c r="KAE633" s="35"/>
      <c r="KAF633" s="35"/>
      <c r="KAG633" s="35"/>
      <c r="KAH633" s="35"/>
      <c r="KAI633" s="35"/>
      <c r="KAJ633" s="35"/>
      <c r="KAK633" s="35"/>
      <c r="KAL633" s="35"/>
      <c r="KAM633" s="35"/>
      <c r="KAN633" s="35"/>
      <c r="KAO633" s="35"/>
      <c r="KAP633" s="35"/>
      <c r="KAQ633" s="35"/>
      <c r="KAR633" s="35"/>
      <c r="KAS633" s="35"/>
      <c r="KAT633" s="35"/>
      <c r="KAU633" s="35"/>
      <c r="KAV633" s="35"/>
      <c r="KAW633" s="35"/>
      <c r="KAX633" s="35"/>
      <c r="KAY633" s="35"/>
      <c r="KAZ633" s="35"/>
      <c r="KBA633" s="35"/>
      <c r="KBB633" s="35"/>
      <c r="KBC633" s="35"/>
      <c r="KBD633" s="35"/>
      <c r="KBE633" s="35"/>
      <c r="KBF633" s="35"/>
      <c r="KBG633" s="35"/>
      <c r="KBH633" s="35"/>
      <c r="KBI633" s="35"/>
      <c r="KBJ633" s="35"/>
      <c r="KBK633" s="35"/>
      <c r="KBL633" s="35"/>
      <c r="KBM633" s="35"/>
      <c r="KBN633" s="35"/>
      <c r="KBO633" s="35"/>
      <c r="KBP633" s="35"/>
      <c r="KBQ633" s="35"/>
      <c r="KBR633" s="35"/>
      <c r="KBS633" s="35"/>
      <c r="KBT633" s="35"/>
      <c r="KBU633" s="35"/>
      <c r="KBV633" s="35"/>
      <c r="KBW633" s="35"/>
      <c r="KBX633" s="35"/>
      <c r="KBY633" s="35"/>
      <c r="KBZ633" s="35"/>
      <c r="KCA633" s="35"/>
      <c r="KCB633" s="35"/>
      <c r="KCC633" s="35"/>
      <c r="KCD633" s="35"/>
      <c r="KCE633" s="35"/>
      <c r="KCF633" s="35"/>
      <c r="KCG633" s="35"/>
      <c r="KCH633" s="35"/>
      <c r="KCI633" s="35"/>
      <c r="KCJ633" s="35"/>
      <c r="KCK633" s="35"/>
      <c r="KCL633" s="35"/>
      <c r="KCM633" s="35"/>
      <c r="KCN633" s="35"/>
      <c r="KCO633" s="35"/>
      <c r="KCP633" s="35"/>
      <c r="KCQ633" s="35"/>
      <c r="KCR633" s="35"/>
      <c r="KCS633" s="35"/>
      <c r="KCT633" s="35"/>
      <c r="KCU633" s="35"/>
      <c r="KCV633" s="35"/>
      <c r="KCW633" s="35"/>
      <c r="KCX633" s="35"/>
      <c r="KCY633" s="35"/>
      <c r="KCZ633" s="35"/>
      <c r="KDA633" s="35"/>
      <c r="KDB633" s="35"/>
      <c r="KDC633" s="35"/>
      <c r="KDD633" s="35"/>
      <c r="KDE633" s="35"/>
      <c r="KDF633" s="35"/>
      <c r="KDG633" s="35"/>
      <c r="KDH633" s="35"/>
      <c r="KDI633" s="35"/>
      <c r="KDJ633" s="35"/>
      <c r="KDK633" s="35"/>
      <c r="KDL633" s="35"/>
      <c r="KDM633" s="35"/>
      <c r="KDN633" s="35"/>
      <c r="KDO633" s="35"/>
      <c r="KDP633" s="35"/>
      <c r="KDQ633" s="35"/>
      <c r="KDR633" s="35"/>
      <c r="KDS633" s="35"/>
      <c r="KDT633" s="35"/>
      <c r="KDU633" s="35"/>
      <c r="KDV633" s="35"/>
      <c r="KDW633" s="35"/>
      <c r="KDX633" s="35"/>
      <c r="KDY633" s="35"/>
      <c r="KDZ633" s="35"/>
      <c r="KEA633" s="35"/>
      <c r="KEB633" s="35"/>
      <c r="KEC633" s="35"/>
      <c r="KED633" s="35"/>
      <c r="KEE633" s="35"/>
      <c r="KEF633" s="35"/>
      <c r="KEG633" s="35"/>
      <c r="KEH633" s="35"/>
      <c r="KEI633" s="35"/>
      <c r="KEJ633" s="35"/>
      <c r="KEK633" s="35"/>
      <c r="KEL633" s="35"/>
      <c r="KEM633" s="35"/>
      <c r="KEN633" s="35"/>
      <c r="KEO633" s="35"/>
      <c r="KEP633" s="35"/>
      <c r="KEQ633" s="35"/>
      <c r="KER633" s="35"/>
      <c r="KES633" s="35"/>
      <c r="KET633" s="35"/>
      <c r="KEU633" s="35"/>
      <c r="KEV633" s="35"/>
      <c r="KEW633" s="35"/>
      <c r="KEX633" s="35"/>
      <c r="KEY633" s="35"/>
      <c r="KEZ633" s="35"/>
      <c r="KFA633" s="35"/>
      <c r="KFB633" s="35"/>
      <c r="KFC633" s="35"/>
      <c r="KFD633" s="35"/>
      <c r="KFE633" s="35"/>
      <c r="KFF633" s="35"/>
      <c r="KFG633" s="35"/>
      <c r="KFH633" s="35"/>
      <c r="KFI633" s="35"/>
      <c r="KFJ633" s="35"/>
      <c r="KFK633" s="35"/>
      <c r="KFL633" s="35"/>
      <c r="KFM633" s="35"/>
      <c r="KFN633" s="35"/>
      <c r="KFO633" s="35"/>
      <c r="KFP633" s="35"/>
      <c r="KFQ633" s="35"/>
      <c r="KFR633" s="35"/>
      <c r="KFS633" s="35"/>
      <c r="KFT633" s="35"/>
      <c r="KFU633" s="35"/>
      <c r="KFV633" s="35"/>
      <c r="KFW633" s="35"/>
      <c r="KFX633" s="35"/>
      <c r="KFY633" s="35"/>
      <c r="KFZ633" s="35"/>
      <c r="KGA633" s="35"/>
      <c r="KGB633" s="35"/>
      <c r="KGC633" s="35"/>
      <c r="KGD633" s="35"/>
      <c r="KGE633" s="35"/>
      <c r="KGF633" s="35"/>
      <c r="KGG633" s="35"/>
      <c r="KGH633" s="35"/>
      <c r="KGI633" s="35"/>
      <c r="KGJ633" s="35"/>
      <c r="KGK633" s="35"/>
      <c r="KGL633" s="35"/>
      <c r="KGM633" s="35"/>
      <c r="KGN633" s="35"/>
      <c r="KGO633" s="35"/>
      <c r="KGP633" s="35"/>
      <c r="KGQ633" s="35"/>
      <c r="KGR633" s="35"/>
      <c r="KGS633" s="35"/>
      <c r="KGT633" s="35"/>
      <c r="KGU633" s="35"/>
      <c r="KGV633" s="35"/>
      <c r="KGW633" s="35"/>
      <c r="KGX633" s="35"/>
      <c r="KGY633" s="35"/>
      <c r="KGZ633" s="35"/>
      <c r="KHA633" s="35"/>
      <c r="KHB633" s="35"/>
      <c r="KHC633" s="35"/>
      <c r="KHD633" s="35"/>
      <c r="KHE633" s="35"/>
      <c r="KHF633" s="35"/>
      <c r="KHG633" s="35"/>
      <c r="KHH633" s="35"/>
      <c r="KHI633" s="35"/>
      <c r="KHJ633" s="35"/>
      <c r="KHK633" s="35"/>
      <c r="KHL633" s="35"/>
      <c r="KHM633" s="35"/>
      <c r="KHN633" s="35"/>
      <c r="KHO633" s="35"/>
      <c r="KHP633" s="35"/>
      <c r="KHQ633" s="35"/>
      <c r="KHR633" s="35"/>
      <c r="KHS633" s="35"/>
      <c r="KHT633" s="35"/>
      <c r="KHU633" s="35"/>
      <c r="KHV633" s="35"/>
      <c r="KHW633" s="35"/>
      <c r="KHX633" s="35"/>
      <c r="KHY633" s="35"/>
      <c r="KHZ633" s="35"/>
      <c r="KIA633" s="35"/>
      <c r="KIB633" s="35"/>
      <c r="KIC633" s="35"/>
      <c r="KID633" s="35"/>
      <c r="KIE633" s="35"/>
      <c r="KIF633" s="35"/>
      <c r="KIG633" s="35"/>
      <c r="KIH633" s="35"/>
      <c r="KII633" s="35"/>
      <c r="KIJ633" s="35"/>
      <c r="KIK633" s="35"/>
      <c r="KIL633" s="35"/>
      <c r="KIM633" s="35"/>
      <c r="KIN633" s="35"/>
      <c r="KIO633" s="35"/>
      <c r="KIP633" s="35"/>
      <c r="KIQ633" s="35"/>
      <c r="KIR633" s="35"/>
      <c r="KIS633" s="35"/>
      <c r="KIT633" s="35"/>
      <c r="KIU633" s="35"/>
      <c r="KIV633" s="35"/>
      <c r="KIW633" s="35"/>
      <c r="KIX633" s="35"/>
      <c r="KIY633" s="35"/>
      <c r="KIZ633" s="35"/>
      <c r="KJA633" s="35"/>
      <c r="KJB633" s="35"/>
      <c r="KJC633" s="35"/>
      <c r="KJD633" s="35"/>
      <c r="KJE633" s="35"/>
      <c r="KJF633" s="35"/>
      <c r="KJG633" s="35"/>
      <c r="KJH633" s="35"/>
      <c r="KJI633" s="35"/>
      <c r="KJJ633" s="35"/>
      <c r="KJK633" s="35"/>
      <c r="KJL633" s="35"/>
      <c r="KJM633" s="35"/>
      <c r="KJN633" s="35"/>
      <c r="KJO633" s="35"/>
      <c r="KJP633" s="35"/>
      <c r="KJQ633" s="35"/>
      <c r="KJR633" s="35"/>
      <c r="KJS633" s="35"/>
      <c r="KJT633" s="35"/>
      <c r="KJU633" s="35"/>
      <c r="KJV633" s="35"/>
      <c r="KJW633" s="35"/>
      <c r="KJX633" s="35"/>
      <c r="KJY633" s="35"/>
      <c r="KJZ633" s="35"/>
      <c r="KKA633" s="35"/>
      <c r="KKB633" s="35"/>
      <c r="KKC633" s="35"/>
      <c r="KKD633" s="35"/>
      <c r="KKE633" s="35"/>
      <c r="KKF633" s="35"/>
      <c r="KKG633" s="35"/>
      <c r="KKH633" s="35"/>
      <c r="KKI633" s="35"/>
      <c r="KKJ633" s="35"/>
      <c r="KKK633" s="35"/>
      <c r="KKL633" s="35"/>
      <c r="KKM633" s="35"/>
      <c r="KKN633" s="35"/>
      <c r="KKO633" s="35"/>
      <c r="KKP633" s="35"/>
      <c r="KKQ633" s="35"/>
      <c r="KKR633" s="35"/>
      <c r="KKS633" s="35"/>
      <c r="KKT633" s="35"/>
      <c r="KKU633" s="35"/>
      <c r="KKV633" s="35"/>
      <c r="KKW633" s="35"/>
      <c r="KKX633" s="35"/>
      <c r="KKY633" s="35"/>
      <c r="KKZ633" s="35"/>
      <c r="KLA633" s="35"/>
      <c r="KLB633" s="35"/>
      <c r="KLC633" s="35"/>
      <c r="KLD633" s="35"/>
      <c r="KLE633" s="35"/>
      <c r="KLF633" s="35"/>
      <c r="KLG633" s="35"/>
      <c r="KLH633" s="35"/>
      <c r="KLI633" s="35"/>
      <c r="KLJ633" s="35"/>
      <c r="KLK633" s="35"/>
      <c r="KLL633" s="35"/>
      <c r="KLM633" s="35"/>
      <c r="KLN633" s="35"/>
      <c r="KLO633" s="35"/>
      <c r="KLP633" s="35"/>
      <c r="KLQ633" s="35"/>
      <c r="KLR633" s="35"/>
      <c r="KLS633" s="35"/>
      <c r="KLT633" s="35"/>
      <c r="KLU633" s="35"/>
      <c r="KLV633" s="35"/>
      <c r="KLW633" s="35"/>
      <c r="KLX633" s="35"/>
      <c r="KLY633" s="35"/>
      <c r="KLZ633" s="35"/>
      <c r="KMA633" s="35"/>
      <c r="KMB633" s="35"/>
      <c r="KMC633" s="35"/>
      <c r="KMD633" s="35"/>
      <c r="KME633" s="35"/>
      <c r="KMF633" s="35"/>
      <c r="KMG633" s="35"/>
      <c r="KMH633" s="35"/>
      <c r="KMI633" s="35"/>
      <c r="KMJ633" s="35"/>
      <c r="KMK633" s="35"/>
      <c r="KML633" s="35"/>
      <c r="KMM633" s="35"/>
      <c r="KMN633" s="35"/>
      <c r="KMO633" s="35"/>
      <c r="KMP633" s="35"/>
      <c r="KMQ633" s="35"/>
      <c r="KMR633" s="35"/>
      <c r="KMS633" s="35"/>
      <c r="KMT633" s="35"/>
      <c r="KMU633" s="35"/>
      <c r="KMV633" s="35"/>
      <c r="KMW633" s="35"/>
      <c r="KMX633" s="35"/>
      <c r="KMY633" s="35"/>
      <c r="KMZ633" s="35"/>
      <c r="KNA633" s="35"/>
      <c r="KNB633" s="35"/>
      <c r="KNC633" s="35"/>
      <c r="KND633" s="35"/>
      <c r="KNE633" s="35"/>
      <c r="KNF633" s="35"/>
      <c r="KNG633" s="35"/>
      <c r="KNH633" s="35"/>
      <c r="KNI633" s="35"/>
      <c r="KNJ633" s="35"/>
      <c r="KNK633" s="35"/>
      <c r="KNL633" s="35"/>
      <c r="KNM633" s="35"/>
      <c r="KNN633" s="35"/>
      <c r="KNO633" s="35"/>
      <c r="KNP633" s="35"/>
      <c r="KNQ633" s="35"/>
      <c r="KNR633" s="35"/>
      <c r="KNS633" s="35"/>
      <c r="KNT633" s="35"/>
      <c r="KNU633" s="35"/>
      <c r="KNV633" s="35"/>
      <c r="KNW633" s="35"/>
      <c r="KNX633" s="35"/>
      <c r="KNY633" s="35"/>
      <c r="KNZ633" s="35"/>
      <c r="KOA633" s="35"/>
      <c r="KOB633" s="35"/>
      <c r="KOC633" s="35"/>
      <c r="KOD633" s="35"/>
      <c r="KOE633" s="35"/>
      <c r="KOF633" s="35"/>
      <c r="KOG633" s="35"/>
      <c r="KOH633" s="35"/>
      <c r="KOI633" s="35"/>
      <c r="KOJ633" s="35"/>
      <c r="KOK633" s="35"/>
      <c r="KOL633" s="35"/>
      <c r="KOM633" s="35"/>
      <c r="KON633" s="35"/>
      <c r="KOO633" s="35"/>
      <c r="KOP633" s="35"/>
      <c r="KOQ633" s="35"/>
      <c r="KOR633" s="35"/>
      <c r="KOS633" s="35"/>
      <c r="KOT633" s="35"/>
      <c r="KOU633" s="35"/>
      <c r="KOV633" s="35"/>
      <c r="KOW633" s="35"/>
      <c r="KOX633" s="35"/>
      <c r="KOY633" s="35"/>
      <c r="KOZ633" s="35"/>
      <c r="KPA633" s="35"/>
      <c r="KPB633" s="35"/>
      <c r="KPC633" s="35"/>
      <c r="KPD633" s="35"/>
      <c r="KPE633" s="35"/>
      <c r="KPF633" s="35"/>
      <c r="KPG633" s="35"/>
      <c r="KPH633" s="35"/>
      <c r="KPI633" s="35"/>
      <c r="KPJ633" s="35"/>
      <c r="KPK633" s="35"/>
      <c r="KPL633" s="35"/>
      <c r="KPM633" s="35"/>
      <c r="KPN633" s="35"/>
      <c r="KPO633" s="35"/>
      <c r="KPP633" s="35"/>
      <c r="KPQ633" s="35"/>
      <c r="KPR633" s="35"/>
      <c r="KPS633" s="35"/>
      <c r="KPT633" s="35"/>
      <c r="KPU633" s="35"/>
      <c r="KPV633" s="35"/>
      <c r="KPW633" s="35"/>
      <c r="KPX633" s="35"/>
      <c r="KPY633" s="35"/>
      <c r="KPZ633" s="35"/>
      <c r="KQA633" s="35"/>
      <c r="KQB633" s="35"/>
      <c r="KQC633" s="35"/>
      <c r="KQD633" s="35"/>
      <c r="KQE633" s="35"/>
      <c r="KQF633" s="35"/>
      <c r="KQG633" s="35"/>
      <c r="KQH633" s="35"/>
      <c r="KQI633" s="35"/>
      <c r="KQJ633" s="35"/>
      <c r="KQK633" s="35"/>
      <c r="KQL633" s="35"/>
      <c r="KQM633" s="35"/>
      <c r="KQN633" s="35"/>
      <c r="KQO633" s="35"/>
      <c r="KQP633" s="35"/>
      <c r="KQQ633" s="35"/>
      <c r="KQR633" s="35"/>
      <c r="KQS633" s="35"/>
      <c r="KQT633" s="35"/>
      <c r="KQU633" s="35"/>
      <c r="KQV633" s="35"/>
      <c r="KQW633" s="35"/>
      <c r="KQX633" s="35"/>
      <c r="KQY633" s="35"/>
      <c r="KQZ633" s="35"/>
      <c r="KRA633" s="35"/>
      <c r="KRB633" s="35"/>
      <c r="KRC633" s="35"/>
      <c r="KRD633" s="35"/>
      <c r="KRE633" s="35"/>
      <c r="KRF633" s="35"/>
      <c r="KRG633" s="35"/>
      <c r="KRH633" s="35"/>
      <c r="KRI633" s="35"/>
      <c r="KRJ633" s="35"/>
      <c r="KRK633" s="35"/>
      <c r="KRL633" s="35"/>
      <c r="KRM633" s="35"/>
      <c r="KRN633" s="35"/>
      <c r="KRO633" s="35"/>
      <c r="KRP633" s="35"/>
      <c r="KRQ633" s="35"/>
      <c r="KRR633" s="35"/>
      <c r="KRS633" s="35"/>
      <c r="KRT633" s="35"/>
      <c r="KRU633" s="35"/>
      <c r="KRV633" s="35"/>
      <c r="KRW633" s="35"/>
      <c r="KRX633" s="35"/>
      <c r="KRY633" s="35"/>
      <c r="KRZ633" s="35"/>
      <c r="KSA633" s="35"/>
      <c r="KSB633" s="35"/>
      <c r="KSC633" s="35"/>
      <c r="KSD633" s="35"/>
      <c r="KSE633" s="35"/>
      <c r="KSF633" s="35"/>
      <c r="KSG633" s="35"/>
      <c r="KSH633" s="35"/>
      <c r="KSI633" s="35"/>
      <c r="KSJ633" s="35"/>
      <c r="KSK633" s="35"/>
      <c r="KSL633" s="35"/>
      <c r="KSM633" s="35"/>
      <c r="KSN633" s="35"/>
      <c r="KSO633" s="35"/>
      <c r="KSP633" s="35"/>
      <c r="KSQ633" s="35"/>
      <c r="KSR633" s="35"/>
      <c r="KSS633" s="35"/>
      <c r="KST633" s="35"/>
      <c r="KSU633" s="35"/>
      <c r="KSV633" s="35"/>
      <c r="KSW633" s="35"/>
      <c r="KSX633" s="35"/>
      <c r="KSY633" s="35"/>
      <c r="KSZ633" s="35"/>
      <c r="KTA633" s="35"/>
      <c r="KTB633" s="35"/>
      <c r="KTC633" s="35"/>
      <c r="KTD633" s="35"/>
      <c r="KTE633" s="35"/>
      <c r="KTF633" s="35"/>
      <c r="KTG633" s="35"/>
      <c r="KTH633" s="35"/>
      <c r="KTI633" s="35"/>
      <c r="KTJ633" s="35"/>
      <c r="KTK633" s="35"/>
      <c r="KTL633" s="35"/>
      <c r="KTM633" s="35"/>
      <c r="KTN633" s="35"/>
      <c r="KTO633" s="35"/>
      <c r="KTP633" s="35"/>
      <c r="KTQ633" s="35"/>
      <c r="KTR633" s="35"/>
      <c r="KTS633" s="35"/>
      <c r="KTT633" s="35"/>
      <c r="KTU633" s="35"/>
      <c r="KTV633" s="35"/>
      <c r="KTW633" s="35"/>
      <c r="KTX633" s="35"/>
      <c r="KTY633" s="35"/>
      <c r="KTZ633" s="35"/>
      <c r="KUA633" s="35"/>
      <c r="KUB633" s="35"/>
      <c r="KUC633" s="35"/>
      <c r="KUD633" s="35"/>
      <c r="KUE633" s="35"/>
      <c r="KUF633" s="35"/>
      <c r="KUG633" s="35"/>
      <c r="KUH633" s="35"/>
      <c r="KUI633" s="35"/>
      <c r="KUJ633" s="35"/>
      <c r="KUK633" s="35"/>
      <c r="KUL633" s="35"/>
      <c r="KUM633" s="35"/>
      <c r="KUN633" s="35"/>
      <c r="KUO633" s="35"/>
      <c r="KUP633" s="35"/>
      <c r="KUQ633" s="35"/>
      <c r="KUR633" s="35"/>
      <c r="KUS633" s="35"/>
      <c r="KUT633" s="35"/>
      <c r="KUU633" s="35"/>
      <c r="KUV633" s="35"/>
      <c r="KUW633" s="35"/>
      <c r="KUX633" s="35"/>
      <c r="KUY633" s="35"/>
      <c r="KUZ633" s="35"/>
      <c r="KVA633" s="35"/>
      <c r="KVB633" s="35"/>
      <c r="KVC633" s="35"/>
      <c r="KVD633" s="35"/>
      <c r="KVE633" s="35"/>
      <c r="KVF633" s="35"/>
      <c r="KVG633" s="35"/>
      <c r="KVH633" s="35"/>
      <c r="KVI633" s="35"/>
      <c r="KVJ633" s="35"/>
      <c r="KVK633" s="35"/>
      <c r="KVL633" s="35"/>
      <c r="KVM633" s="35"/>
      <c r="KVN633" s="35"/>
      <c r="KVO633" s="35"/>
      <c r="KVP633" s="35"/>
      <c r="KVQ633" s="35"/>
      <c r="KVR633" s="35"/>
      <c r="KVS633" s="35"/>
      <c r="KVT633" s="35"/>
      <c r="KVU633" s="35"/>
      <c r="KVV633" s="35"/>
      <c r="KVW633" s="35"/>
      <c r="KVX633" s="35"/>
      <c r="KVY633" s="35"/>
      <c r="KVZ633" s="35"/>
      <c r="KWA633" s="35"/>
      <c r="KWB633" s="35"/>
      <c r="KWC633" s="35"/>
      <c r="KWD633" s="35"/>
      <c r="KWE633" s="35"/>
      <c r="KWF633" s="35"/>
      <c r="KWG633" s="35"/>
      <c r="KWH633" s="35"/>
      <c r="KWI633" s="35"/>
      <c r="KWJ633" s="35"/>
      <c r="KWK633" s="35"/>
      <c r="KWL633" s="35"/>
      <c r="KWM633" s="35"/>
      <c r="KWN633" s="35"/>
      <c r="KWO633" s="35"/>
      <c r="KWP633" s="35"/>
      <c r="KWQ633" s="35"/>
      <c r="KWR633" s="35"/>
      <c r="KWS633" s="35"/>
      <c r="KWT633" s="35"/>
      <c r="KWU633" s="35"/>
      <c r="KWV633" s="35"/>
      <c r="KWW633" s="35"/>
      <c r="KWX633" s="35"/>
      <c r="KWY633" s="35"/>
      <c r="KWZ633" s="35"/>
      <c r="KXA633" s="35"/>
      <c r="KXB633" s="35"/>
      <c r="KXC633" s="35"/>
      <c r="KXD633" s="35"/>
      <c r="KXE633" s="35"/>
      <c r="KXF633" s="35"/>
      <c r="KXG633" s="35"/>
      <c r="KXH633" s="35"/>
      <c r="KXI633" s="35"/>
      <c r="KXJ633" s="35"/>
      <c r="KXK633" s="35"/>
      <c r="KXL633" s="35"/>
      <c r="KXM633" s="35"/>
      <c r="KXN633" s="35"/>
      <c r="KXO633" s="35"/>
      <c r="KXP633" s="35"/>
      <c r="KXQ633" s="35"/>
      <c r="KXR633" s="35"/>
      <c r="KXS633" s="35"/>
      <c r="KXT633" s="35"/>
      <c r="KXU633" s="35"/>
      <c r="KXV633" s="35"/>
      <c r="KXW633" s="35"/>
      <c r="KXX633" s="35"/>
      <c r="KXY633" s="35"/>
      <c r="KXZ633" s="35"/>
      <c r="KYA633" s="35"/>
      <c r="KYB633" s="35"/>
      <c r="KYC633" s="35"/>
      <c r="KYD633" s="35"/>
      <c r="KYE633" s="35"/>
      <c r="KYF633" s="35"/>
      <c r="KYG633" s="35"/>
      <c r="KYH633" s="35"/>
      <c r="KYI633" s="35"/>
      <c r="KYJ633" s="35"/>
      <c r="KYK633" s="35"/>
      <c r="KYL633" s="35"/>
      <c r="KYM633" s="35"/>
      <c r="KYN633" s="35"/>
      <c r="KYO633" s="35"/>
      <c r="KYP633" s="35"/>
      <c r="KYQ633" s="35"/>
      <c r="KYR633" s="35"/>
      <c r="KYS633" s="35"/>
      <c r="KYT633" s="35"/>
      <c r="KYU633" s="35"/>
      <c r="KYV633" s="35"/>
      <c r="KYW633" s="35"/>
      <c r="KYX633" s="35"/>
      <c r="KYY633" s="35"/>
      <c r="KYZ633" s="35"/>
      <c r="KZA633" s="35"/>
      <c r="KZB633" s="35"/>
      <c r="KZC633" s="35"/>
      <c r="KZD633" s="35"/>
      <c r="KZE633" s="35"/>
      <c r="KZF633" s="35"/>
      <c r="KZG633" s="35"/>
      <c r="KZH633" s="35"/>
      <c r="KZI633" s="35"/>
      <c r="KZJ633" s="35"/>
      <c r="KZK633" s="35"/>
      <c r="KZL633" s="35"/>
      <c r="KZM633" s="35"/>
      <c r="KZN633" s="35"/>
      <c r="KZO633" s="35"/>
      <c r="KZP633" s="35"/>
      <c r="KZQ633" s="35"/>
      <c r="KZR633" s="35"/>
      <c r="KZS633" s="35"/>
      <c r="KZT633" s="35"/>
      <c r="KZU633" s="35"/>
      <c r="KZV633" s="35"/>
      <c r="KZW633" s="35"/>
      <c r="KZX633" s="35"/>
      <c r="KZY633" s="35"/>
      <c r="KZZ633" s="35"/>
      <c r="LAA633" s="35"/>
      <c r="LAB633" s="35"/>
      <c r="LAC633" s="35"/>
      <c r="LAD633" s="35"/>
      <c r="LAE633" s="35"/>
      <c r="LAF633" s="35"/>
      <c r="LAG633" s="35"/>
      <c r="LAH633" s="35"/>
      <c r="LAI633" s="35"/>
      <c r="LAJ633" s="35"/>
      <c r="LAK633" s="35"/>
      <c r="LAL633" s="35"/>
      <c r="LAM633" s="35"/>
      <c r="LAN633" s="35"/>
      <c r="LAO633" s="35"/>
      <c r="LAP633" s="35"/>
      <c r="LAQ633" s="35"/>
      <c r="LAR633" s="35"/>
      <c r="LAS633" s="35"/>
      <c r="LAT633" s="35"/>
      <c r="LAU633" s="35"/>
      <c r="LAV633" s="35"/>
      <c r="LAW633" s="35"/>
      <c r="LAX633" s="35"/>
      <c r="LAY633" s="35"/>
      <c r="LAZ633" s="35"/>
      <c r="LBA633" s="35"/>
      <c r="LBB633" s="35"/>
      <c r="LBC633" s="35"/>
      <c r="LBD633" s="35"/>
      <c r="LBE633" s="35"/>
      <c r="LBF633" s="35"/>
      <c r="LBG633" s="35"/>
      <c r="LBH633" s="35"/>
      <c r="LBI633" s="35"/>
      <c r="LBJ633" s="35"/>
      <c r="LBK633" s="35"/>
      <c r="LBL633" s="35"/>
      <c r="LBM633" s="35"/>
      <c r="LBN633" s="35"/>
      <c r="LBO633" s="35"/>
      <c r="LBP633" s="35"/>
      <c r="LBQ633" s="35"/>
      <c r="LBR633" s="35"/>
      <c r="LBS633" s="35"/>
      <c r="LBT633" s="35"/>
      <c r="LBU633" s="35"/>
      <c r="LBV633" s="35"/>
      <c r="LBW633" s="35"/>
      <c r="LBX633" s="35"/>
      <c r="LBY633" s="35"/>
      <c r="LBZ633" s="35"/>
      <c r="LCA633" s="35"/>
      <c r="LCB633" s="35"/>
      <c r="LCC633" s="35"/>
      <c r="LCD633" s="35"/>
      <c r="LCE633" s="35"/>
      <c r="LCF633" s="35"/>
      <c r="LCG633" s="35"/>
      <c r="LCH633" s="35"/>
      <c r="LCI633" s="35"/>
      <c r="LCJ633" s="35"/>
      <c r="LCK633" s="35"/>
      <c r="LCL633" s="35"/>
      <c r="LCM633" s="35"/>
      <c r="LCN633" s="35"/>
      <c r="LCO633" s="35"/>
      <c r="LCP633" s="35"/>
      <c r="LCQ633" s="35"/>
      <c r="LCR633" s="35"/>
      <c r="LCS633" s="35"/>
      <c r="LCT633" s="35"/>
      <c r="LCU633" s="35"/>
      <c r="LCV633" s="35"/>
      <c r="LCW633" s="35"/>
      <c r="LCX633" s="35"/>
      <c r="LCY633" s="35"/>
      <c r="LCZ633" s="35"/>
      <c r="LDA633" s="35"/>
      <c r="LDB633" s="35"/>
      <c r="LDC633" s="35"/>
      <c r="LDD633" s="35"/>
      <c r="LDE633" s="35"/>
      <c r="LDF633" s="35"/>
      <c r="LDG633" s="35"/>
      <c r="LDH633" s="35"/>
      <c r="LDI633" s="35"/>
      <c r="LDJ633" s="35"/>
      <c r="LDK633" s="35"/>
      <c r="LDL633" s="35"/>
      <c r="LDM633" s="35"/>
      <c r="LDN633" s="35"/>
      <c r="LDO633" s="35"/>
      <c r="LDP633" s="35"/>
      <c r="LDQ633" s="35"/>
      <c r="LDR633" s="35"/>
      <c r="LDS633" s="35"/>
      <c r="LDT633" s="35"/>
      <c r="LDU633" s="35"/>
      <c r="LDV633" s="35"/>
      <c r="LDW633" s="35"/>
      <c r="LDX633" s="35"/>
      <c r="LDY633" s="35"/>
      <c r="LDZ633" s="35"/>
      <c r="LEA633" s="35"/>
      <c r="LEB633" s="35"/>
      <c r="LEC633" s="35"/>
      <c r="LED633" s="35"/>
      <c r="LEE633" s="35"/>
      <c r="LEF633" s="35"/>
      <c r="LEG633" s="35"/>
      <c r="LEH633" s="35"/>
      <c r="LEI633" s="35"/>
      <c r="LEJ633" s="35"/>
      <c r="LEK633" s="35"/>
      <c r="LEL633" s="35"/>
      <c r="LEM633" s="35"/>
      <c r="LEN633" s="35"/>
      <c r="LEO633" s="35"/>
      <c r="LEP633" s="35"/>
      <c r="LEQ633" s="35"/>
      <c r="LER633" s="35"/>
      <c r="LES633" s="35"/>
      <c r="LET633" s="35"/>
      <c r="LEU633" s="35"/>
      <c r="LEV633" s="35"/>
      <c r="LEW633" s="35"/>
      <c r="LEX633" s="35"/>
      <c r="LEY633" s="35"/>
      <c r="LEZ633" s="35"/>
      <c r="LFA633" s="35"/>
      <c r="LFB633" s="35"/>
      <c r="LFC633" s="35"/>
      <c r="LFD633" s="35"/>
      <c r="LFE633" s="35"/>
      <c r="LFF633" s="35"/>
      <c r="LFG633" s="35"/>
      <c r="LFH633" s="35"/>
      <c r="LFI633" s="35"/>
      <c r="LFJ633" s="35"/>
      <c r="LFK633" s="35"/>
      <c r="LFL633" s="35"/>
      <c r="LFM633" s="35"/>
      <c r="LFN633" s="35"/>
      <c r="LFO633" s="35"/>
      <c r="LFP633" s="35"/>
      <c r="LFQ633" s="35"/>
      <c r="LFR633" s="35"/>
      <c r="LFS633" s="35"/>
      <c r="LFT633" s="35"/>
      <c r="LFU633" s="35"/>
      <c r="LFV633" s="35"/>
      <c r="LFW633" s="35"/>
      <c r="LFX633" s="35"/>
      <c r="LFY633" s="35"/>
      <c r="LFZ633" s="35"/>
      <c r="LGA633" s="35"/>
      <c r="LGB633" s="35"/>
      <c r="LGC633" s="35"/>
      <c r="LGD633" s="35"/>
      <c r="LGE633" s="35"/>
      <c r="LGF633" s="35"/>
      <c r="LGG633" s="35"/>
      <c r="LGH633" s="35"/>
      <c r="LGI633" s="35"/>
      <c r="LGJ633" s="35"/>
      <c r="LGK633" s="35"/>
      <c r="LGL633" s="35"/>
      <c r="LGM633" s="35"/>
      <c r="LGN633" s="35"/>
      <c r="LGO633" s="35"/>
      <c r="LGP633" s="35"/>
      <c r="LGQ633" s="35"/>
      <c r="LGR633" s="35"/>
      <c r="LGS633" s="35"/>
      <c r="LGT633" s="35"/>
      <c r="LGU633" s="35"/>
      <c r="LGV633" s="35"/>
      <c r="LGW633" s="35"/>
      <c r="LGX633" s="35"/>
      <c r="LGY633" s="35"/>
      <c r="LGZ633" s="35"/>
      <c r="LHA633" s="35"/>
      <c r="LHB633" s="35"/>
      <c r="LHC633" s="35"/>
      <c r="LHD633" s="35"/>
      <c r="LHE633" s="35"/>
      <c r="LHF633" s="35"/>
      <c r="LHG633" s="35"/>
      <c r="LHH633" s="35"/>
      <c r="LHI633" s="35"/>
      <c r="LHJ633" s="35"/>
      <c r="LHK633" s="35"/>
      <c r="LHL633" s="35"/>
      <c r="LHM633" s="35"/>
      <c r="LHN633" s="35"/>
      <c r="LHO633" s="35"/>
      <c r="LHP633" s="35"/>
      <c r="LHQ633" s="35"/>
      <c r="LHR633" s="35"/>
      <c r="LHS633" s="35"/>
      <c r="LHT633" s="35"/>
      <c r="LHU633" s="35"/>
      <c r="LHV633" s="35"/>
      <c r="LHW633" s="35"/>
      <c r="LHX633" s="35"/>
      <c r="LHY633" s="35"/>
      <c r="LHZ633" s="35"/>
      <c r="LIA633" s="35"/>
      <c r="LIB633" s="35"/>
      <c r="LIC633" s="35"/>
      <c r="LID633" s="35"/>
      <c r="LIE633" s="35"/>
      <c r="LIF633" s="35"/>
      <c r="LIG633" s="35"/>
      <c r="LIH633" s="35"/>
      <c r="LII633" s="35"/>
      <c r="LIJ633" s="35"/>
      <c r="LIK633" s="35"/>
      <c r="LIL633" s="35"/>
      <c r="LIM633" s="35"/>
      <c r="LIN633" s="35"/>
      <c r="LIO633" s="35"/>
      <c r="LIP633" s="35"/>
      <c r="LIQ633" s="35"/>
      <c r="LIR633" s="35"/>
      <c r="LIS633" s="35"/>
      <c r="LIT633" s="35"/>
      <c r="LIU633" s="35"/>
      <c r="LIV633" s="35"/>
      <c r="LIW633" s="35"/>
      <c r="LIX633" s="35"/>
      <c r="LIY633" s="35"/>
      <c r="LIZ633" s="35"/>
      <c r="LJA633" s="35"/>
      <c r="LJB633" s="35"/>
      <c r="LJC633" s="35"/>
      <c r="LJD633" s="35"/>
      <c r="LJE633" s="35"/>
      <c r="LJF633" s="35"/>
      <c r="LJG633" s="35"/>
      <c r="LJH633" s="35"/>
      <c r="LJI633" s="35"/>
      <c r="LJJ633" s="35"/>
      <c r="LJK633" s="35"/>
      <c r="LJL633" s="35"/>
      <c r="LJM633" s="35"/>
      <c r="LJN633" s="35"/>
      <c r="LJO633" s="35"/>
      <c r="LJP633" s="35"/>
      <c r="LJQ633" s="35"/>
      <c r="LJR633" s="35"/>
      <c r="LJS633" s="35"/>
      <c r="LJT633" s="35"/>
      <c r="LJU633" s="35"/>
      <c r="LJV633" s="35"/>
      <c r="LJW633" s="35"/>
      <c r="LJX633" s="35"/>
      <c r="LJY633" s="35"/>
      <c r="LJZ633" s="35"/>
      <c r="LKA633" s="35"/>
      <c r="LKB633" s="35"/>
      <c r="LKC633" s="35"/>
      <c r="LKD633" s="35"/>
      <c r="LKE633" s="35"/>
      <c r="LKF633" s="35"/>
      <c r="LKG633" s="35"/>
      <c r="LKH633" s="35"/>
      <c r="LKI633" s="35"/>
      <c r="LKJ633" s="35"/>
      <c r="LKK633" s="35"/>
      <c r="LKL633" s="35"/>
      <c r="LKM633" s="35"/>
      <c r="LKN633" s="35"/>
      <c r="LKO633" s="35"/>
      <c r="LKP633" s="35"/>
      <c r="LKQ633" s="35"/>
      <c r="LKR633" s="35"/>
      <c r="LKS633" s="35"/>
      <c r="LKT633" s="35"/>
      <c r="LKU633" s="35"/>
      <c r="LKV633" s="35"/>
      <c r="LKW633" s="35"/>
      <c r="LKX633" s="35"/>
      <c r="LKY633" s="35"/>
      <c r="LKZ633" s="35"/>
      <c r="LLA633" s="35"/>
      <c r="LLB633" s="35"/>
      <c r="LLC633" s="35"/>
      <c r="LLD633" s="35"/>
      <c r="LLE633" s="35"/>
      <c r="LLF633" s="35"/>
      <c r="LLG633" s="35"/>
      <c r="LLH633" s="35"/>
      <c r="LLI633" s="35"/>
      <c r="LLJ633" s="35"/>
      <c r="LLK633" s="35"/>
      <c r="LLL633" s="35"/>
      <c r="LLM633" s="35"/>
      <c r="LLN633" s="35"/>
      <c r="LLO633" s="35"/>
      <c r="LLP633" s="35"/>
      <c r="LLQ633" s="35"/>
      <c r="LLR633" s="35"/>
      <c r="LLS633" s="35"/>
      <c r="LLT633" s="35"/>
      <c r="LLU633" s="35"/>
      <c r="LLV633" s="35"/>
      <c r="LLW633" s="35"/>
      <c r="LLX633" s="35"/>
      <c r="LLY633" s="35"/>
      <c r="LLZ633" s="35"/>
      <c r="LMA633" s="35"/>
      <c r="LMB633" s="35"/>
      <c r="LMC633" s="35"/>
      <c r="LMD633" s="35"/>
      <c r="LME633" s="35"/>
      <c r="LMF633" s="35"/>
      <c r="LMG633" s="35"/>
      <c r="LMH633" s="35"/>
      <c r="LMI633" s="35"/>
      <c r="LMJ633" s="35"/>
      <c r="LMK633" s="35"/>
      <c r="LML633" s="35"/>
      <c r="LMM633" s="35"/>
      <c r="LMN633" s="35"/>
      <c r="LMO633" s="35"/>
      <c r="LMP633" s="35"/>
      <c r="LMQ633" s="35"/>
      <c r="LMR633" s="35"/>
      <c r="LMS633" s="35"/>
      <c r="LMT633" s="35"/>
      <c r="LMU633" s="35"/>
      <c r="LMV633" s="35"/>
      <c r="LMW633" s="35"/>
      <c r="LMX633" s="35"/>
      <c r="LMY633" s="35"/>
      <c r="LMZ633" s="35"/>
      <c r="LNA633" s="35"/>
      <c r="LNB633" s="35"/>
      <c r="LNC633" s="35"/>
      <c r="LND633" s="35"/>
      <c r="LNE633" s="35"/>
      <c r="LNF633" s="35"/>
      <c r="LNG633" s="35"/>
      <c r="LNH633" s="35"/>
      <c r="LNI633" s="35"/>
      <c r="LNJ633" s="35"/>
      <c r="LNK633" s="35"/>
      <c r="LNL633" s="35"/>
      <c r="LNM633" s="35"/>
      <c r="LNN633" s="35"/>
      <c r="LNO633" s="35"/>
      <c r="LNP633" s="35"/>
      <c r="LNQ633" s="35"/>
      <c r="LNR633" s="35"/>
      <c r="LNS633" s="35"/>
      <c r="LNT633" s="35"/>
      <c r="LNU633" s="35"/>
      <c r="LNV633" s="35"/>
      <c r="LNW633" s="35"/>
      <c r="LNX633" s="35"/>
      <c r="LNY633" s="35"/>
      <c r="LNZ633" s="35"/>
      <c r="LOA633" s="35"/>
      <c r="LOB633" s="35"/>
      <c r="LOC633" s="35"/>
      <c r="LOD633" s="35"/>
      <c r="LOE633" s="35"/>
      <c r="LOF633" s="35"/>
      <c r="LOG633" s="35"/>
      <c r="LOH633" s="35"/>
      <c r="LOI633" s="35"/>
      <c r="LOJ633" s="35"/>
      <c r="LOK633" s="35"/>
      <c r="LOL633" s="35"/>
      <c r="LOM633" s="35"/>
      <c r="LON633" s="35"/>
      <c r="LOO633" s="35"/>
      <c r="LOP633" s="35"/>
      <c r="LOQ633" s="35"/>
      <c r="LOR633" s="35"/>
      <c r="LOS633" s="35"/>
      <c r="LOT633" s="35"/>
      <c r="LOU633" s="35"/>
      <c r="LOV633" s="35"/>
      <c r="LOW633" s="35"/>
      <c r="LOX633" s="35"/>
      <c r="LOY633" s="35"/>
      <c r="LOZ633" s="35"/>
      <c r="LPA633" s="35"/>
      <c r="LPB633" s="35"/>
      <c r="LPC633" s="35"/>
      <c r="LPD633" s="35"/>
      <c r="LPE633" s="35"/>
      <c r="LPF633" s="35"/>
      <c r="LPG633" s="35"/>
      <c r="LPH633" s="35"/>
      <c r="LPI633" s="35"/>
      <c r="LPJ633" s="35"/>
      <c r="LPK633" s="35"/>
      <c r="LPL633" s="35"/>
      <c r="LPM633" s="35"/>
      <c r="LPN633" s="35"/>
      <c r="LPO633" s="35"/>
      <c r="LPP633" s="35"/>
      <c r="LPQ633" s="35"/>
      <c r="LPR633" s="35"/>
      <c r="LPS633" s="35"/>
      <c r="LPT633" s="35"/>
      <c r="LPU633" s="35"/>
      <c r="LPV633" s="35"/>
      <c r="LPW633" s="35"/>
      <c r="LPX633" s="35"/>
      <c r="LPY633" s="35"/>
      <c r="LPZ633" s="35"/>
      <c r="LQA633" s="35"/>
      <c r="LQB633" s="35"/>
      <c r="LQC633" s="35"/>
      <c r="LQD633" s="35"/>
      <c r="LQE633" s="35"/>
      <c r="LQF633" s="35"/>
      <c r="LQG633" s="35"/>
      <c r="LQH633" s="35"/>
      <c r="LQI633" s="35"/>
      <c r="LQJ633" s="35"/>
      <c r="LQK633" s="35"/>
      <c r="LQL633" s="35"/>
      <c r="LQM633" s="35"/>
      <c r="LQN633" s="35"/>
      <c r="LQO633" s="35"/>
      <c r="LQP633" s="35"/>
      <c r="LQQ633" s="35"/>
      <c r="LQR633" s="35"/>
      <c r="LQS633" s="35"/>
      <c r="LQT633" s="35"/>
      <c r="LQU633" s="35"/>
      <c r="LQV633" s="35"/>
      <c r="LQW633" s="35"/>
      <c r="LQX633" s="35"/>
      <c r="LQY633" s="35"/>
      <c r="LQZ633" s="35"/>
      <c r="LRA633" s="35"/>
      <c r="LRB633" s="35"/>
      <c r="LRC633" s="35"/>
      <c r="LRD633" s="35"/>
      <c r="LRE633" s="35"/>
      <c r="LRF633" s="35"/>
      <c r="LRG633" s="35"/>
      <c r="LRH633" s="35"/>
      <c r="LRI633" s="35"/>
      <c r="LRJ633" s="35"/>
      <c r="LRK633" s="35"/>
      <c r="LRL633" s="35"/>
      <c r="LRM633" s="35"/>
      <c r="LRN633" s="35"/>
      <c r="LRO633" s="35"/>
      <c r="LRP633" s="35"/>
      <c r="LRQ633" s="35"/>
      <c r="LRR633" s="35"/>
      <c r="LRS633" s="35"/>
      <c r="LRT633" s="35"/>
      <c r="LRU633" s="35"/>
      <c r="LRV633" s="35"/>
      <c r="LRW633" s="35"/>
      <c r="LRX633" s="35"/>
      <c r="LRY633" s="35"/>
      <c r="LRZ633" s="35"/>
      <c r="LSA633" s="35"/>
      <c r="LSB633" s="35"/>
      <c r="LSC633" s="35"/>
      <c r="LSD633" s="35"/>
      <c r="LSE633" s="35"/>
      <c r="LSF633" s="35"/>
      <c r="LSG633" s="35"/>
      <c r="LSH633" s="35"/>
      <c r="LSI633" s="35"/>
      <c r="LSJ633" s="35"/>
      <c r="LSK633" s="35"/>
      <c r="LSL633" s="35"/>
      <c r="LSM633" s="35"/>
      <c r="LSN633" s="35"/>
      <c r="LSO633" s="35"/>
      <c r="LSP633" s="35"/>
      <c r="LSQ633" s="35"/>
      <c r="LSR633" s="35"/>
      <c r="LSS633" s="35"/>
      <c r="LST633" s="35"/>
      <c r="LSU633" s="35"/>
      <c r="LSV633" s="35"/>
      <c r="LSW633" s="35"/>
      <c r="LSX633" s="35"/>
      <c r="LSY633" s="35"/>
      <c r="LSZ633" s="35"/>
      <c r="LTA633" s="35"/>
      <c r="LTB633" s="35"/>
      <c r="LTC633" s="35"/>
      <c r="LTD633" s="35"/>
      <c r="LTE633" s="35"/>
      <c r="LTF633" s="35"/>
      <c r="LTG633" s="35"/>
      <c r="LTH633" s="35"/>
      <c r="LTI633" s="35"/>
      <c r="LTJ633" s="35"/>
      <c r="LTK633" s="35"/>
      <c r="LTL633" s="35"/>
      <c r="LTM633" s="35"/>
      <c r="LTN633" s="35"/>
      <c r="LTO633" s="35"/>
      <c r="LTP633" s="35"/>
      <c r="LTQ633" s="35"/>
      <c r="LTR633" s="35"/>
      <c r="LTS633" s="35"/>
      <c r="LTT633" s="35"/>
      <c r="LTU633" s="35"/>
      <c r="LTV633" s="35"/>
      <c r="LTW633" s="35"/>
      <c r="LTX633" s="35"/>
      <c r="LTY633" s="35"/>
      <c r="LTZ633" s="35"/>
      <c r="LUA633" s="35"/>
      <c r="LUB633" s="35"/>
      <c r="LUC633" s="35"/>
      <c r="LUD633" s="35"/>
      <c r="LUE633" s="35"/>
      <c r="LUF633" s="35"/>
      <c r="LUG633" s="35"/>
      <c r="LUH633" s="35"/>
      <c r="LUI633" s="35"/>
      <c r="LUJ633" s="35"/>
      <c r="LUK633" s="35"/>
      <c r="LUL633" s="35"/>
      <c r="LUM633" s="35"/>
      <c r="LUN633" s="35"/>
      <c r="LUO633" s="35"/>
      <c r="LUP633" s="35"/>
      <c r="LUQ633" s="35"/>
      <c r="LUR633" s="35"/>
      <c r="LUS633" s="35"/>
      <c r="LUT633" s="35"/>
      <c r="LUU633" s="35"/>
      <c r="LUV633" s="35"/>
      <c r="LUW633" s="35"/>
      <c r="LUX633" s="35"/>
      <c r="LUY633" s="35"/>
      <c r="LUZ633" s="35"/>
      <c r="LVA633" s="35"/>
      <c r="LVB633" s="35"/>
      <c r="LVC633" s="35"/>
      <c r="LVD633" s="35"/>
      <c r="LVE633" s="35"/>
      <c r="LVF633" s="35"/>
      <c r="LVG633" s="35"/>
      <c r="LVH633" s="35"/>
      <c r="LVI633" s="35"/>
      <c r="LVJ633" s="35"/>
      <c r="LVK633" s="35"/>
      <c r="LVL633" s="35"/>
      <c r="LVM633" s="35"/>
      <c r="LVN633" s="35"/>
      <c r="LVO633" s="35"/>
      <c r="LVP633" s="35"/>
      <c r="LVQ633" s="35"/>
      <c r="LVR633" s="35"/>
      <c r="LVS633" s="35"/>
      <c r="LVT633" s="35"/>
      <c r="LVU633" s="35"/>
      <c r="LVV633" s="35"/>
      <c r="LVW633" s="35"/>
      <c r="LVX633" s="35"/>
      <c r="LVY633" s="35"/>
      <c r="LVZ633" s="35"/>
      <c r="LWA633" s="35"/>
      <c r="LWB633" s="35"/>
      <c r="LWC633" s="35"/>
      <c r="LWD633" s="35"/>
      <c r="LWE633" s="35"/>
      <c r="LWF633" s="35"/>
      <c r="LWG633" s="35"/>
      <c r="LWH633" s="35"/>
      <c r="LWI633" s="35"/>
      <c r="LWJ633" s="35"/>
      <c r="LWK633" s="35"/>
      <c r="LWL633" s="35"/>
      <c r="LWM633" s="35"/>
      <c r="LWN633" s="35"/>
      <c r="LWO633" s="35"/>
      <c r="LWP633" s="35"/>
      <c r="LWQ633" s="35"/>
      <c r="LWR633" s="35"/>
      <c r="LWS633" s="35"/>
      <c r="LWT633" s="35"/>
      <c r="LWU633" s="35"/>
      <c r="LWV633" s="35"/>
      <c r="LWW633" s="35"/>
      <c r="LWX633" s="35"/>
      <c r="LWY633" s="35"/>
      <c r="LWZ633" s="35"/>
      <c r="LXA633" s="35"/>
      <c r="LXB633" s="35"/>
      <c r="LXC633" s="35"/>
      <c r="LXD633" s="35"/>
      <c r="LXE633" s="35"/>
      <c r="LXF633" s="35"/>
      <c r="LXG633" s="35"/>
      <c r="LXH633" s="35"/>
      <c r="LXI633" s="35"/>
      <c r="LXJ633" s="35"/>
      <c r="LXK633" s="35"/>
      <c r="LXL633" s="35"/>
      <c r="LXM633" s="35"/>
      <c r="LXN633" s="35"/>
      <c r="LXO633" s="35"/>
      <c r="LXP633" s="35"/>
      <c r="LXQ633" s="35"/>
      <c r="LXR633" s="35"/>
      <c r="LXS633" s="35"/>
      <c r="LXT633" s="35"/>
      <c r="LXU633" s="35"/>
      <c r="LXV633" s="35"/>
      <c r="LXW633" s="35"/>
      <c r="LXX633" s="35"/>
      <c r="LXY633" s="35"/>
      <c r="LXZ633" s="35"/>
      <c r="LYA633" s="35"/>
      <c r="LYB633" s="35"/>
      <c r="LYC633" s="35"/>
      <c r="LYD633" s="35"/>
      <c r="LYE633" s="35"/>
      <c r="LYF633" s="35"/>
      <c r="LYG633" s="35"/>
      <c r="LYH633" s="35"/>
      <c r="LYI633" s="35"/>
      <c r="LYJ633" s="35"/>
      <c r="LYK633" s="35"/>
      <c r="LYL633" s="35"/>
      <c r="LYM633" s="35"/>
      <c r="LYN633" s="35"/>
      <c r="LYO633" s="35"/>
      <c r="LYP633" s="35"/>
      <c r="LYQ633" s="35"/>
      <c r="LYR633" s="35"/>
      <c r="LYS633" s="35"/>
      <c r="LYT633" s="35"/>
      <c r="LYU633" s="35"/>
      <c r="LYV633" s="35"/>
      <c r="LYW633" s="35"/>
      <c r="LYX633" s="35"/>
      <c r="LYY633" s="35"/>
      <c r="LYZ633" s="35"/>
      <c r="LZA633" s="35"/>
      <c r="LZB633" s="35"/>
      <c r="LZC633" s="35"/>
      <c r="LZD633" s="35"/>
      <c r="LZE633" s="35"/>
      <c r="LZF633" s="35"/>
      <c r="LZG633" s="35"/>
      <c r="LZH633" s="35"/>
      <c r="LZI633" s="35"/>
      <c r="LZJ633" s="35"/>
      <c r="LZK633" s="35"/>
      <c r="LZL633" s="35"/>
      <c r="LZM633" s="35"/>
      <c r="LZN633" s="35"/>
      <c r="LZO633" s="35"/>
      <c r="LZP633" s="35"/>
      <c r="LZQ633" s="35"/>
      <c r="LZR633" s="35"/>
      <c r="LZS633" s="35"/>
      <c r="LZT633" s="35"/>
      <c r="LZU633" s="35"/>
      <c r="LZV633" s="35"/>
      <c r="LZW633" s="35"/>
      <c r="LZX633" s="35"/>
      <c r="LZY633" s="35"/>
      <c r="LZZ633" s="35"/>
      <c r="MAA633" s="35"/>
      <c r="MAB633" s="35"/>
      <c r="MAC633" s="35"/>
      <c r="MAD633" s="35"/>
      <c r="MAE633" s="35"/>
      <c r="MAF633" s="35"/>
      <c r="MAG633" s="35"/>
      <c r="MAH633" s="35"/>
      <c r="MAI633" s="35"/>
      <c r="MAJ633" s="35"/>
      <c r="MAK633" s="35"/>
      <c r="MAL633" s="35"/>
      <c r="MAM633" s="35"/>
      <c r="MAN633" s="35"/>
      <c r="MAO633" s="35"/>
      <c r="MAP633" s="35"/>
      <c r="MAQ633" s="35"/>
      <c r="MAR633" s="35"/>
      <c r="MAS633" s="35"/>
      <c r="MAT633" s="35"/>
      <c r="MAU633" s="35"/>
      <c r="MAV633" s="35"/>
      <c r="MAW633" s="35"/>
      <c r="MAX633" s="35"/>
      <c r="MAY633" s="35"/>
      <c r="MAZ633" s="35"/>
      <c r="MBA633" s="35"/>
      <c r="MBB633" s="35"/>
      <c r="MBC633" s="35"/>
      <c r="MBD633" s="35"/>
      <c r="MBE633" s="35"/>
      <c r="MBF633" s="35"/>
      <c r="MBG633" s="35"/>
      <c r="MBH633" s="35"/>
      <c r="MBI633" s="35"/>
      <c r="MBJ633" s="35"/>
      <c r="MBK633" s="35"/>
      <c r="MBL633" s="35"/>
      <c r="MBM633" s="35"/>
      <c r="MBN633" s="35"/>
      <c r="MBO633" s="35"/>
      <c r="MBP633" s="35"/>
      <c r="MBQ633" s="35"/>
      <c r="MBR633" s="35"/>
      <c r="MBS633" s="35"/>
      <c r="MBT633" s="35"/>
      <c r="MBU633" s="35"/>
      <c r="MBV633" s="35"/>
      <c r="MBW633" s="35"/>
      <c r="MBX633" s="35"/>
      <c r="MBY633" s="35"/>
      <c r="MBZ633" s="35"/>
      <c r="MCA633" s="35"/>
      <c r="MCB633" s="35"/>
      <c r="MCC633" s="35"/>
      <c r="MCD633" s="35"/>
      <c r="MCE633" s="35"/>
      <c r="MCF633" s="35"/>
      <c r="MCG633" s="35"/>
      <c r="MCH633" s="35"/>
      <c r="MCI633" s="35"/>
      <c r="MCJ633" s="35"/>
      <c r="MCK633" s="35"/>
      <c r="MCL633" s="35"/>
      <c r="MCM633" s="35"/>
      <c r="MCN633" s="35"/>
      <c r="MCO633" s="35"/>
      <c r="MCP633" s="35"/>
      <c r="MCQ633" s="35"/>
      <c r="MCR633" s="35"/>
      <c r="MCS633" s="35"/>
      <c r="MCT633" s="35"/>
      <c r="MCU633" s="35"/>
      <c r="MCV633" s="35"/>
      <c r="MCW633" s="35"/>
      <c r="MCX633" s="35"/>
      <c r="MCY633" s="35"/>
      <c r="MCZ633" s="35"/>
      <c r="MDA633" s="35"/>
      <c r="MDB633" s="35"/>
      <c r="MDC633" s="35"/>
      <c r="MDD633" s="35"/>
      <c r="MDE633" s="35"/>
      <c r="MDF633" s="35"/>
      <c r="MDG633" s="35"/>
      <c r="MDH633" s="35"/>
      <c r="MDI633" s="35"/>
      <c r="MDJ633" s="35"/>
      <c r="MDK633" s="35"/>
      <c r="MDL633" s="35"/>
      <c r="MDM633" s="35"/>
      <c r="MDN633" s="35"/>
      <c r="MDO633" s="35"/>
      <c r="MDP633" s="35"/>
      <c r="MDQ633" s="35"/>
      <c r="MDR633" s="35"/>
      <c r="MDS633" s="35"/>
      <c r="MDT633" s="35"/>
      <c r="MDU633" s="35"/>
      <c r="MDV633" s="35"/>
      <c r="MDW633" s="35"/>
      <c r="MDX633" s="35"/>
      <c r="MDY633" s="35"/>
      <c r="MDZ633" s="35"/>
      <c r="MEA633" s="35"/>
      <c r="MEB633" s="35"/>
      <c r="MEC633" s="35"/>
      <c r="MED633" s="35"/>
      <c r="MEE633" s="35"/>
      <c r="MEF633" s="35"/>
      <c r="MEG633" s="35"/>
      <c r="MEH633" s="35"/>
      <c r="MEI633" s="35"/>
      <c r="MEJ633" s="35"/>
      <c r="MEK633" s="35"/>
      <c r="MEL633" s="35"/>
      <c r="MEM633" s="35"/>
      <c r="MEN633" s="35"/>
      <c r="MEO633" s="35"/>
      <c r="MEP633" s="35"/>
      <c r="MEQ633" s="35"/>
      <c r="MER633" s="35"/>
      <c r="MES633" s="35"/>
      <c r="MET633" s="35"/>
      <c r="MEU633" s="35"/>
      <c r="MEV633" s="35"/>
      <c r="MEW633" s="35"/>
      <c r="MEX633" s="35"/>
      <c r="MEY633" s="35"/>
      <c r="MEZ633" s="35"/>
      <c r="MFA633" s="35"/>
      <c r="MFB633" s="35"/>
      <c r="MFC633" s="35"/>
      <c r="MFD633" s="35"/>
      <c r="MFE633" s="35"/>
      <c r="MFF633" s="35"/>
      <c r="MFG633" s="35"/>
      <c r="MFH633" s="35"/>
      <c r="MFI633" s="35"/>
      <c r="MFJ633" s="35"/>
      <c r="MFK633" s="35"/>
      <c r="MFL633" s="35"/>
      <c r="MFM633" s="35"/>
      <c r="MFN633" s="35"/>
      <c r="MFO633" s="35"/>
      <c r="MFP633" s="35"/>
      <c r="MFQ633" s="35"/>
      <c r="MFR633" s="35"/>
      <c r="MFS633" s="35"/>
      <c r="MFT633" s="35"/>
      <c r="MFU633" s="35"/>
      <c r="MFV633" s="35"/>
      <c r="MFW633" s="35"/>
      <c r="MFX633" s="35"/>
      <c r="MFY633" s="35"/>
      <c r="MFZ633" s="35"/>
      <c r="MGA633" s="35"/>
      <c r="MGB633" s="35"/>
      <c r="MGC633" s="35"/>
      <c r="MGD633" s="35"/>
      <c r="MGE633" s="35"/>
      <c r="MGF633" s="35"/>
      <c r="MGG633" s="35"/>
      <c r="MGH633" s="35"/>
      <c r="MGI633" s="35"/>
      <c r="MGJ633" s="35"/>
      <c r="MGK633" s="35"/>
      <c r="MGL633" s="35"/>
      <c r="MGM633" s="35"/>
      <c r="MGN633" s="35"/>
      <c r="MGO633" s="35"/>
      <c r="MGP633" s="35"/>
      <c r="MGQ633" s="35"/>
      <c r="MGR633" s="35"/>
      <c r="MGS633" s="35"/>
      <c r="MGT633" s="35"/>
      <c r="MGU633" s="35"/>
      <c r="MGV633" s="35"/>
      <c r="MGW633" s="35"/>
      <c r="MGX633" s="35"/>
      <c r="MGY633" s="35"/>
      <c r="MGZ633" s="35"/>
      <c r="MHA633" s="35"/>
      <c r="MHB633" s="35"/>
      <c r="MHC633" s="35"/>
      <c r="MHD633" s="35"/>
      <c r="MHE633" s="35"/>
      <c r="MHF633" s="35"/>
      <c r="MHG633" s="35"/>
      <c r="MHH633" s="35"/>
      <c r="MHI633" s="35"/>
      <c r="MHJ633" s="35"/>
      <c r="MHK633" s="35"/>
      <c r="MHL633" s="35"/>
      <c r="MHM633" s="35"/>
      <c r="MHN633" s="35"/>
      <c r="MHO633" s="35"/>
      <c r="MHP633" s="35"/>
      <c r="MHQ633" s="35"/>
      <c r="MHR633" s="35"/>
      <c r="MHS633" s="35"/>
      <c r="MHT633" s="35"/>
      <c r="MHU633" s="35"/>
      <c r="MHV633" s="35"/>
      <c r="MHW633" s="35"/>
      <c r="MHX633" s="35"/>
      <c r="MHY633" s="35"/>
      <c r="MHZ633" s="35"/>
      <c r="MIA633" s="35"/>
      <c r="MIB633" s="35"/>
      <c r="MIC633" s="35"/>
      <c r="MID633" s="35"/>
      <c r="MIE633" s="35"/>
      <c r="MIF633" s="35"/>
      <c r="MIG633" s="35"/>
      <c r="MIH633" s="35"/>
      <c r="MII633" s="35"/>
      <c r="MIJ633" s="35"/>
      <c r="MIK633" s="35"/>
      <c r="MIL633" s="35"/>
      <c r="MIM633" s="35"/>
      <c r="MIN633" s="35"/>
      <c r="MIO633" s="35"/>
      <c r="MIP633" s="35"/>
      <c r="MIQ633" s="35"/>
      <c r="MIR633" s="35"/>
      <c r="MIS633" s="35"/>
      <c r="MIT633" s="35"/>
      <c r="MIU633" s="35"/>
      <c r="MIV633" s="35"/>
      <c r="MIW633" s="35"/>
      <c r="MIX633" s="35"/>
      <c r="MIY633" s="35"/>
      <c r="MIZ633" s="35"/>
      <c r="MJA633" s="35"/>
      <c r="MJB633" s="35"/>
      <c r="MJC633" s="35"/>
      <c r="MJD633" s="35"/>
      <c r="MJE633" s="35"/>
      <c r="MJF633" s="35"/>
      <c r="MJG633" s="35"/>
      <c r="MJH633" s="35"/>
      <c r="MJI633" s="35"/>
      <c r="MJJ633" s="35"/>
      <c r="MJK633" s="35"/>
      <c r="MJL633" s="35"/>
      <c r="MJM633" s="35"/>
      <c r="MJN633" s="35"/>
      <c r="MJO633" s="35"/>
      <c r="MJP633" s="35"/>
      <c r="MJQ633" s="35"/>
      <c r="MJR633" s="35"/>
      <c r="MJS633" s="35"/>
      <c r="MJT633" s="35"/>
      <c r="MJU633" s="35"/>
      <c r="MJV633" s="35"/>
      <c r="MJW633" s="35"/>
      <c r="MJX633" s="35"/>
      <c r="MJY633" s="35"/>
      <c r="MJZ633" s="35"/>
      <c r="MKA633" s="35"/>
      <c r="MKB633" s="35"/>
      <c r="MKC633" s="35"/>
      <c r="MKD633" s="35"/>
      <c r="MKE633" s="35"/>
      <c r="MKF633" s="35"/>
      <c r="MKG633" s="35"/>
      <c r="MKH633" s="35"/>
      <c r="MKI633" s="35"/>
      <c r="MKJ633" s="35"/>
      <c r="MKK633" s="35"/>
      <c r="MKL633" s="35"/>
      <c r="MKM633" s="35"/>
      <c r="MKN633" s="35"/>
      <c r="MKO633" s="35"/>
      <c r="MKP633" s="35"/>
      <c r="MKQ633" s="35"/>
      <c r="MKR633" s="35"/>
      <c r="MKS633" s="35"/>
      <c r="MKT633" s="35"/>
      <c r="MKU633" s="35"/>
      <c r="MKV633" s="35"/>
      <c r="MKW633" s="35"/>
      <c r="MKX633" s="35"/>
      <c r="MKY633" s="35"/>
      <c r="MKZ633" s="35"/>
      <c r="MLA633" s="35"/>
      <c r="MLB633" s="35"/>
      <c r="MLC633" s="35"/>
      <c r="MLD633" s="35"/>
      <c r="MLE633" s="35"/>
      <c r="MLF633" s="35"/>
      <c r="MLG633" s="35"/>
      <c r="MLH633" s="35"/>
      <c r="MLI633" s="35"/>
      <c r="MLJ633" s="35"/>
      <c r="MLK633" s="35"/>
      <c r="MLL633" s="35"/>
      <c r="MLM633" s="35"/>
      <c r="MLN633" s="35"/>
      <c r="MLO633" s="35"/>
      <c r="MLP633" s="35"/>
      <c r="MLQ633" s="35"/>
      <c r="MLR633" s="35"/>
      <c r="MLS633" s="35"/>
      <c r="MLT633" s="35"/>
      <c r="MLU633" s="35"/>
      <c r="MLV633" s="35"/>
      <c r="MLW633" s="35"/>
      <c r="MLX633" s="35"/>
      <c r="MLY633" s="35"/>
      <c r="MLZ633" s="35"/>
      <c r="MMA633" s="35"/>
      <c r="MMB633" s="35"/>
      <c r="MMC633" s="35"/>
      <c r="MMD633" s="35"/>
      <c r="MME633" s="35"/>
      <c r="MMF633" s="35"/>
      <c r="MMG633" s="35"/>
      <c r="MMH633" s="35"/>
      <c r="MMI633" s="35"/>
      <c r="MMJ633" s="35"/>
      <c r="MMK633" s="35"/>
      <c r="MML633" s="35"/>
      <c r="MMM633" s="35"/>
      <c r="MMN633" s="35"/>
      <c r="MMO633" s="35"/>
      <c r="MMP633" s="35"/>
      <c r="MMQ633" s="35"/>
      <c r="MMR633" s="35"/>
      <c r="MMS633" s="35"/>
      <c r="MMT633" s="35"/>
      <c r="MMU633" s="35"/>
      <c r="MMV633" s="35"/>
      <c r="MMW633" s="35"/>
      <c r="MMX633" s="35"/>
      <c r="MMY633" s="35"/>
      <c r="MMZ633" s="35"/>
      <c r="MNA633" s="35"/>
      <c r="MNB633" s="35"/>
      <c r="MNC633" s="35"/>
      <c r="MND633" s="35"/>
      <c r="MNE633" s="35"/>
      <c r="MNF633" s="35"/>
      <c r="MNG633" s="35"/>
      <c r="MNH633" s="35"/>
      <c r="MNI633" s="35"/>
      <c r="MNJ633" s="35"/>
      <c r="MNK633" s="35"/>
      <c r="MNL633" s="35"/>
      <c r="MNM633" s="35"/>
      <c r="MNN633" s="35"/>
      <c r="MNO633" s="35"/>
      <c r="MNP633" s="35"/>
      <c r="MNQ633" s="35"/>
      <c r="MNR633" s="35"/>
      <c r="MNS633" s="35"/>
      <c r="MNT633" s="35"/>
      <c r="MNU633" s="35"/>
      <c r="MNV633" s="35"/>
      <c r="MNW633" s="35"/>
      <c r="MNX633" s="35"/>
      <c r="MNY633" s="35"/>
      <c r="MNZ633" s="35"/>
      <c r="MOA633" s="35"/>
      <c r="MOB633" s="35"/>
      <c r="MOC633" s="35"/>
      <c r="MOD633" s="35"/>
      <c r="MOE633" s="35"/>
      <c r="MOF633" s="35"/>
      <c r="MOG633" s="35"/>
      <c r="MOH633" s="35"/>
      <c r="MOI633" s="35"/>
      <c r="MOJ633" s="35"/>
      <c r="MOK633" s="35"/>
      <c r="MOL633" s="35"/>
      <c r="MOM633" s="35"/>
      <c r="MON633" s="35"/>
      <c r="MOO633" s="35"/>
      <c r="MOP633" s="35"/>
      <c r="MOQ633" s="35"/>
      <c r="MOR633" s="35"/>
      <c r="MOS633" s="35"/>
      <c r="MOT633" s="35"/>
      <c r="MOU633" s="35"/>
      <c r="MOV633" s="35"/>
      <c r="MOW633" s="35"/>
      <c r="MOX633" s="35"/>
      <c r="MOY633" s="35"/>
      <c r="MOZ633" s="35"/>
      <c r="MPA633" s="35"/>
      <c r="MPB633" s="35"/>
      <c r="MPC633" s="35"/>
      <c r="MPD633" s="35"/>
      <c r="MPE633" s="35"/>
      <c r="MPF633" s="35"/>
      <c r="MPG633" s="35"/>
      <c r="MPH633" s="35"/>
      <c r="MPI633" s="35"/>
      <c r="MPJ633" s="35"/>
      <c r="MPK633" s="35"/>
      <c r="MPL633" s="35"/>
      <c r="MPM633" s="35"/>
      <c r="MPN633" s="35"/>
      <c r="MPO633" s="35"/>
      <c r="MPP633" s="35"/>
      <c r="MPQ633" s="35"/>
      <c r="MPR633" s="35"/>
      <c r="MPS633" s="35"/>
      <c r="MPT633" s="35"/>
      <c r="MPU633" s="35"/>
      <c r="MPV633" s="35"/>
      <c r="MPW633" s="35"/>
      <c r="MPX633" s="35"/>
      <c r="MPY633" s="35"/>
      <c r="MPZ633" s="35"/>
      <c r="MQA633" s="35"/>
      <c r="MQB633" s="35"/>
      <c r="MQC633" s="35"/>
      <c r="MQD633" s="35"/>
      <c r="MQE633" s="35"/>
      <c r="MQF633" s="35"/>
      <c r="MQG633" s="35"/>
      <c r="MQH633" s="35"/>
      <c r="MQI633" s="35"/>
      <c r="MQJ633" s="35"/>
      <c r="MQK633" s="35"/>
      <c r="MQL633" s="35"/>
      <c r="MQM633" s="35"/>
      <c r="MQN633" s="35"/>
      <c r="MQO633" s="35"/>
      <c r="MQP633" s="35"/>
      <c r="MQQ633" s="35"/>
      <c r="MQR633" s="35"/>
      <c r="MQS633" s="35"/>
      <c r="MQT633" s="35"/>
      <c r="MQU633" s="35"/>
      <c r="MQV633" s="35"/>
      <c r="MQW633" s="35"/>
      <c r="MQX633" s="35"/>
      <c r="MQY633" s="35"/>
      <c r="MQZ633" s="35"/>
      <c r="MRA633" s="35"/>
      <c r="MRB633" s="35"/>
      <c r="MRC633" s="35"/>
      <c r="MRD633" s="35"/>
      <c r="MRE633" s="35"/>
      <c r="MRF633" s="35"/>
      <c r="MRG633" s="35"/>
      <c r="MRH633" s="35"/>
      <c r="MRI633" s="35"/>
      <c r="MRJ633" s="35"/>
      <c r="MRK633" s="35"/>
      <c r="MRL633" s="35"/>
      <c r="MRM633" s="35"/>
      <c r="MRN633" s="35"/>
      <c r="MRO633" s="35"/>
      <c r="MRP633" s="35"/>
      <c r="MRQ633" s="35"/>
      <c r="MRR633" s="35"/>
      <c r="MRS633" s="35"/>
      <c r="MRT633" s="35"/>
      <c r="MRU633" s="35"/>
      <c r="MRV633" s="35"/>
      <c r="MRW633" s="35"/>
      <c r="MRX633" s="35"/>
      <c r="MRY633" s="35"/>
      <c r="MRZ633" s="35"/>
      <c r="MSA633" s="35"/>
      <c r="MSB633" s="35"/>
      <c r="MSC633" s="35"/>
      <c r="MSD633" s="35"/>
      <c r="MSE633" s="35"/>
      <c r="MSF633" s="35"/>
      <c r="MSG633" s="35"/>
      <c r="MSH633" s="35"/>
      <c r="MSI633" s="35"/>
      <c r="MSJ633" s="35"/>
      <c r="MSK633" s="35"/>
      <c r="MSL633" s="35"/>
      <c r="MSM633" s="35"/>
      <c r="MSN633" s="35"/>
      <c r="MSO633" s="35"/>
      <c r="MSP633" s="35"/>
      <c r="MSQ633" s="35"/>
      <c r="MSR633" s="35"/>
      <c r="MSS633" s="35"/>
      <c r="MST633" s="35"/>
      <c r="MSU633" s="35"/>
      <c r="MSV633" s="35"/>
      <c r="MSW633" s="35"/>
      <c r="MSX633" s="35"/>
      <c r="MSY633" s="35"/>
      <c r="MSZ633" s="35"/>
      <c r="MTA633" s="35"/>
      <c r="MTB633" s="35"/>
      <c r="MTC633" s="35"/>
      <c r="MTD633" s="35"/>
      <c r="MTE633" s="35"/>
      <c r="MTF633" s="35"/>
      <c r="MTG633" s="35"/>
      <c r="MTH633" s="35"/>
      <c r="MTI633" s="35"/>
      <c r="MTJ633" s="35"/>
      <c r="MTK633" s="35"/>
      <c r="MTL633" s="35"/>
      <c r="MTM633" s="35"/>
      <c r="MTN633" s="35"/>
      <c r="MTO633" s="35"/>
      <c r="MTP633" s="35"/>
      <c r="MTQ633" s="35"/>
      <c r="MTR633" s="35"/>
      <c r="MTS633" s="35"/>
      <c r="MTT633" s="35"/>
      <c r="MTU633" s="35"/>
      <c r="MTV633" s="35"/>
      <c r="MTW633" s="35"/>
      <c r="MTX633" s="35"/>
      <c r="MTY633" s="35"/>
      <c r="MTZ633" s="35"/>
      <c r="MUA633" s="35"/>
      <c r="MUB633" s="35"/>
      <c r="MUC633" s="35"/>
      <c r="MUD633" s="35"/>
      <c r="MUE633" s="35"/>
      <c r="MUF633" s="35"/>
      <c r="MUG633" s="35"/>
      <c r="MUH633" s="35"/>
      <c r="MUI633" s="35"/>
      <c r="MUJ633" s="35"/>
      <c r="MUK633" s="35"/>
      <c r="MUL633" s="35"/>
      <c r="MUM633" s="35"/>
      <c r="MUN633" s="35"/>
      <c r="MUO633" s="35"/>
      <c r="MUP633" s="35"/>
      <c r="MUQ633" s="35"/>
      <c r="MUR633" s="35"/>
      <c r="MUS633" s="35"/>
      <c r="MUT633" s="35"/>
      <c r="MUU633" s="35"/>
      <c r="MUV633" s="35"/>
      <c r="MUW633" s="35"/>
      <c r="MUX633" s="35"/>
      <c r="MUY633" s="35"/>
      <c r="MUZ633" s="35"/>
      <c r="MVA633" s="35"/>
      <c r="MVB633" s="35"/>
      <c r="MVC633" s="35"/>
      <c r="MVD633" s="35"/>
      <c r="MVE633" s="35"/>
      <c r="MVF633" s="35"/>
      <c r="MVG633" s="35"/>
      <c r="MVH633" s="35"/>
      <c r="MVI633" s="35"/>
      <c r="MVJ633" s="35"/>
      <c r="MVK633" s="35"/>
      <c r="MVL633" s="35"/>
      <c r="MVM633" s="35"/>
      <c r="MVN633" s="35"/>
      <c r="MVO633" s="35"/>
      <c r="MVP633" s="35"/>
      <c r="MVQ633" s="35"/>
      <c r="MVR633" s="35"/>
      <c r="MVS633" s="35"/>
      <c r="MVT633" s="35"/>
      <c r="MVU633" s="35"/>
      <c r="MVV633" s="35"/>
      <c r="MVW633" s="35"/>
      <c r="MVX633" s="35"/>
      <c r="MVY633" s="35"/>
      <c r="MVZ633" s="35"/>
      <c r="MWA633" s="35"/>
      <c r="MWB633" s="35"/>
      <c r="MWC633" s="35"/>
      <c r="MWD633" s="35"/>
      <c r="MWE633" s="35"/>
      <c r="MWF633" s="35"/>
      <c r="MWG633" s="35"/>
      <c r="MWH633" s="35"/>
      <c r="MWI633" s="35"/>
      <c r="MWJ633" s="35"/>
      <c r="MWK633" s="35"/>
      <c r="MWL633" s="35"/>
      <c r="MWM633" s="35"/>
      <c r="MWN633" s="35"/>
      <c r="MWO633" s="35"/>
      <c r="MWP633" s="35"/>
      <c r="MWQ633" s="35"/>
      <c r="MWR633" s="35"/>
      <c r="MWS633" s="35"/>
      <c r="MWT633" s="35"/>
      <c r="MWU633" s="35"/>
      <c r="MWV633" s="35"/>
      <c r="MWW633" s="35"/>
      <c r="MWX633" s="35"/>
      <c r="MWY633" s="35"/>
      <c r="MWZ633" s="35"/>
      <c r="MXA633" s="35"/>
      <c r="MXB633" s="35"/>
      <c r="MXC633" s="35"/>
      <c r="MXD633" s="35"/>
      <c r="MXE633" s="35"/>
      <c r="MXF633" s="35"/>
      <c r="MXG633" s="35"/>
      <c r="MXH633" s="35"/>
      <c r="MXI633" s="35"/>
      <c r="MXJ633" s="35"/>
      <c r="MXK633" s="35"/>
      <c r="MXL633" s="35"/>
      <c r="MXM633" s="35"/>
      <c r="MXN633" s="35"/>
      <c r="MXO633" s="35"/>
      <c r="MXP633" s="35"/>
      <c r="MXQ633" s="35"/>
      <c r="MXR633" s="35"/>
      <c r="MXS633" s="35"/>
      <c r="MXT633" s="35"/>
      <c r="MXU633" s="35"/>
      <c r="MXV633" s="35"/>
      <c r="MXW633" s="35"/>
      <c r="MXX633" s="35"/>
      <c r="MXY633" s="35"/>
      <c r="MXZ633" s="35"/>
      <c r="MYA633" s="35"/>
      <c r="MYB633" s="35"/>
      <c r="MYC633" s="35"/>
      <c r="MYD633" s="35"/>
      <c r="MYE633" s="35"/>
      <c r="MYF633" s="35"/>
      <c r="MYG633" s="35"/>
      <c r="MYH633" s="35"/>
      <c r="MYI633" s="35"/>
      <c r="MYJ633" s="35"/>
      <c r="MYK633" s="35"/>
      <c r="MYL633" s="35"/>
      <c r="MYM633" s="35"/>
      <c r="MYN633" s="35"/>
      <c r="MYO633" s="35"/>
      <c r="MYP633" s="35"/>
      <c r="MYQ633" s="35"/>
      <c r="MYR633" s="35"/>
      <c r="MYS633" s="35"/>
      <c r="MYT633" s="35"/>
      <c r="MYU633" s="35"/>
      <c r="MYV633" s="35"/>
      <c r="MYW633" s="35"/>
      <c r="MYX633" s="35"/>
      <c r="MYY633" s="35"/>
      <c r="MYZ633" s="35"/>
      <c r="MZA633" s="35"/>
      <c r="MZB633" s="35"/>
      <c r="MZC633" s="35"/>
      <c r="MZD633" s="35"/>
      <c r="MZE633" s="35"/>
      <c r="MZF633" s="35"/>
      <c r="MZG633" s="35"/>
      <c r="MZH633" s="35"/>
      <c r="MZI633" s="35"/>
      <c r="MZJ633" s="35"/>
      <c r="MZK633" s="35"/>
      <c r="MZL633" s="35"/>
      <c r="MZM633" s="35"/>
      <c r="MZN633" s="35"/>
      <c r="MZO633" s="35"/>
      <c r="MZP633" s="35"/>
      <c r="MZQ633" s="35"/>
      <c r="MZR633" s="35"/>
      <c r="MZS633" s="35"/>
      <c r="MZT633" s="35"/>
      <c r="MZU633" s="35"/>
      <c r="MZV633" s="35"/>
      <c r="MZW633" s="35"/>
      <c r="MZX633" s="35"/>
      <c r="MZY633" s="35"/>
      <c r="MZZ633" s="35"/>
      <c r="NAA633" s="35"/>
      <c r="NAB633" s="35"/>
      <c r="NAC633" s="35"/>
      <c r="NAD633" s="35"/>
      <c r="NAE633" s="35"/>
      <c r="NAF633" s="35"/>
      <c r="NAG633" s="35"/>
      <c r="NAH633" s="35"/>
      <c r="NAI633" s="35"/>
      <c r="NAJ633" s="35"/>
      <c r="NAK633" s="35"/>
      <c r="NAL633" s="35"/>
      <c r="NAM633" s="35"/>
      <c r="NAN633" s="35"/>
      <c r="NAO633" s="35"/>
      <c r="NAP633" s="35"/>
      <c r="NAQ633" s="35"/>
      <c r="NAR633" s="35"/>
      <c r="NAS633" s="35"/>
      <c r="NAT633" s="35"/>
      <c r="NAU633" s="35"/>
      <c r="NAV633" s="35"/>
      <c r="NAW633" s="35"/>
      <c r="NAX633" s="35"/>
      <c r="NAY633" s="35"/>
      <c r="NAZ633" s="35"/>
      <c r="NBA633" s="35"/>
      <c r="NBB633" s="35"/>
      <c r="NBC633" s="35"/>
      <c r="NBD633" s="35"/>
      <c r="NBE633" s="35"/>
      <c r="NBF633" s="35"/>
      <c r="NBG633" s="35"/>
      <c r="NBH633" s="35"/>
      <c r="NBI633" s="35"/>
      <c r="NBJ633" s="35"/>
      <c r="NBK633" s="35"/>
      <c r="NBL633" s="35"/>
      <c r="NBM633" s="35"/>
      <c r="NBN633" s="35"/>
      <c r="NBO633" s="35"/>
      <c r="NBP633" s="35"/>
      <c r="NBQ633" s="35"/>
      <c r="NBR633" s="35"/>
      <c r="NBS633" s="35"/>
      <c r="NBT633" s="35"/>
      <c r="NBU633" s="35"/>
      <c r="NBV633" s="35"/>
      <c r="NBW633" s="35"/>
      <c r="NBX633" s="35"/>
      <c r="NBY633" s="35"/>
      <c r="NBZ633" s="35"/>
      <c r="NCA633" s="35"/>
      <c r="NCB633" s="35"/>
      <c r="NCC633" s="35"/>
      <c r="NCD633" s="35"/>
      <c r="NCE633" s="35"/>
      <c r="NCF633" s="35"/>
      <c r="NCG633" s="35"/>
      <c r="NCH633" s="35"/>
      <c r="NCI633" s="35"/>
      <c r="NCJ633" s="35"/>
      <c r="NCK633" s="35"/>
      <c r="NCL633" s="35"/>
      <c r="NCM633" s="35"/>
      <c r="NCN633" s="35"/>
      <c r="NCO633" s="35"/>
      <c r="NCP633" s="35"/>
      <c r="NCQ633" s="35"/>
      <c r="NCR633" s="35"/>
      <c r="NCS633" s="35"/>
      <c r="NCT633" s="35"/>
      <c r="NCU633" s="35"/>
      <c r="NCV633" s="35"/>
      <c r="NCW633" s="35"/>
      <c r="NCX633" s="35"/>
      <c r="NCY633" s="35"/>
      <c r="NCZ633" s="35"/>
      <c r="NDA633" s="35"/>
      <c r="NDB633" s="35"/>
      <c r="NDC633" s="35"/>
      <c r="NDD633" s="35"/>
      <c r="NDE633" s="35"/>
      <c r="NDF633" s="35"/>
      <c r="NDG633" s="35"/>
      <c r="NDH633" s="35"/>
      <c r="NDI633" s="35"/>
      <c r="NDJ633" s="35"/>
      <c r="NDK633" s="35"/>
      <c r="NDL633" s="35"/>
      <c r="NDM633" s="35"/>
      <c r="NDN633" s="35"/>
      <c r="NDO633" s="35"/>
      <c r="NDP633" s="35"/>
      <c r="NDQ633" s="35"/>
      <c r="NDR633" s="35"/>
      <c r="NDS633" s="35"/>
      <c r="NDT633" s="35"/>
      <c r="NDU633" s="35"/>
      <c r="NDV633" s="35"/>
      <c r="NDW633" s="35"/>
      <c r="NDX633" s="35"/>
      <c r="NDY633" s="35"/>
      <c r="NDZ633" s="35"/>
      <c r="NEA633" s="35"/>
      <c r="NEB633" s="35"/>
      <c r="NEC633" s="35"/>
      <c r="NED633" s="35"/>
      <c r="NEE633" s="35"/>
      <c r="NEF633" s="35"/>
      <c r="NEG633" s="35"/>
      <c r="NEH633" s="35"/>
      <c r="NEI633" s="35"/>
      <c r="NEJ633" s="35"/>
      <c r="NEK633" s="35"/>
      <c r="NEL633" s="35"/>
      <c r="NEM633" s="35"/>
      <c r="NEN633" s="35"/>
      <c r="NEO633" s="35"/>
      <c r="NEP633" s="35"/>
      <c r="NEQ633" s="35"/>
      <c r="NER633" s="35"/>
      <c r="NES633" s="35"/>
      <c r="NET633" s="35"/>
      <c r="NEU633" s="35"/>
      <c r="NEV633" s="35"/>
      <c r="NEW633" s="35"/>
      <c r="NEX633" s="35"/>
      <c r="NEY633" s="35"/>
      <c r="NEZ633" s="35"/>
      <c r="NFA633" s="35"/>
      <c r="NFB633" s="35"/>
      <c r="NFC633" s="35"/>
      <c r="NFD633" s="35"/>
      <c r="NFE633" s="35"/>
      <c r="NFF633" s="35"/>
      <c r="NFG633" s="35"/>
      <c r="NFH633" s="35"/>
      <c r="NFI633" s="35"/>
      <c r="NFJ633" s="35"/>
      <c r="NFK633" s="35"/>
      <c r="NFL633" s="35"/>
      <c r="NFM633" s="35"/>
      <c r="NFN633" s="35"/>
      <c r="NFO633" s="35"/>
      <c r="NFP633" s="35"/>
      <c r="NFQ633" s="35"/>
      <c r="NFR633" s="35"/>
      <c r="NFS633" s="35"/>
      <c r="NFT633" s="35"/>
      <c r="NFU633" s="35"/>
      <c r="NFV633" s="35"/>
      <c r="NFW633" s="35"/>
      <c r="NFX633" s="35"/>
      <c r="NFY633" s="35"/>
      <c r="NFZ633" s="35"/>
      <c r="NGA633" s="35"/>
      <c r="NGB633" s="35"/>
      <c r="NGC633" s="35"/>
      <c r="NGD633" s="35"/>
      <c r="NGE633" s="35"/>
      <c r="NGF633" s="35"/>
      <c r="NGG633" s="35"/>
      <c r="NGH633" s="35"/>
      <c r="NGI633" s="35"/>
      <c r="NGJ633" s="35"/>
      <c r="NGK633" s="35"/>
      <c r="NGL633" s="35"/>
      <c r="NGM633" s="35"/>
      <c r="NGN633" s="35"/>
      <c r="NGO633" s="35"/>
      <c r="NGP633" s="35"/>
      <c r="NGQ633" s="35"/>
      <c r="NGR633" s="35"/>
      <c r="NGS633" s="35"/>
      <c r="NGT633" s="35"/>
      <c r="NGU633" s="35"/>
      <c r="NGV633" s="35"/>
      <c r="NGW633" s="35"/>
      <c r="NGX633" s="35"/>
      <c r="NGY633" s="35"/>
      <c r="NGZ633" s="35"/>
      <c r="NHA633" s="35"/>
      <c r="NHB633" s="35"/>
      <c r="NHC633" s="35"/>
      <c r="NHD633" s="35"/>
      <c r="NHE633" s="35"/>
      <c r="NHF633" s="35"/>
      <c r="NHG633" s="35"/>
      <c r="NHH633" s="35"/>
      <c r="NHI633" s="35"/>
      <c r="NHJ633" s="35"/>
      <c r="NHK633" s="35"/>
      <c r="NHL633" s="35"/>
      <c r="NHM633" s="35"/>
      <c r="NHN633" s="35"/>
      <c r="NHO633" s="35"/>
      <c r="NHP633" s="35"/>
      <c r="NHQ633" s="35"/>
      <c r="NHR633" s="35"/>
      <c r="NHS633" s="35"/>
      <c r="NHT633" s="35"/>
      <c r="NHU633" s="35"/>
      <c r="NHV633" s="35"/>
      <c r="NHW633" s="35"/>
      <c r="NHX633" s="35"/>
      <c r="NHY633" s="35"/>
      <c r="NHZ633" s="35"/>
      <c r="NIA633" s="35"/>
      <c r="NIB633" s="35"/>
      <c r="NIC633" s="35"/>
      <c r="NID633" s="35"/>
      <c r="NIE633" s="35"/>
      <c r="NIF633" s="35"/>
      <c r="NIG633" s="35"/>
      <c r="NIH633" s="35"/>
      <c r="NII633" s="35"/>
      <c r="NIJ633" s="35"/>
      <c r="NIK633" s="35"/>
      <c r="NIL633" s="35"/>
      <c r="NIM633" s="35"/>
      <c r="NIN633" s="35"/>
      <c r="NIO633" s="35"/>
      <c r="NIP633" s="35"/>
      <c r="NIQ633" s="35"/>
      <c r="NIR633" s="35"/>
      <c r="NIS633" s="35"/>
      <c r="NIT633" s="35"/>
      <c r="NIU633" s="35"/>
      <c r="NIV633" s="35"/>
      <c r="NIW633" s="35"/>
      <c r="NIX633" s="35"/>
      <c r="NIY633" s="35"/>
      <c r="NIZ633" s="35"/>
      <c r="NJA633" s="35"/>
      <c r="NJB633" s="35"/>
      <c r="NJC633" s="35"/>
      <c r="NJD633" s="35"/>
      <c r="NJE633" s="35"/>
      <c r="NJF633" s="35"/>
      <c r="NJG633" s="35"/>
      <c r="NJH633" s="35"/>
      <c r="NJI633" s="35"/>
      <c r="NJJ633" s="35"/>
      <c r="NJK633" s="35"/>
      <c r="NJL633" s="35"/>
      <c r="NJM633" s="35"/>
      <c r="NJN633" s="35"/>
      <c r="NJO633" s="35"/>
      <c r="NJP633" s="35"/>
      <c r="NJQ633" s="35"/>
      <c r="NJR633" s="35"/>
      <c r="NJS633" s="35"/>
      <c r="NJT633" s="35"/>
      <c r="NJU633" s="35"/>
      <c r="NJV633" s="35"/>
      <c r="NJW633" s="35"/>
      <c r="NJX633" s="35"/>
      <c r="NJY633" s="35"/>
      <c r="NJZ633" s="35"/>
      <c r="NKA633" s="35"/>
      <c r="NKB633" s="35"/>
      <c r="NKC633" s="35"/>
      <c r="NKD633" s="35"/>
      <c r="NKE633" s="35"/>
      <c r="NKF633" s="35"/>
      <c r="NKG633" s="35"/>
      <c r="NKH633" s="35"/>
      <c r="NKI633" s="35"/>
      <c r="NKJ633" s="35"/>
      <c r="NKK633" s="35"/>
      <c r="NKL633" s="35"/>
      <c r="NKM633" s="35"/>
      <c r="NKN633" s="35"/>
      <c r="NKO633" s="35"/>
      <c r="NKP633" s="35"/>
      <c r="NKQ633" s="35"/>
      <c r="NKR633" s="35"/>
      <c r="NKS633" s="35"/>
      <c r="NKT633" s="35"/>
      <c r="NKU633" s="35"/>
      <c r="NKV633" s="35"/>
      <c r="NKW633" s="35"/>
      <c r="NKX633" s="35"/>
      <c r="NKY633" s="35"/>
      <c r="NKZ633" s="35"/>
      <c r="NLA633" s="35"/>
      <c r="NLB633" s="35"/>
      <c r="NLC633" s="35"/>
      <c r="NLD633" s="35"/>
      <c r="NLE633" s="35"/>
      <c r="NLF633" s="35"/>
      <c r="NLG633" s="35"/>
      <c r="NLH633" s="35"/>
      <c r="NLI633" s="35"/>
      <c r="NLJ633" s="35"/>
      <c r="NLK633" s="35"/>
      <c r="NLL633" s="35"/>
      <c r="NLM633" s="35"/>
      <c r="NLN633" s="35"/>
      <c r="NLO633" s="35"/>
      <c r="NLP633" s="35"/>
      <c r="NLQ633" s="35"/>
      <c r="NLR633" s="35"/>
      <c r="NLS633" s="35"/>
      <c r="NLT633" s="35"/>
      <c r="NLU633" s="35"/>
      <c r="NLV633" s="35"/>
      <c r="NLW633" s="35"/>
      <c r="NLX633" s="35"/>
      <c r="NLY633" s="35"/>
      <c r="NLZ633" s="35"/>
      <c r="NMA633" s="35"/>
      <c r="NMB633" s="35"/>
      <c r="NMC633" s="35"/>
      <c r="NMD633" s="35"/>
      <c r="NME633" s="35"/>
      <c r="NMF633" s="35"/>
      <c r="NMG633" s="35"/>
      <c r="NMH633" s="35"/>
      <c r="NMI633" s="35"/>
      <c r="NMJ633" s="35"/>
      <c r="NMK633" s="35"/>
      <c r="NML633" s="35"/>
      <c r="NMM633" s="35"/>
      <c r="NMN633" s="35"/>
      <c r="NMO633" s="35"/>
      <c r="NMP633" s="35"/>
      <c r="NMQ633" s="35"/>
      <c r="NMR633" s="35"/>
      <c r="NMS633" s="35"/>
      <c r="NMT633" s="35"/>
      <c r="NMU633" s="35"/>
      <c r="NMV633" s="35"/>
      <c r="NMW633" s="35"/>
      <c r="NMX633" s="35"/>
      <c r="NMY633" s="35"/>
      <c r="NMZ633" s="35"/>
      <c r="NNA633" s="35"/>
      <c r="NNB633" s="35"/>
      <c r="NNC633" s="35"/>
      <c r="NND633" s="35"/>
      <c r="NNE633" s="35"/>
      <c r="NNF633" s="35"/>
      <c r="NNG633" s="35"/>
      <c r="NNH633" s="35"/>
      <c r="NNI633" s="35"/>
      <c r="NNJ633" s="35"/>
      <c r="NNK633" s="35"/>
      <c r="NNL633" s="35"/>
      <c r="NNM633" s="35"/>
      <c r="NNN633" s="35"/>
      <c r="NNO633" s="35"/>
      <c r="NNP633" s="35"/>
      <c r="NNQ633" s="35"/>
      <c r="NNR633" s="35"/>
      <c r="NNS633" s="35"/>
      <c r="NNT633" s="35"/>
      <c r="NNU633" s="35"/>
      <c r="NNV633" s="35"/>
      <c r="NNW633" s="35"/>
      <c r="NNX633" s="35"/>
      <c r="NNY633" s="35"/>
      <c r="NNZ633" s="35"/>
      <c r="NOA633" s="35"/>
      <c r="NOB633" s="35"/>
      <c r="NOC633" s="35"/>
      <c r="NOD633" s="35"/>
      <c r="NOE633" s="35"/>
      <c r="NOF633" s="35"/>
      <c r="NOG633" s="35"/>
      <c r="NOH633" s="35"/>
      <c r="NOI633" s="35"/>
      <c r="NOJ633" s="35"/>
      <c r="NOK633" s="35"/>
      <c r="NOL633" s="35"/>
      <c r="NOM633" s="35"/>
      <c r="NON633" s="35"/>
      <c r="NOO633" s="35"/>
      <c r="NOP633" s="35"/>
      <c r="NOQ633" s="35"/>
      <c r="NOR633" s="35"/>
      <c r="NOS633" s="35"/>
      <c r="NOT633" s="35"/>
      <c r="NOU633" s="35"/>
      <c r="NOV633" s="35"/>
      <c r="NOW633" s="35"/>
      <c r="NOX633" s="35"/>
      <c r="NOY633" s="35"/>
      <c r="NOZ633" s="35"/>
      <c r="NPA633" s="35"/>
      <c r="NPB633" s="35"/>
      <c r="NPC633" s="35"/>
      <c r="NPD633" s="35"/>
      <c r="NPE633" s="35"/>
      <c r="NPF633" s="35"/>
      <c r="NPG633" s="35"/>
      <c r="NPH633" s="35"/>
      <c r="NPI633" s="35"/>
      <c r="NPJ633" s="35"/>
      <c r="NPK633" s="35"/>
      <c r="NPL633" s="35"/>
      <c r="NPM633" s="35"/>
      <c r="NPN633" s="35"/>
      <c r="NPO633" s="35"/>
      <c r="NPP633" s="35"/>
      <c r="NPQ633" s="35"/>
      <c r="NPR633" s="35"/>
      <c r="NPS633" s="35"/>
      <c r="NPT633" s="35"/>
      <c r="NPU633" s="35"/>
      <c r="NPV633" s="35"/>
      <c r="NPW633" s="35"/>
      <c r="NPX633" s="35"/>
      <c r="NPY633" s="35"/>
      <c r="NPZ633" s="35"/>
      <c r="NQA633" s="35"/>
      <c r="NQB633" s="35"/>
      <c r="NQC633" s="35"/>
      <c r="NQD633" s="35"/>
      <c r="NQE633" s="35"/>
      <c r="NQF633" s="35"/>
      <c r="NQG633" s="35"/>
      <c r="NQH633" s="35"/>
      <c r="NQI633" s="35"/>
      <c r="NQJ633" s="35"/>
      <c r="NQK633" s="35"/>
      <c r="NQL633" s="35"/>
      <c r="NQM633" s="35"/>
      <c r="NQN633" s="35"/>
      <c r="NQO633" s="35"/>
      <c r="NQP633" s="35"/>
      <c r="NQQ633" s="35"/>
      <c r="NQR633" s="35"/>
      <c r="NQS633" s="35"/>
      <c r="NQT633" s="35"/>
      <c r="NQU633" s="35"/>
      <c r="NQV633" s="35"/>
      <c r="NQW633" s="35"/>
      <c r="NQX633" s="35"/>
      <c r="NQY633" s="35"/>
      <c r="NQZ633" s="35"/>
      <c r="NRA633" s="35"/>
      <c r="NRB633" s="35"/>
      <c r="NRC633" s="35"/>
      <c r="NRD633" s="35"/>
      <c r="NRE633" s="35"/>
      <c r="NRF633" s="35"/>
      <c r="NRG633" s="35"/>
      <c r="NRH633" s="35"/>
      <c r="NRI633" s="35"/>
      <c r="NRJ633" s="35"/>
      <c r="NRK633" s="35"/>
      <c r="NRL633" s="35"/>
      <c r="NRM633" s="35"/>
      <c r="NRN633" s="35"/>
      <c r="NRO633" s="35"/>
      <c r="NRP633" s="35"/>
      <c r="NRQ633" s="35"/>
      <c r="NRR633" s="35"/>
      <c r="NRS633" s="35"/>
      <c r="NRT633" s="35"/>
      <c r="NRU633" s="35"/>
      <c r="NRV633" s="35"/>
      <c r="NRW633" s="35"/>
      <c r="NRX633" s="35"/>
      <c r="NRY633" s="35"/>
      <c r="NRZ633" s="35"/>
      <c r="NSA633" s="35"/>
      <c r="NSB633" s="35"/>
      <c r="NSC633" s="35"/>
      <c r="NSD633" s="35"/>
      <c r="NSE633" s="35"/>
      <c r="NSF633" s="35"/>
      <c r="NSG633" s="35"/>
      <c r="NSH633" s="35"/>
      <c r="NSI633" s="35"/>
      <c r="NSJ633" s="35"/>
      <c r="NSK633" s="35"/>
      <c r="NSL633" s="35"/>
      <c r="NSM633" s="35"/>
      <c r="NSN633" s="35"/>
      <c r="NSO633" s="35"/>
      <c r="NSP633" s="35"/>
      <c r="NSQ633" s="35"/>
      <c r="NSR633" s="35"/>
      <c r="NSS633" s="35"/>
      <c r="NST633" s="35"/>
      <c r="NSU633" s="35"/>
      <c r="NSV633" s="35"/>
      <c r="NSW633" s="35"/>
      <c r="NSX633" s="35"/>
      <c r="NSY633" s="35"/>
      <c r="NSZ633" s="35"/>
      <c r="NTA633" s="35"/>
      <c r="NTB633" s="35"/>
      <c r="NTC633" s="35"/>
      <c r="NTD633" s="35"/>
      <c r="NTE633" s="35"/>
      <c r="NTF633" s="35"/>
      <c r="NTG633" s="35"/>
      <c r="NTH633" s="35"/>
      <c r="NTI633" s="35"/>
      <c r="NTJ633" s="35"/>
      <c r="NTK633" s="35"/>
      <c r="NTL633" s="35"/>
      <c r="NTM633" s="35"/>
      <c r="NTN633" s="35"/>
      <c r="NTO633" s="35"/>
      <c r="NTP633" s="35"/>
      <c r="NTQ633" s="35"/>
      <c r="NTR633" s="35"/>
      <c r="NTS633" s="35"/>
      <c r="NTT633" s="35"/>
      <c r="NTU633" s="35"/>
      <c r="NTV633" s="35"/>
      <c r="NTW633" s="35"/>
      <c r="NTX633" s="35"/>
      <c r="NTY633" s="35"/>
      <c r="NTZ633" s="35"/>
      <c r="NUA633" s="35"/>
      <c r="NUB633" s="35"/>
      <c r="NUC633" s="35"/>
      <c r="NUD633" s="35"/>
      <c r="NUE633" s="35"/>
      <c r="NUF633" s="35"/>
      <c r="NUG633" s="35"/>
      <c r="NUH633" s="35"/>
      <c r="NUI633" s="35"/>
      <c r="NUJ633" s="35"/>
      <c r="NUK633" s="35"/>
      <c r="NUL633" s="35"/>
      <c r="NUM633" s="35"/>
      <c r="NUN633" s="35"/>
      <c r="NUO633" s="35"/>
      <c r="NUP633" s="35"/>
      <c r="NUQ633" s="35"/>
      <c r="NUR633" s="35"/>
      <c r="NUS633" s="35"/>
      <c r="NUT633" s="35"/>
      <c r="NUU633" s="35"/>
      <c r="NUV633" s="35"/>
      <c r="NUW633" s="35"/>
      <c r="NUX633" s="35"/>
      <c r="NUY633" s="35"/>
      <c r="NUZ633" s="35"/>
      <c r="NVA633" s="35"/>
      <c r="NVB633" s="35"/>
      <c r="NVC633" s="35"/>
      <c r="NVD633" s="35"/>
      <c r="NVE633" s="35"/>
      <c r="NVF633" s="35"/>
      <c r="NVG633" s="35"/>
      <c r="NVH633" s="35"/>
      <c r="NVI633" s="35"/>
      <c r="NVJ633" s="35"/>
      <c r="NVK633" s="35"/>
      <c r="NVL633" s="35"/>
      <c r="NVM633" s="35"/>
      <c r="NVN633" s="35"/>
      <c r="NVO633" s="35"/>
      <c r="NVP633" s="35"/>
      <c r="NVQ633" s="35"/>
      <c r="NVR633" s="35"/>
      <c r="NVS633" s="35"/>
      <c r="NVT633" s="35"/>
      <c r="NVU633" s="35"/>
      <c r="NVV633" s="35"/>
      <c r="NVW633" s="35"/>
      <c r="NVX633" s="35"/>
      <c r="NVY633" s="35"/>
      <c r="NVZ633" s="35"/>
      <c r="NWA633" s="35"/>
      <c r="NWB633" s="35"/>
      <c r="NWC633" s="35"/>
      <c r="NWD633" s="35"/>
      <c r="NWE633" s="35"/>
      <c r="NWF633" s="35"/>
      <c r="NWG633" s="35"/>
      <c r="NWH633" s="35"/>
      <c r="NWI633" s="35"/>
      <c r="NWJ633" s="35"/>
      <c r="NWK633" s="35"/>
      <c r="NWL633" s="35"/>
      <c r="NWM633" s="35"/>
      <c r="NWN633" s="35"/>
      <c r="NWO633" s="35"/>
      <c r="NWP633" s="35"/>
      <c r="NWQ633" s="35"/>
      <c r="NWR633" s="35"/>
      <c r="NWS633" s="35"/>
      <c r="NWT633" s="35"/>
      <c r="NWU633" s="35"/>
      <c r="NWV633" s="35"/>
      <c r="NWW633" s="35"/>
      <c r="NWX633" s="35"/>
      <c r="NWY633" s="35"/>
      <c r="NWZ633" s="35"/>
      <c r="NXA633" s="35"/>
      <c r="NXB633" s="35"/>
      <c r="NXC633" s="35"/>
      <c r="NXD633" s="35"/>
      <c r="NXE633" s="35"/>
      <c r="NXF633" s="35"/>
      <c r="NXG633" s="35"/>
      <c r="NXH633" s="35"/>
      <c r="NXI633" s="35"/>
      <c r="NXJ633" s="35"/>
      <c r="NXK633" s="35"/>
      <c r="NXL633" s="35"/>
      <c r="NXM633" s="35"/>
      <c r="NXN633" s="35"/>
      <c r="NXO633" s="35"/>
      <c r="NXP633" s="35"/>
      <c r="NXQ633" s="35"/>
      <c r="NXR633" s="35"/>
      <c r="NXS633" s="35"/>
      <c r="NXT633" s="35"/>
      <c r="NXU633" s="35"/>
      <c r="NXV633" s="35"/>
      <c r="NXW633" s="35"/>
      <c r="NXX633" s="35"/>
      <c r="NXY633" s="35"/>
      <c r="NXZ633" s="35"/>
      <c r="NYA633" s="35"/>
      <c r="NYB633" s="35"/>
      <c r="NYC633" s="35"/>
      <c r="NYD633" s="35"/>
      <c r="NYE633" s="35"/>
      <c r="NYF633" s="35"/>
      <c r="NYG633" s="35"/>
      <c r="NYH633" s="35"/>
      <c r="NYI633" s="35"/>
      <c r="NYJ633" s="35"/>
      <c r="NYK633" s="35"/>
      <c r="NYL633" s="35"/>
      <c r="NYM633" s="35"/>
      <c r="NYN633" s="35"/>
      <c r="NYO633" s="35"/>
      <c r="NYP633" s="35"/>
      <c r="NYQ633" s="35"/>
      <c r="NYR633" s="35"/>
      <c r="NYS633" s="35"/>
      <c r="NYT633" s="35"/>
      <c r="NYU633" s="35"/>
      <c r="NYV633" s="35"/>
      <c r="NYW633" s="35"/>
      <c r="NYX633" s="35"/>
      <c r="NYY633" s="35"/>
      <c r="NYZ633" s="35"/>
      <c r="NZA633" s="35"/>
      <c r="NZB633" s="35"/>
      <c r="NZC633" s="35"/>
      <c r="NZD633" s="35"/>
      <c r="NZE633" s="35"/>
      <c r="NZF633" s="35"/>
      <c r="NZG633" s="35"/>
      <c r="NZH633" s="35"/>
      <c r="NZI633" s="35"/>
      <c r="NZJ633" s="35"/>
      <c r="NZK633" s="35"/>
      <c r="NZL633" s="35"/>
      <c r="NZM633" s="35"/>
      <c r="NZN633" s="35"/>
      <c r="NZO633" s="35"/>
      <c r="NZP633" s="35"/>
      <c r="NZQ633" s="35"/>
      <c r="NZR633" s="35"/>
      <c r="NZS633" s="35"/>
      <c r="NZT633" s="35"/>
      <c r="NZU633" s="35"/>
      <c r="NZV633" s="35"/>
      <c r="NZW633" s="35"/>
      <c r="NZX633" s="35"/>
      <c r="NZY633" s="35"/>
      <c r="NZZ633" s="35"/>
      <c r="OAA633" s="35"/>
      <c r="OAB633" s="35"/>
      <c r="OAC633" s="35"/>
      <c r="OAD633" s="35"/>
      <c r="OAE633" s="35"/>
      <c r="OAF633" s="35"/>
      <c r="OAG633" s="35"/>
      <c r="OAH633" s="35"/>
      <c r="OAI633" s="35"/>
      <c r="OAJ633" s="35"/>
      <c r="OAK633" s="35"/>
      <c r="OAL633" s="35"/>
      <c r="OAM633" s="35"/>
      <c r="OAN633" s="35"/>
      <c r="OAO633" s="35"/>
      <c r="OAP633" s="35"/>
      <c r="OAQ633" s="35"/>
      <c r="OAR633" s="35"/>
      <c r="OAS633" s="35"/>
      <c r="OAT633" s="35"/>
      <c r="OAU633" s="35"/>
      <c r="OAV633" s="35"/>
      <c r="OAW633" s="35"/>
      <c r="OAX633" s="35"/>
      <c r="OAY633" s="35"/>
      <c r="OAZ633" s="35"/>
      <c r="OBA633" s="35"/>
      <c r="OBB633" s="35"/>
      <c r="OBC633" s="35"/>
      <c r="OBD633" s="35"/>
      <c r="OBE633" s="35"/>
      <c r="OBF633" s="35"/>
      <c r="OBG633" s="35"/>
      <c r="OBH633" s="35"/>
      <c r="OBI633" s="35"/>
      <c r="OBJ633" s="35"/>
      <c r="OBK633" s="35"/>
      <c r="OBL633" s="35"/>
      <c r="OBM633" s="35"/>
      <c r="OBN633" s="35"/>
      <c r="OBO633" s="35"/>
      <c r="OBP633" s="35"/>
      <c r="OBQ633" s="35"/>
      <c r="OBR633" s="35"/>
      <c r="OBS633" s="35"/>
      <c r="OBT633" s="35"/>
      <c r="OBU633" s="35"/>
      <c r="OBV633" s="35"/>
      <c r="OBW633" s="35"/>
      <c r="OBX633" s="35"/>
      <c r="OBY633" s="35"/>
      <c r="OBZ633" s="35"/>
      <c r="OCA633" s="35"/>
      <c r="OCB633" s="35"/>
      <c r="OCC633" s="35"/>
      <c r="OCD633" s="35"/>
      <c r="OCE633" s="35"/>
      <c r="OCF633" s="35"/>
      <c r="OCG633" s="35"/>
      <c r="OCH633" s="35"/>
      <c r="OCI633" s="35"/>
      <c r="OCJ633" s="35"/>
      <c r="OCK633" s="35"/>
      <c r="OCL633" s="35"/>
      <c r="OCM633" s="35"/>
      <c r="OCN633" s="35"/>
      <c r="OCO633" s="35"/>
      <c r="OCP633" s="35"/>
      <c r="OCQ633" s="35"/>
      <c r="OCR633" s="35"/>
      <c r="OCS633" s="35"/>
      <c r="OCT633" s="35"/>
      <c r="OCU633" s="35"/>
      <c r="OCV633" s="35"/>
      <c r="OCW633" s="35"/>
      <c r="OCX633" s="35"/>
      <c r="OCY633" s="35"/>
      <c r="OCZ633" s="35"/>
      <c r="ODA633" s="35"/>
      <c r="ODB633" s="35"/>
      <c r="ODC633" s="35"/>
      <c r="ODD633" s="35"/>
      <c r="ODE633" s="35"/>
      <c r="ODF633" s="35"/>
      <c r="ODG633" s="35"/>
      <c r="ODH633" s="35"/>
      <c r="ODI633" s="35"/>
      <c r="ODJ633" s="35"/>
      <c r="ODK633" s="35"/>
      <c r="ODL633" s="35"/>
      <c r="ODM633" s="35"/>
      <c r="ODN633" s="35"/>
      <c r="ODO633" s="35"/>
      <c r="ODP633" s="35"/>
      <c r="ODQ633" s="35"/>
      <c r="ODR633" s="35"/>
      <c r="ODS633" s="35"/>
      <c r="ODT633" s="35"/>
      <c r="ODU633" s="35"/>
      <c r="ODV633" s="35"/>
      <c r="ODW633" s="35"/>
      <c r="ODX633" s="35"/>
      <c r="ODY633" s="35"/>
      <c r="ODZ633" s="35"/>
      <c r="OEA633" s="35"/>
      <c r="OEB633" s="35"/>
      <c r="OEC633" s="35"/>
      <c r="OED633" s="35"/>
      <c r="OEE633" s="35"/>
      <c r="OEF633" s="35"/>
      <c r="OEG633" s="35"/>
      <c r="OEH633" s="35"/>
      <c r="OEI633" s="35"/>
      <c r="OEJ633" s="35"/>
      <c r="OEK633" s="35"/>
      <c r="OEL633" s="35"/>
      <c r="OEM633" s="35"/>
      <c r="OEN633" s="35"/>
      <c r="OEO633" s="35"/>
      <c r="OEP633" s="35"/>
      <c r="OEQ633" s="35"/>
      <c r="OER633" s="35"/>
      <c r="OES633" s="35"/>
      <c r="OET633" s="35"/>
      <c r="OEU633" s="35"/>
      <c r="OEV633" s="35"/>
      <c r="OEW633" s="35"/>
      <c r="OEX633" s="35"/>
      <c r="OEY633" s="35"/>
      <c r="OEZ633" s="35"/>
      <c r="OFA633" s="35"/>
      <c r="OFB633" s="35"/>
      <c r="OFC633" s="35"/>
      <c r="OFD633" s="35"/>
      <c r="OFE633" s="35"/>
      <c r="OFF633" s="35"/>
      <c r="OFG633" s="35"/>
      <c r="OFH633" s="35"/>
      <c r="OFI633" s="35"/>
      <c r="OFJ633" s="35"/>
      <c r="OFK633" s="35"/>
      <c r="OFL633" s="35"/>
      <c r="OFM633" s="35"/>
      <c r="OFN633" s="35"/>
      <c r="OFO633" s="35"/>
      <c r="OFP633" s="35"/>
      <c r="OFQ633" s="35"/>
      <c r="OFR633" s="35"/>
      <c r="OFS633" s="35"/>
      <c r="OFT633" s="35"/>
      <c r="OFU633" s="35"/>
      <c r="OFV633" s="35"/>
      <c r="OFW633" s="35"/>
      <c r="OFX633" s="35"/>
      <c r="OFY633" s="35"/>
      <c r="OFZ633" s="35"/>
      <c r="OGA633" s="35"/>
      <c r="OGB633" s="35"/>
      <c r="OGC633" s="35"/>
      <c r="OGD633" s="35"/>
      <c r="OGE633" s="35"/>
      <c r="OGF633" s="35"/>
      <c r="OGG633" s="35"/>
      <c r="OGH633" s="35"/>
      <c r="OGI633" s="35"/>
      <c r="OGJ633" s="35"/>
      <c r="OGK633" s="35"/>
      <c r="OGL633" s="35"/>
      <c r="OGM633" s="35"/>
      <c r="OGN633" s="35"/>
      <c r="OGO633" s="35"/>
      <c r="OGP633" s="35"/>
      <c r="OGQ633" s="35"/>
      <c r="OGR633" s="35"/>
      <c r="OGS633" s="35"/>
      <c r="OGT633" s="35"/>
      <c r="OGU633" s="35"/>
      <c r="OGV633" s="35"/>
      <c r="OGW633" s="35"/>
      <c r="OGX633" s="35"/>
      <c r="OGY633" s="35"/>
      <c r="OGZ633" s="35"/>
      <c r="OHA633" s="35"/>
      <c r="OHB633" s="35"/>
      <c r="OHC633" s="35"/>
      <c r="OHD633" s="35"/>
      <c r="OHE633" s="35"/>
      <c r="OHF633" s="35"/>
      <c r="OHG633" s="35"/>
      <c r="OHH633" s="35"/>
      <c r="OHI633" s="35"/>
      <c r="OHJ633" s="35"/>
      <c r="OHK633" s="35"/>
      <c r="OHL633" s="35"/>
      <c r="OHM633" s="35"/>
      <c r="OHN633" s="35"/>
      <c r="OHO633" s="35"/>
      <c r="OHP633" s="35"/>
      <c r="OHQ633" s="35"/>
      <c r="OHR633" s="35"/>
      <c r="OHS633" s="35"/>
      <c r="OHT633" s="35"/>
      <c r="OHU633" s="35"/>
      <c r="OHV633" s="35"/>
      <c r="OHW633" s="35"/>
      <c r="OHX633" s="35"/>
      <c r="OHY633" s="35"/>
      <c r="OHZ633" s="35"/>
      <c r="OIA633" s="35"/>
      <c r="OIB633" s="35"/>
      <c r="OIC633" s="35"/>
      <c r="OID633" s="35"/>
      <c r="OIE633" s="35"/>
      <c r="OIF633" s="35"/>
      <c r="OIG633" s="35"/>
      <c r="OIH633" s="35"/>
      <c r="OII633" s="35"/>
      <c r="OIJ633" s="35"/>
      <c r="OIK633" s="35"/>
      <c r="OIL633" s="35"/>
      <c r="OIM633" s="35"/>
      <c r="OIN633" s="35"/>
      <c r="OIO633" s="35"/>
      <c r="OIP633" s="35"/>
      <c r="OIQ633" s="35"/>
      <c r="OIR633" s="35"/>
      <c r="OIS633" s="35"/>
      <c r="OIT633" s="35"/>
      <c r="OIU633" s="35"/>
      <c r="OIV633" s="35"/>
      <c r="OIW633" s="35"/>
      <c r="OIX633" s="35"/>
      <c r="OIY633" s="35"/>
      <c r="OIZ633" s="35"/>
      <c r="OJA633" s="35"/>
      <c r="OJB633" s="35"/>
      <c r="OJC633" s="35"/>
      <c r="OJD633" s="35"/>
      <c r="OJE633" s="35"/>
      <c r="OJF633" s="35"/>
      <c r="OJG633" s="35"/>
      <c r="OJH633" s="35"/>
      <c r="OJI633" s="35"/>
      <c r="OJJ633" s="35"/>
      <c r="OJK633" s="35"/>
      <c r="OJL633" s="35"/>
      <c r="OJM633" s="35"/>
      <c r="OJN633" s="35"/>
      <c r="OJO633" s="35"/>
      <c r="OJP633" s="35"/>
      <c r="OJQ633" s="35"/>
      <c r="OJR633" s="35"/>
      <c r="OJS633" s="35"/>
      <c r="OJT633" s="35"/>
      <c r="OJU633" s="35"/>
      <c r="OJV633" s="35"/>
      <c r="OJW633" s="35"/>
      <c r="OJX633" s="35"/>
      <c r="OJY633" s="35"/>
      <c r="OJZ633" s="35"/>
      <c r="OKA633" s="35"/>
      <c r="OKB633" s="35"/>
      <c r="OKC633" s="35"/>
      <c r="OKD633" s="35"/>
      <c r="OKE633" s="35"/>
      <c r="OKF633" s="35"/>
      <c r="OKG633" s="35"/>
      <c r="OKH633" s="35"/>
      <c r="OKI633" s="35"/>
      <c r="OKJ633" s="35"/>
      <c r="OKK633" s="35"/>
      <c r="OKL633" s="35"/>
      <c r="OKM633" s="35"/>
      <c r="OKN633" s="35"/>
      <c r="OKO633" s="35"/>
      <c r="OKP633" s="35"/>
      <c r="OKQ633" s="35"/>
      <c r="OKR633" s="35"/>
      <c r="OKS633" s="35"/>
      <c r="OKT633" s="35"/>
      <c r="OKU633" s="35"/>
      <c r="OKV633" s="35"/>
      <c r="OKW633" s="35"/>
      <c r="OKX633" s="35"/>
      <c r="OKY633" s="35"/>
      <c r="OKZ633" s="35"/>
      <c r="OLA633" s="35"/>
      <c r="OLB633" s="35"/>
      <c r="OLC633" s="35"/>
      <c r="OLD633" s="35"/>
      <c r="OLE633" s="35"/>
      <c r="OLF633" s="35"/>
      <c r="OLG633" s="35"/>
      <c r="OLH633" s="35"/>
      <c r="OLI633" s="35"/>
      <c r="OLJ633" s="35"/>
      <c r="OLK633" s="35"/>
      <c r="OLL633" s="35"/>
      <c r="OLM633" s="35"/>
      <c r="OLN633" s="35"/>
      <c r="OLO633" s="35"/>
      <c r="OLP633" s="35"/>
      <c r="OLQ633" s="35"/>
      <c r="OLR633" s="35"/>
      <c r="OLS633" s="35"/>
      <c r="OLT633" s="35"/>
      <c r="OLU633" s="35"/>
      <c r="OLV633" s="35"/>
      <c r="OLW633" s="35"/>
      <c r="OLX633" s="35"/>
      <c r="OLY633" s="35"/>
      <c r="OLZ633" s="35"/>
      <c r="OMA633" s="35"/>
      <c r="OMB633" s="35"/>
      <c r="OMC633" s="35"/>
      <c r="OMD633" s="35"/>
      <c r="OME633" s="35"/>
      <c r="OMF633" s="35"/>
      <c r="OMG633" s="35"/>
      <c r="OMH633" s="35"/>
      <c r="OMI633" s="35"/>
      <c r="OMJ633" s="35"/>
      <c r="OMK633" s="35"/>
      <c r="OML633" s="35"/>
      <c r="OMM633" s="35"/>
      <c r="OMN633" s="35"/>
      <c r="OMO633" s="35"/>
      <c r="OMP633" s="35"/>
      <c r="OMQ633" s="35"/>
      <c r="OMR633" s="35"/>
      <c r="OMS633" s="35"/>
      <c r="OMT633" s="35"/>
      <c r="OMU633" s="35"/>
      <c r="OMV633" s="35"/>
      <c r="OMW633" s="35"/>
      <c r="OMX633" s="35"/>
      <c r="OMY633" s="35"/>
      <c r="OMZ633" s="35"/>
      <c r="ONA633" s="35"/>
      <c r="ONB633" s="35"/>
      <c r="ONC633" s="35"/>
      <c r="OND633" s="35"/>
      <c r="ONE633" s="35"/>
      <c r="ONF633" s="35"/>
      <c r="ONG633" s="35"/>
      <c r="ONH633" s="35"/>
      <c r="ONI633" s="35"/>
      <c r="ONJ633" s="35"/>
      <c r="ONK633" s="35"/>
      <c r="ONL633" s="35"/>
      <c r="ONM633" s="35"/>
      <c r="ONN633" s="35"/>
      <c r="ONO633" s="35"/>
      <c r="ONP633" s="35"/>
      <c r="ONQ633" s="35"/>
      <c r="ONR633" s="35"/>
      <c r="ONS633" s="35"/>
      <c r="ONT633" s="35"/>
      <c r="ONU633" s="35"/>
      <c r="ONV633" s="35"/>
      <c r="ONW633" s="35"/>
      <c r="ONX633" s="35"/>
      <c r="ONY633" s="35"/>
      <c r="ONZ633" s="35"/>
      <c r="OOA633" s="35"/>
      <c r="OOB633" s="35"/>
      <c r="OOC633" s="35"/>
      <c r="OOD633" s="35"/>
      <c r="OOE633" s="35"/>
      <c r="OOF633" s="35"/>
      <c r="OOG633" s="35"/>
      <c r="OOH633" s="35"/>
      <c r="OOI633" s="35"/>
      <c r="OOJ633" s="35"/>
      <c r="OOK633" s="35"/>
      <c r="OOL633" s="35"/>
      <c r="OOM633" s="35"/>
      <c r="OON633" s="35"/>
      <c r="OOO633" s="35"/>
      <c r="OOP633" s="35"/>
      <c r="OOQ633" s="35"/>
      <c r="OOR633" s="35"/>
      <c r="OOS633" s="35"/>
      <c r="OOT633" s="35"/>
      <c r="OOU633" s="35"/>
      <c r="OOV633" s="35"/>
      <c r="OOW633" s="35"/>
      <c r="OOX633" s="35"/>
      <c r="OOY633" s="35"/>
      <c r="OOZ633" s="35"/>
      <c r="OPA633" s="35"/>
      <c r="OPB633" s="35"/>
      <c r="OPC633" s="35"/>
      <c r="OPD633" s="35"/>
      <c r="OPE633" s="35"/>
      <c r="OPF633" s="35"/>
      <c r="OPG633" s="35"/>
      <c r="OPH633" s="35"/>
      <c r="OPI633" s="35"/>
      <c r="OPJ633" s="35"/>
      <c r="OPK633" s="35"/>
      <c r="OPL633" s="35"/>
      <c r="OPM633" s="35"/>
      <c r="OPN633" s="35"/>
      <c r="OPO633" s="35"/>
      <c r="OPP633" s="35"/>
      <c r="OPQ633" s="35"/>
      <c r="OPR633" s="35"/>
      <c r="OPS633" s="35"/>
      <c r="OPT633" s="35"/>
      <c r="OPU633" s="35"/>
      <c r="OPV633" s="35"/>
      <c r="OPW633" s="35"/>
      <c r="OPX633" s="35"/>
      <c r="OPY633" s="35"/>
      <c r="OPZ633" s="35"/>
      <c r="OQA633" s="35"/>
      <c r="OQB633" s="35"/>
      <c r="OQC633" s="35"/>
      <c r="OQD633" s="35"/>
      <c r="OQE633" s="35"/>
      <c r="OQF633" s="35"/>
      <c r="OQG633" s="35"/>
      <c r="OQH633" s="35"/>
      <c r="OQI633" s="35"/>
      <c r="OQJ633" s="35"/>
      <c r="OQK633" s="35"/>
      <c r="OQL633" s="35"/>
      <c r="OQM633" s="35"/>
      <c r="OQN633" s="35"/>
      <c r="OQO633" s="35"/>
      <c r="OQP633" s="35"/>
      <c r="OQQ633" s="35"/>
      <c r="OQR633" s="35"/>
      <c r="OQS633" s="35"/>
      <c r="OQT633" s="35"/>
      <c r="OQU633" s="35"/>
      <c r="OQV633" s="35"/>
      <c r="OQW633" s="35"/>
      <c r="OQX633" s="35"/>
      <c r="OQY633" s="35"/>
      <c r="OQZ633" s="35"/>
      <c r="ORA633" s="35"/>
      <c r="ORB633" s="35"/>
      <c r="ORC633" s="35"/>
      <c r="ORD633" s="35"/>
      <c r="ORE633" s="35"/>
      <c r="ORF633" s="35"/>
      <c r="ORG633" s="35"/>
      <c r="ORH633" s="35"/>
      <c r="ORI633" s="35"/>
      <c r="ORJ633" s="35"/>
      <c r="ORK633" s="35"/>
      <c r="ORL633" s="35"/>
      <c r="ORM633" s="35"/>
      <c r="ORN633" s="35"/>
      <c r="ORO633" s="35"/>
      <c r="ORP633" s="35"/>
      <c r="ORQ633" s="35"/>
      <c r="ORR633" s="35"/>
      <c r="ORS633" s="35"/>
      <c r="ORT633" s="35"/>
      <c r="ORU633" s="35"/>
      <c r="ORV633" s="35"/>
      <c r="ORW633" s="35"/>
      <c r="ORX633" s="35"/>
      <c r="ORY633" s="35"/>
      <c r="ORZ633" s="35"/>
      <c r="OSA633" s="35"/>
      <c r="OSB633" s="35"/>
      <c r="OSC633" s="35"/>
      <c r="OSD633" s="35"/>
      <c r="OSE633" s="35"/>
      <c r="OSF633" s="35"/>
      <c r="OSG633" s="35"/>
      <c r="OSH633" s="35"/>
      <c r="OSI633" s="35"/>
      <c r="OSJ633" s="35"/>
      <c r="OSK633" s="35"/>
      <c r="OSL633" s="35"/>
      <c r="OSM633" s="35"/>
      <c r="OSN633" s="35"/>
      <c r="OSO633" s="35"/>
      <c r="OSP633" s="35"/>
      <c r="OSQ633" s="35"/>
      <c r="OSR633" s="35"/>
      <c r="OSS633" s="35"/>
      <c r="OST633" s="35"/>
      <c r="OSU633" s="35"/>
      <c r="OSV633" s="35"/>
      <c r="OSW633" s="35"/>
      <c r="OSX633" s="35"/>
      <c r="OSY633" s="35"/>
      <c r="OSZ633" s="35"/>
      <c r="OTA633" s="35"/>
      <c r="OTB633" s="35"/>
      <c r="OTC633" s="35"/>
      <c r="OTD633" s="35"/>
      <c r="OTE633" s="35"/>
      <c r="OTF633" s="35"/>
      <c r="OTG633" s="35"/>
      <c r="OTH633" s="35"/>
      <c r="OTI633" s="35"/>
      <c r="OTJ633" s="35"/>
      <c r="OTK633" s="35"/>
      <c r="OTL633" s="35"/>
      <c r="OTM633" s="35"/>
      <c r="OTN633" s="35"/>
      <c r="OTO633" s="35"/>
      <c r="OTP633" s="35"/>
      <c r="OTQ633" s="35"/>
      <c r="OTR633" s="35"/>
      <c r="OTS633" s="35"/>
      <c r="OTT633" s="35"/>
      <c r="OTU633" s="35"/>
      <c r="OTV633" s="35"/>
      <c r="OTW633" s="35"/>
      <c r="OTX633" s="35"/>
      <c r="OTY633" s="35"/>
      <c r="OTZ633" s="35"/>
      <c r="OUA633" s="35"/>
      <c r="OUB633" s="35"/>
      <c r="OUC633" s="35"/>
      <c r="OUD633" s="35"/>
      <c r="OUE633" s="35"/>
      <c r="OUF633" s="35"/>
      <c r="OUG633" s="35"/>
      <c r="OUH633" s="35"/>
      <c r="OUI633" s="35"/>
      <c r="OUJ633" s="35"/>
      <c r="OUK633" s="35"/>
      <c r="OUL633" s="35"/>
      <c r="OUM633" s="35"/>
      <c r="OUN633" s="35"/>
      <c r="OUO633" s="35"/>
      <c r="OUP633" s="35"/>
      <c r="OUQ633" s="35"/>
      <c r="OUR633" s="35"/>
      <c r="OUS633" s="35"/>
      <c r="OUT633" s="35"/>
      <c r="OUU633" s="35"/>
      <c r="OUV633" s="35"/>
      <c r="OUW633" s="35"/>
      <c r="OUX633" s="35"/>
      <c r="OUY633" s="35"/>
      <c r="OUZ633" s="35"/>
      <c r="OVA633" s="35"/>
      <c r="OVB633" s="35"/>
      <c r="OVC633" s="35"/>
      <c r="OVD633" s="35"/>
      <c r="OVE633" s="35"/>
      <c r="OVF633" s="35"/>
      <c r="OVG633" s="35"/>
      <c r="OVH633" s="35"/>
      <c r="OVI633" s="35"/>
      <c r="OVJ633" s="35"/>
      <c r="OVK633" s="35"/>
      <c r="OVL633" s="35"/>
      <c r="OVM633" s="35"/>
      <c r="OVN633" s="35"/>
      <c r="OVO633" s="35"/>
      <c r="OVP633" s="35"/>
      <c r="OVQ633" s="35"/>
      <c r="OVR633" s="35"/>
      <c r="OVS633" s="35"/>
      <c r="OVT633" s="35"/>
      <c r="OVU633" s="35"/>
      <c r="OVV633" s="35"/>
      <c r="OVW633" s="35"/>
      <c r="OVX633" s="35"/>
      <c r="OVY633" s="35"/>
      <c r="OVZ633" s="35"/>
      <c r="OWA633" s="35"/>
      <c r="OWB633" s="35"/>
      <c r="OWC633" s="35"/>
      <c r="OWD633" s="35"/>
      <c r="OWE633" s="35"/>
      <c r="OWF633" s="35"/>
      <c r="OWG633" s="35"/>
      <c r="OWH633" s="35"/>
      <c r="OWI633" s="35"/>
      <c r="OWJ633" s="35"/>
      <c r="OWK633" s="35"/>
      <c r="OWL633" s="35"/>
      <c r="OWM633" s="35"/>
      <c r="OWN633" s="35"/>
      <c r="OWO633" s="35"/>
      <c r="OWP633" s="35"/>
      <c r="OWQ633" s="35"/>
      <c r="OWR633" s="35"/>
      <c r="OWS633" s="35"/>
      <c r="OWT633" s="35"/>
      <c r="OWU633" s="35"/>
      <c r="OWV633" s="35"/>
      <c r="OWW633" s="35"/>
      <c r="OWX633" s="35"/>
      <c r="OWY633" s="35"/>
      <c r="OWZ633" s="35"/>
      <c r="OXA633" s="35"/>
      <c r="OXB633" s="35"/>
      <c r="OXC633" s="35"/>
      <c r="OXD633" s="35"/>
      <c r="OXE633" s="35"/>
      <c r="OXF633" s="35"/>
      <c r="OXG633" s="35"/>
      <c r="OXH633" s="35"/>
      <c r="OXI633" s="35"/>
      <c r="OXJ633" s="35"/>
      <c r="OXK633" s="35"/>
      <c r="OXL633" s="35"/>
      <c r="OXM633" s="35"/>
      <c r="OXN633" s="35"/>
      <c r="OXO633" s="35"/>
      <c r="OXP633" s="35"/>
      <c r="OXQ633" s="35"/>
      <c r="OXR633" s="35"/>
      <c r="OXS633" s="35"/>
      <c r="OXT633" s="35"/>
      <c r="OXU633" s="35"/>
      <c r="OXV633" s="35"/>
      <c r="OXW633" s="35"/>
      <c r="OXX633" s="35"/>
      <c r="OXY633" s="35"/>
      <c r="OXZ633" s="35"/>
      <c r="OYA633" s="35"/>
      <c r="OYB633" s="35"/>
      <c r="OYC633" s="35"/>
      <c r="OYD633" s="35"/>
      <c r="OYE633" s="35"/>
      <c r="OYF633" s="35"/>
      <c r="OYG633" s="35"/>
      <c r="OYH633" s="35"/>
      <c r="OYI633" s="35"/>
      <c r="OYJ633" s="35"/>
      <c r="OYK633" s="35"/>
      <c r="OYL633" s="35"/>
      <c r="OYM633" s="35"/>
      <c r="OYN633" s="35"/>
      <c r="OYO633" s="35"/>
      <c r="OYP633" s="35"/>
      <c r="OYQ633" s="35"/>
      <c r="OYR633" s="35"/>
      <c r="OYS633" s="35"/>
      <c r="OYT633" s="35"/>
      <c r="OYU633" s="35"/>
      <c r="OYV633" s="35"/>
      <c r="OYW633" s="35"/>
      <c r="OYX633" s="35"/>
      <c r="OYY633" s="35"/>
      <c r="OYZ633" s="35"/>
      <c r="OZA633" s="35"/>
      <c r="OZB633" s="35"/>
      <c r="OZC633" s="35"/>
      <c r="OZD633" s="35"/>
      <c r="OZE633" s="35"/>
      <c r="OZF633" s="35"/>
      <c r="OZG633" s="35"/>
      <c r="OZH633" s="35"/>
      <c r="OZI633" s="35"/>
      <c r="OZJ633" s="35"/>
      <c r="OZK633" s="35"/>
      <c r="OZL633" s="35"/>
      <c r="OZM633" s="35"/>
      <c r="OZN633" s="35"/>
      <c r="OZO633" s="35"/>
      <c r="OZP633" s="35"/>
      <c r="OZQ633" s="35"/>
      <c r="OZR633" s="35"/>
      <c r="OZS633" s="35"/>
      <c r="OZT633" s="35"/>
      <c r="OZU633" s="35"/>
      <c r="OZV633" s="35"/>
      <c r="OZW633" s="35"/>
      <c r="OZX633" s="35"/>
      <c r="OZY633" s="35"/>
      <c r="OZZ633" s="35"/>
      <c r="PAA633" s="35"/>
      <c r="PAB633" s="35"/>
      <c r="PAC633" s="35"/>
      <c r="PAD633" s="35"/>
      <c r="PAE633" s="35"/>
      <c r="PAF633" s="35"/>
      <c r="PAG633" s="35"/>
      <c r="PAH633" s="35"/>
      <c r="PAI633" s="35"/>
      <c r="PAJ633" s="35"/>
      <c r="PAK633" s="35"/>
      <c r="PAL633" s="35"/>
      <c r="PAM633" s="35"/>
      <c r="PAN633" s="35"/>
      <c r="PAO633" s="35"/>
      <c r="PAP633" s="35"/>
      <c r="PAQ633" s="35"/>
      <c r="PAR633" s="35"/>
      <c r="PAS633" s="35"/>
      <c r="PAT633" s="35"/>
      <c r="PAU633" s="35"/>
      <c r="PAV633" s="35"/>
      <c r="PAW633" s="35"/>
      <c r="PAX633" s="35"/>
      <c r="PAY633" s="35"/>
      <c r="PAZ633" s="35"/>
      <c r="PBA633" s="35"/>
      <c r="PBB633" s="35"/>
      <c r="PBC633" s="35"/>
      <c r="PBD633" s="35"/>
      <c r="PBE633" s="35"/>
      <c r="PBF633" s="35"/>
      <c r="PBG633" s="35"/>
      <c r="PBH633" s="35"/>
      <c r="PBI633" s="35"/>
      <c r="PBJ633" s="35"/>
      <c r="PBK633" s="35"/>
      <c r="PBL633" s="35"/>
      <c r="PBM633" s="35"/>
      <c r="PBN633" s="35"/>
      <c r="PBO633" s="35"/>
      <c r="PBP633" s="35"/>
      <c r="PBQ633" s="35"/>
      <c r="PBR633" s="35"/>
      <c r="PBS633" s="35"/>
      <c r="PBT633" s="35"/>
      <c r="PBU633" s="35"/>
      <c r="PBV633" s="35"/>
      <c r="PBW633" s="35"/>
      <c r="PBX633" s="35"/>
      <c r="PBY633" s="35"/>
      <c r="PBZ633" s="35"/>
      <c r="PCA633" s="35"/>
      <c r="PCB633" s="35"/>
      <c r="PCC633" s="35"/>
      <c r="PCD633" s="35"/>
      <c r="PCE633" s="35"/>
      <c r="PCF633" s="35"/>
      <c r="PCG633" s="35"/>
      <c r="PCH633" s="35"/>
      <c r="PCI633" s="35"/>
      <c r="PCJ633" s="35"/>
      <c r="PCK633" s="35"/>
      <c r="PCL633" s="35"/>
      <c r="PCM633" s="35"/>
      <c r="PCN633" s="35"/>
      <c r="PCO633" s="35"/>
      <c r="PCP633" s="35"/>
      <c r="PCQ633" s="35"/>
      <c r="PCR633" s="35"/>
      <c r="PCS633" s="35"/>
      <c r="PCT633" s="35"/>
      <c r="PCU633" s="35"/>
      <c r="PCV633" s="35"/>
      <c r="PCW633" s="35"/>
      <c r="PCX633" s="35"/>
      <c r="PCY633" s="35"/>
      <c r="PCZ633" s="35"/>
      <c r="PDA633" s="35"/>
      <c r="PDB633" s="35"/>
      <c r="PDC633" s="35"/>
      <c r="PDD633" s="35"/>
      <c r="PDE633" s="35"/>
      <c r="PDF633" s="35"/>
      <c r="PDG633" s="35"/>
      <c r="PDH633" s="35"/>
      <c r="PDI633" s="35"/>
      <c r="PDJ633" s="35"/>
      <c r="PDK633" s="35"/>
      <c r="PDL633" s="35"/>
      <c r="PDM633" s="35"/>
      <c r="PDN633" s="35"/>
      <c r="PDO633" s="35"/>
      <c r="PDP633" s="35"/>
      <c r="PDQ633" s="35"/>
      <c r="PDR633" s="35"/>
      <c r="PDS633" s="35"/>
      <c r="PDT633" s="35"/>
      <c r="PDU633" s="35"/>
      <c r="PDV633" s="35"/>
      <c r="PDW633" s="35"/>
      <c r="PDX633" s="35"/>
      <c r="PDY633" s="35"/>
      <c r="PDZ633" s="35"/>
      <c r="PEA633" s="35"/>
      <c r="PEB633" s="35"/>
      <c r="PEC633" s="35"/>
      <c r="PED633" s="35"/>
      <c r="PEE633" s="35"/>
      <c r="PEF633" s="35"/>
      <c r="PEG633" s="35"/>
      <c r="PEH633" s="35"/>
      <c r="PEI633" s="35"/>
      <c r="PEJ633" s="35"/>
      <c r="PEK633" s="35"/>
      <c r="PEL633" s="35"/>
      <c r="PEM633" s="35"/>
      <c r="PEN633" s="35"/>
      <c r="PEO633" s="35"/>
      <c r="PEP633" s="35"/>
      <c r="PEQ633" s="35"/>
      <c r="PER633" s="35"/>
      <c r="PES633" s="35"/>
      <c r="PET633" s="35"/>
      <c r="PEU633" s="35"/>
      <c r="PEV633" s="35"/>
      <c r="PEW633" s="35"/>
      <c r="PEX633" s="35"/>
      <c r="PEY633" s="35"/>
      <c r="PEZ633" s="35"/>
      <c r="PFA633" s="35"/>
      <c r="PFB633" s="35"/>
      <c r="PFC633" s="35"/>
      <c r="PFD633" s="35"/>
      <c r="PFE633" s="35"/>
      <c r="PFF633" s="35"/>
      <c r="PFG633" s="35"/>
      <c r="PFH633" s="35"/>
      <c r="PFI633" s="35"/>
      <c r="PFJ633" s="35"/>
      <c r="PFK633" s="35"/>
      <c r="PFL633" s="35"/>
      <c r="PFM633" s="35"/>
      <c r="PFN633" s="35"/>
      <c r="PFO633" s="35"/>
      <c r="PFP633" s="35"/>
      <c r="PFQ633" s="35"/>
      <c r="PFR633" s="35"/>
      <c r="PFS633" s="35"/>
      <c r="PFT633" s="35"/>
      <c r="PFU633" s="35"/>
      <c r="PFV633" s="35"/>
      <c r="PFW633" s="35"/>
      <c r="PFX633" s="35"/>
      <c r="PFY633" s="35"/>
      <c r="PFZ633" s="35"/>
      <c r="PGA633" s="35"/>
      <c r="PGB633" s="35"/>
      <c r="PGC633" s="35"/>
      <c r="PGD633" s="35"/>
      <c r="PGE633" s="35"/>
      <c r="PGF633" s="35"/>
      <c r="PGG633" s="35"/>
      <c r="PGH633" s="35"/>
      <c r="PGI633" s="35"/>
      <c r="PGJ633" s="35"/>
      <c r="PGK633" s="35"/>
      <c r="PGL633" s="35"/>
      <c r="PGM633" s="35"/>
      <c r="PGN633" s="35"/>
      <c r="PGO633" s="35"/>
      <c r="PGP633" s="35"/>
      <c r="PGQ633" s="35"/>
      <c r="PGR633" s="35"/>
      <c r="PGS633" s="35"/>
      <c r="PGT633" s="35"/>
      <c r="PGU633" s="35"/>
      <c r="PGV633" s="35"/>
      <c r="PGW633" s="35"/>
      <c r="PGX633" s="35"/>
      <c r="PGY633" s="35"/>
      <c r="PGZ633" s="35"/>
      <c r="PHA633" s="35"/>
      <c r="PHB633" s="35"/>
      <c r="PHC633" s="35"/>
      <c r="PHD633" s="35"/>
      <c r="PHE633" s="35"/>
      <c r="PHF633" s="35"/>
      <c r="PHG633" s="35"/>
      <c r="PHH633" s="35"/>
      <c r="PHI633" s="35"/>
      <c r="PHJ633" s="35"/>
      <c r="PHK633" s="35"/>
      <c r="PHL633" s="35"/>
      <c r="PHM633" s="35"/>
      <c r="PHN633" s="35"/>
      <c r="PHO633" s="35"/>
      <c r="PHP633" s="35"/>
      <c r="PHQ633" s="35"/>
      <c r="PHR633" s="35"/>
      <c r="PHS633" s="35"/>
      <c r="PHT633" s="35"/>
      <c r="PHU633" s="35"/>
      <c r="PHV633" s="35"/>
      <c r="PHW633" s="35"/>
      <c r="PHX633" s="35"/>
      <c r="PHY633" s="35"/>
      <c r="PHZ633" s="35"/>
      <c r="PIA633" s="35"/>
      <c r="PIB633" s="35"/>
      <c r="PIC633" s="35"/>
      <c r="PID633" s="35"/>
      <c r="PIE633" s="35"/>
      <c r="PIF633" s="35"/>
      <c r="PIG633" s="35"/>
      <c r="PIH633" s="35"/>
      <c r="PII633" s="35"/>
      <c r="PIJ633" s="35"/>
      <c r="PIK633" s="35"/>
      <c r="PIL633" s="35"/>
      <c r="PIM633" s="35"/>
      <c r="PIN633" s="35"/>
      <c r="PIO633" s="35"/>
      <c r="PIP633" s="35"/>
      <c r="PIQ633" s="35"/>
      <c r="PIR633" s="35"/>
      <c r="PIS633" s="35"/>
      <c r="PIT633" s="35"/>
      <c r="PIU633" s="35"/>
      <c r="PIV633" s="35"/>
      <c r="PIW633" s="35"/>
      <c r="PIX633" s="35"/>
      <c r="PIY633" s="35"/>
      <c r="PIZ633" s="35"/>
      <c r="PJA633" s="35"/>
      <c r="PJB633" s="35"/>
      <c r="PJC633" s="35"/>
      <c r="PJD633" s="35"/>
      <c r="PJE633" s="35"/>
      <c r="PJF633" s="35"/>
      <c r="PJG633" s="35"/>
      <c r="PJH633" s="35"/>
      <c r="PJI633" s="35"/>
      <c r="PJJ633" s="35"/>
      <c r="PJK633" s="35"/>
      <c r="PJL633" s="35"/>
      <c r="PJM633" s="35"/>
      <c r="PJN633" s="35"/>
      <c r="PJO633" s="35"/>
      <c r="PJP633" s="35"/>
      <c r="PJQ633" s="35"/>
      <c r="PJR633" s="35"/>
      <c r="PJS633" s="35"/>
      <c r="PJT633" s="35"/>
      <c r="PJU633" s="35"/>
      <c r="PJV633" s="35"/>
      <c r="PJW633" s="35"/>
      <c r="PJX633" s="35"/>
      <c r="PJY633" s="35"/>
      <c r="PJZ633" s="35"/>
      <c r="PKA633" s="35"/>
      <c r="PKB633" s="35"/>
      <c r="PKC633" s="35"/>
      <c r="PKD633" s="35"/>
      <c r="PKE633" s="35"/>
      <c r="PKF633" s="35"/>
      <c r="PKG633" s="35"/>
      <c r="PKH633" s="35"/>
      <c r="PKI633" s="35"/>
      <c r="PKJ633" s="35"/>
      <c r="PKK633" s="35"/>
      <c r="PKL633" s="35"/>
      <c r="PKM633" s="35"/>
      <c r="PKN633" s="35"/>
      <c r="PKO633" s="35"/>
      <c r="PKP633" s="35"/>
      <c r="PKQ633" s="35"/>
      <c r="PKR633" s="35"/>
      <c r="PKS633" s="35"/>
      <c r="PKT633" s="35"/>
      <c r="PKU633" s="35"/>
      <c r="PKV633" s="35"/>
      <c r="PKW633" s="35"/>
      <c r="PKX633" s="35"/>
      <c r="PKY633" s="35"/>
      <c r="PKZ633" s="35"/>
      <c r="PLA633" s="35"/>
      <c r="PLB633" s="35"/>
      <c r="PLC633" s="35"/>
      <c r="PLD633" s="35"/>
      <c r="PLE633" s="35"/>
      <c r="PLF633" s="35"/>
      <c r="PLG633" s="35"/>
      <c r="PLH633" s="35"/>
      <c r="PLI633" s="35"/>
      <c r="PLJ633" s="35"/>
      <c r="PLK633" s="35"/>
      <c r="PLL633" s="35"/>
      <c r="PLM633" s="35"/>
      <c r="PLN633" s="35"/>
      <c r="PLO633" s="35"/>
      <c r="PLP633" s="35"/>
      <c r="PLQ633" s="35"/>
      <c r="PLR633" s="35"/>
      <c r="PLS633" s="35"/>
      <c r="PLT633" s="35"/>
      <c r="PLU633" s="35"/>
      <c r="PLV633" s="35"/>
      <c r="PLW633" s="35"/>
      <c r="PLX633" s="35"/>
      <c r="PLY633" s="35"/>
      <c r="PLZ633" s="35"/>
      <c r="PMA633" s="35"/>
      <c r="PMB633" s="35"/>
      <c r="PMC633" s="35"/>
      <c r="PMD633" s="35"/>
      <c r="PME633" s="35"/>
      <c r="PMF633" s="35"/>
      <c r="PMG633" s="35"/>
      <c r="PMH633" s="35"/>
      <c r="PMI633" s="35"/>
      <c r="PMJ633" s="35"/>
      <c r="PMK633" s="35"/>
      <c r="PML633" s="35"/>
      <c r="PMM633" s="35"/>
      <c r="PMN633" s="35"/>
      <c r="PMO633" s="35"/>
      <c r="PMP633" s="35"/>
      <c r="PMQ633" s="35"/>
      <c r="PMR633" s="35"/>
      <c r="PMS633" s="35"/>
      <c r="PMT633" s="35"/>
      <c r="PMU633" s="35"/>
      <c r="PMV633" s="35"/>
      <c r="PMW633" s="35"/>
      <c r="PMX633" s="35"/>
      <c r="PMY633" s="35"/>
      <c r="PMZ633" s="35"/>
      <c r="PNA633" s="35"/>
      <c r="PNB633" s="35"/>
      <c r="PNC633" s="35"/>
      <c r="PND633" s="35"/>
      <c r="PNE633" s="35"/>
      <c r="PNF633" s="35"/>
      <c r="PNG633" s="35"/>
      <c r="PNH633" s="35"/>
      <c r="PNI633" s="35"/>
      <c r="PNJ633" s="35"/>
      <c r="PNK633" s="35"/>
      <c r="PNL633" s="35"/>
      <c r="PNM633" s="35"/>
      <c r="PNN633" s="35"/>
      <c r="PNO633" s="35"/>
      <c r="PNP633" s="35"/>
      <c r="PNQ633" s="35"/>
      <c r="PNR633" s="35"/>
      <c r="PNS633" s="35"/>
      <c r="PNT633" s="35"/>
      <c r="PNU633" s="35"/>
      <c r="PNV633" s="35"/>
      <c r="PNW633" s="35"/>
      <c r="PNX633" s="35"/>
      <c r="PNY633" s="35"/>
      <c r="PNZ633" s="35"/>
      <c r="POA633" s="35"/>
      <c r="POB633" s="35"/>
      <c r="POC633" s="35"/>
      <c r="POD633" s="35"/>
      <c r="POE633" s="35"/>
      <c r="POF633" s="35"/>
      <c r="POG633" s="35"/>
      <c r="POH633" s="35"/>
      <c r="POI633" s="35"/>
      <c r="POJ633" s="35"/>
      <c r="POK633" s="35"/>
      <c r="POL633" s="35"/>
      <c r="POM633" s="35"/>
      <c r="PON633" s="35"/>
      <c r="POO633" s="35"/>
      <c r="POP633" s="35"/>
      <c r="POQ633" s="35"/>
      <c r="POR633" s="35"/>
      <c r="POS633" s="35"/>
      <c r="POT633" s="35"/>
      <c r="POU633" s="35"/>
      <c r="POV633" s="35"/>
      <c r="POW633" s="35"/>
      <c r="POX633" s="35"/>
      <c r="POY633" s="35"/>
      <c r="POZ633" s="35"/>
      <c r="PPA633" s="35"/>
      <c r="PPB633" s="35"/>
      <c r="PPC633" s="35"/>
      <c r="PPD633" s="35"/>
      <c r="PPE633" s="35"/>
      <c r="PPF633" s="35"/>
      <c r="PPG633" s="35"/>
      <c r="PPH633" s="35"/>
      <c r="PPI633" s="35"/>
      <c r="PPJ633" s="35"/>
      <c r="PPK633" s="35"/>
      <c r="PPL633" s="35"/>
      <c r="PPM633" s="35"/>
      <c r="PPN633" s="35"/>
      <c r="PPO633" s="35"/>
      <c r="PPP633" s="35"/>
      <c r="PPQ633" s="35"/>
      <c r="PPR633" s="35"/>
      <c r="PPS633" s="35"/>
      <c r="PPT633" s="35"/>
      <c r="PPU633" s="35"/>
      <c r="PPV633" s="35"/>
      <c r="PPW633" s="35"/>
      <c r="PPX633" s="35"/>
      <c r="PPY633" s="35"/>
      <c r="PPZ633" s="35"/>
      <c r="PQA633" s="35"/>
      <c r="PQB633" s="35"/>
      <c r="PQC633" s="35"/>
      <c r="PQD633" s="35"/>
      <c r="PQE633" s="35"/>
      <c r="PQF633" s="35"/>
      <c r="PQG633" s="35"/>
      <c r="PQH633" s="35"/>
      <c r="PQI633" s="35"/>
      <c r="PQJ633" s="35"/>
      <c r="PQK633" s="35"/>
      <c r="PQL633" s="35"/>
      <c r="PQM633" s="35"/>
      <c r="PQN633" s="35"/>
      <c r="PQO633" s="35"/>
      <c r="PQP633" s="35"/>
      <c r="PQQ633" s="35"/>
      <c r="PQR633" s="35"/>
      <c r="PQS633" s="35"/>
      <c r="PQT633" s="35"/>
      <c r="PQU633" s="35"/>
      <c r="PQV633" s="35"/>
      <c r="PQW633" s="35"/>
      <c r="PQX633" s="35"/>
      <c r="PQY633" s="35"/>
      <c r="PQZ633" s="35"/>
      <c r="PRA633" s="35"/>
      <c r="PRB633" s="35"/>
      <c r="PRC633" s="35"/>
      <c r="PRD633" s="35"/>
      <c r="PRE633" s="35"/>
      <c r="PRF633" s="35"/>
      <c r="PRG633" s="35"/>
      <c r="PRH633" s="35"/>
      <c r="PRI633" s="35"/>
      <c r="PRJ633" s="35"/>
      <c r="PRK633" s="35"/>
      <c r="PRL633" s="35"/>
      <c r="PRM633" s="35"/>
      <c r="PRN633" s="35"/>
      <c r="PRO633" s="35"/>
      <c r="PRP633" s="35"/>
      <c r="PRQ633" s="35"/>
      <c r="PRR633" s="35"/>
      <c r="PRS633" s="35"/>
      <c r="PRT633" s="35"/>
      <c r="PRU633" s="35"/>
      <c r="PRV633" s="35"/>
      <c r="PRW633" s="35"/>
      <c r="PRX633" s="35"/>
      <c r="PRY633" s="35"/>
      <c r="PRZ633" s="35"/>
      <c r="PSA633" s="35"/>
      <c r="PSB633" s="35"/>
      <c r="PSC633" s="35"/>
      <c r="PSD633" s="35"/>
      <c r="PSE633" s="35"/>
      <c r="PSF633" s="35"/>
      <c r="PSG633" s="35"/>
      <c r="PSH633" s="35"/>
      <c r="PSI633" s="35"/>
      <c r="PSJ633" s="35"/>
      <c r="PSK633" s="35"/>
      <c r="PSL633" s="35"/>
      <c r="PSM633" s="35"/>
      <c r="PSN633" s="35"/>
      <c r="PSO633" s="35"/>
      <c r="PSP633" s="35"/>
      <c r="PSQ633" s="35"/>
      <c r="PSR633" s="35"/>
      <c r="PSS633" s="35"/>
      <c r="PST633" s="35"/>
      <c r="PSU633" s="35"/>
      <c r="PSV633" s="35"/>
      <c r="PSW633" s="35"/>
      <c r="PSX633" s="35"/>
      <c r="PSY633" s="35"/>
      <c r="PSZ633" s="35"/>
      <c r="PTA633" s="35"/>
      <c r="PTB633" s="35"/>
      <c r="PTC633" s="35"/>
      <c r="PTD633" s="35"/>
      <c r="PTE633" s="35"/>
      <c r="PTF633" s="35"/>
      <c r="PTG633" s="35"/>
      <c r="PTH633" s="35"/>
      <c r="PTI633" s="35"/>
      <c r="PTJ633" s="35"/>
      <c r="PTK633" s="35"/>
      <c r="PTL633" s="35"/>
      <c r="PTM633" s="35"/>
      <c r="PTN633" s="35"/>
      <c r="PTO633" s="35"/>
      <c r="PTP633" s="35"/>
      <c r="PTQ633" s="35"/>
      <c r="PTR633" s="35"/>
      <c r="PTS633" s="35"/>
      <c r="PTT633" s="35"/>
      <c r="PTU633" s="35"/>
      <c r="PTV633" s="35"/>
      <c r="PTW633" s="35"/>
      <c r="PTX633" s="35"/>
      <c r="PTY633" s="35"/>
      <c r="PTZ633" s="35"/>
      <c r="PUA633" s="35"/>
      <c r="PUB633" s="35"/>
      <c r="PUC633" s="35"/>
      <c r="PUD633" s="35"/>
      <c r="PUE633" s="35"/>
      <c r="PUF633" s="35"/>
      <c r="PUG633" s="35"/>
      <c r="PUH633" s="35"/>
      <c r="PUI633" s="35"/>
      <c r="PUJ633" s="35"/>
      <c r="PUK633" s="35"/>
      <c r="PUL633" s="35"/>
      <c r="PUM633" s="35"/>
      <c r="PUN633" s="35"/>
      <c r="PUO633" s="35"/>
      <c r="PUP633" s="35"/>
      <c r="PUQ633" s="35"/>
      <c r="PUR633" s="35"/>
      <c r="PUS633" s="35"/>
      <c r="PUT633" s="35"/>
      <c r="PUU633" s="35"/>
      <c r="PUV633" s="35"/>
      <c r="PUW633" s="35"/>
      <c r="PUX633" s="35"/>
      <c r="PUY633" s="35"/>
      <c r="PUZ633" s="35"/>
      <c r="PVA633" s="35"/>
      <c r="PVB633" s="35"/>
      <c r="PVC633" s="35"/>
      <c r="PVD633" s="35"/>
      <c r="PVE633" s="35"/>
      <c r="PVF633" s="35"/>
      <c r="PVG633" s="35"/>
      <c r="PVH633" s="35"/>
      <c r="PVI633" s="35"/>
      <c r="PVJ633" s="35"/>
      <c r="PVK633" s="35"/>
      <c r="PVL633" s="35"/>
      <c r="PVM633" s="35"/>
      <c r="PVN633" s="35"/>
      <c r="PVO633" s="35"/>
      <c r="PVP633" s="35"/>
      <c r="PVQ633" s="35"/>
      <c r="PVR633" s="35"/>
      <c r="PVS633" s="35"/>
      <c r="PVT633" s="35"/>
      <c r="PVU633" s="35"/>
      <c r="PVV633" s="35"/>
      <c r="PVW633" s="35"/>
      <c r="PVX633" s="35"/>
      <c r="PVY633" s="35"/>
      <c r="PVZ633" s="35"/>
      <c r="PWA633" s="35"/>
      <c r="PWB633" s="35"/>
      <c r="PWC633" s="35"/>
      <c r="PWD633" s="35"/>
      <c r="PWE633" s="35"/>
      <c r="PWF633" s="35"/>
      <c r="PWG633" s="35"/>
      <c r="PWH633" s="35"/>
      <c r="PWI633" s="35"/>
      <c r="PWJ633" s="35"/>
      <c r="PWK633" s="35"/>
      <c r="PWL633" s="35"/>
      <c r="PWM633" s="35"/>
      <c r="PWN633" s="35"/>
      <c r="PWO633" s="35"/>
      <c r="PWP633" s="35"/>
      <c r="PWQ633" s="35"/>
      <c r="PWR633" s="35"/>
      <c r="PWS633" s="35"/>
      <c r="PWT633" s="35"/>
      <c r="PWU633" s="35"/>
      <c r="PWV633" s="35"/>
      <c r="PWW633" s="35"/>
      <c r="PWX633" s="35"/>
      <c r="PWY633" s="35"/>
      <c r="PWZ633" s="35"/>
      <c r="PXA633" s="35"/>
      <c r="PXB633" s="35"/>
      <c r="PXC633" s="35"/>
      <c r="PXD633" s="35"/>
      <c r="PXE633" s="35"/>
      <c r="PXF633" s="35"/>
      <c r="PXG633" s="35"/>
      <c r="PXH633" s="35"/>
      <c r="PXI633" s="35"/>
      <c r="PXJ633" s="35"/>
      <c r="PXK633" s="35"/>
      <c r="PXL633" s="35"/>
      <c r="PXM633" s="35"/>
      <c r="PXN633" s="35"/>
      <c r="PXO633" s="35"/>
      <c r="PXP633" s="35"/>
      <c r="PXQ633" s="35"/>
      <c r="PXR633" s="35"/>
      <c r="PXS633" s="35"/>
      <c r="PXT633" s="35"/>
      <c r="PXU633" s="35"/>
      <c r="PXV633" s="35"/>
      <c r="PXW633" s="35"/>
      <c r="PXX633" s="35"/>
      <c r="PXY633" s="35"/>
      <c r="PXZ633" s="35"/>
      <c r="PYA633" s="35"/>
      <c r="PYB633" s="35"/>
      <c r="PYC633" s="35"/>
      <c r="PYD633" s="35"/>
      <c r="PYE633" s="35"/>
      <c r="PYF633" s="35"/>
      <c r="PYG633" s="35"/>
      <c r="PYH633" s="35"/>
      <c r="PYI633" s="35"/>
      <c r="PYJ633" s="35"/>
      <c r="PYK633" s="35"/>
      <c r="PYL633" s="35"/>
      <c r="PYM633" s="35"/>
      <c r="PYN633" s="35"/>
      <c r="PYO633" s="35"/>
      <c r="PYP633" s="35"/>
      <c r="PYQ633" s="35"/>
      <c r="PYR633" s="35"/>
      <c r="PYS633" s="35"/>
      <c r="PYT633" s="35"/>
      <c r="PYU633" s="35"/>
      <c r="PYV633" s="35"/>
      <c r="PYW633" s="35"/>
      <c r="PYX633" s="35"/>
      <c r="PYY633" s="35"/>
      <c r="PYZ633" s="35"/>
      <c r="PZA633" s="35"/>
      <c r="PZB633" s="35"/>
      <c r="PZC633" s="35"/>
      <c r="PZD633" s="35"/>
      <c r="PZE633" s="35"/>
      <c r="PZF633" s="35"/>
      <c r="PZG633" s="35"/>
      <c r="PZH633" s="35"/>
      <c r="PZI633" s="35"/>
      <c r="PZJ633" s="35"/>
      <c r="PZK633" s="35"/>
      <c r="PZL633" s="35"/>
      <c r="PZM633" s="35"/>
      <c r="PZN633" s="35"/>
      <c r="PZO633" s="35"/>
      <c r="PZP633" s="35"/>
      <c r="PZQ633" s="35"/>
      <c r="PZR633" s="35"/>
      <c r="PZS633" s="35"/>
      <c r="PZT633" s="35"/>
      <c r="PZU633" s="35"/>
      <c r="PZV633" s="35"/>
      <c r="PZW633" s="35"/>
      <c r="PZX633" s="35"/>
      <c r="PZY633" s="35"/>
      <c r="PZZ633" s="35"/>
      <c r="QAA633" s="35"/>
      <c r="QAB633" s="35"/>
      <c r="QAC633" s="35"/>
      <c r="QAD633" s="35"/>
      <c r="QAE633" s="35"/>
      <c r="QAF633" s="35"/>
      <c r="QAG633" s="35"/>
      <c r="QAH633" s="35"/>
      <c r="QAI633" s="35"/>
      <c r="QAJ633" s="35"/>
      <c r="QAK633" s="35"/>
      <c r="QAL633" s="35"/>
      <c r="QAM633" s="35"/>
      <c r="QAN633" s="35"/>
      <c r="QAO633" s="35"/>
      <c r="QAP633" s="35"/>
      <c r="QAQ633" s="35"/>
      <c r="QAR633" s="35"/>
      <c r="QAS633" s="35"/>
      <c r="QAT633" s="35"/>
      <c r="QAU633" s="35"/>
      <c r="QAV633" s="35"/>
      <c r="QAW633" s="35"/>
      <c r="QAX633" s="35"/>
      <c r="QAY633" s="35"/>
      <c r="QAZ633" s="35"/>
      <c r="QBA633" s="35"/>
      <c r="QBB633" s="35"/>
      <c r="QBC633" s="35"/>
      <c r="QBD633" s="35"/>
      <c r="QBE633" s="35"/>
      <c r="QBF633" s="35"/>
      <c r="QBG633" s="35"/>
      <c r="QBH633" s="35"/>
      <c r="QBI633" s="35"/>
      <c r="QBJ633" s="35"/>
      <c r="QBK633" s="35"/>
      <c r="QBL633" s="35"/>
      <c r="QBM633" s="35"/>
      <c r="QBN633" s="35"/>
      <c r="QBO633" s="35"/>
      <c r="QBP633" s="35"/>
      <c r="QBQ633" s="35"/>
      <c r="QBR633" s="35"/>
      <c r="QBS633" s="35"/>
      <c r="QBT633" s="35"/>
      <c r="QBU633" s="35"/>
      <c r="QBV633" s="35"/>
      <c r="QBW633" s="35"/>
      <c r="QBX633" s="35"/>
      <c r="QBY633" s="35"/>
      <c r="QBZ633" s="35"/>
      <c r="QCA633" s="35"/>
      <c r="QCB633" s="35"/>
      <c r="QCC633" s="35"/>
      <c r="QCD633" s="35"/>
      <c r="QCE633" s="35"/>
      <c r="QCF633" s="35"/>
      <c r="QCG633" s="35"/>
      <c r="QCH633" s="35"/>
      <c r="QCI633" s="35"/>
      <c r="QCJ633" s="35"/>
      <c r="QCK633" s="35"/>
      <c r="QCL633" s="35"/>
      <c r="QCM633" s="35"/>
      <c r="QCN633" s="35"/>
      <c r="QCO633" s="35"/>
      <c r="QCP633" s="35"/>
      <c r="QCQ633" s="35"/>
      <c r="QCR633" s="35"/>
      <c r="QCS633" s="35"/>
      <c r="QCT633" s="35"/>
      <c r="QCU633" s="35"/>
      <c r="QCV633" s="35"/>
      <c r="QCW633" s="35"/>
      <c r="QCX633" s="35"/>
      <c r="QCY633" s="35"/>
      <c r="QCZ633" s="35"/>
      <c r="QDA633" s="35"/>
      <c r="QDB633" s="35"/>
      <c r="QDC633" s="35"/>
      <c r="QDD633" s="35"/>
      <c r="QDE633" s="35"/>
      <c r="QDF633" s="35"/>
      <c r="QDG633" s="35"/>
      <c r="QDH633" s="35"/>
      <c r="QDI633" s="35"/>
      <c r="QDJ633" s="35"/>
      <c r="QDK633" s="35"/>
      <c r="QDL633" s="35"/>
      <c r="QDM633" s="35"/>
      <c r="QDN633" s="35"/>
      <c r="QDO633" s="35"/>
      <c r="QDP633" s="35"/>
      <c r="QDQ633" s="35"/>
      <c r="QDR633" s="35"/>
      <c r="QDS633" s="35"/>
      <c r="QDT633" s="35"/>
      <c r="QDU633" s="35"/>
      <c r="QDV633" s="35"/>
      <c r="QDW633" s="35"/>
      <c r="QDX633" s="35"/>
      <c r="QDY633" s="35"/>
      <c r="QDZ633" s="35"/>
      <c r="QEA633" s="35"/>
      <c r="QEB633" s="35"/>
      <c r="QEC633" s="35"/>
      <c r="QED633" s="35"/>
      <c r="QEE633" s="35"/>
      <c r="QEF633" s="35"/>
      <c r="QEG633" s="35"/>
      <c r="QEH633" s="35"/>
      <c r="QEI633" s="35"/>
      <c r="QEJ633" s="35"/>
      <c r="QEK633" s="35"/>
      <c r="QEL633" s="35"/>
      <c r="QEM633" s="35"/>
      <c r="QEN633" s="35"/>
      <c r="QEO633" s="35"/>
      <c r="QEP633" s="35"/>
      <c r="QEQ633" s="35"/>
      <c r="QER633" s="35"/>
      <c r="QES633" s="35"/>
      <c r="QET633" s="35"/>
      <c r="QEU633" s="35"/>
      <c r="QEV633" s="35"/>
      <c r="QEW633" s="35"/>
      <c r="QEX633" s="35"/>
      <c r="QEY633" s="35"/>
      <c r="QEZ633" s="35"/>
      <c r="QFA633" s="35"/>
      <c r="QFB633" s="35"/>
      <c r="QFC633" s="35"/>
      <c r="QFD633" s="35"/>
      <c r="QFE633" s="35"/>
      <c r="QFF633" s="35"/>
      <c r="QFG633" s="35"/>
      <c r="QFH633" s="35"/>
      <c r="QFI633" s="35"/>
      <c r="QFJ633" s="35"/>
      <c r="QFK633" s="35"/>
      <c r="QFL633" s="35"/>
      <c r="QFM633" s="35"/>
      <c r="QFN633" s="35"/>
      <c r="QFO633" s="35"/>
      <c r="QFP633" s="35"/>
      <c r="QFQ633" s="35"/>
      <c r="QFR633" s="35"/>
      <c r="QFS633" s="35"/>
      <c r="QFT633" s="35"/>
      <c r="QFU633" s="35"/>
      <c r="QFV633" s="35"/>
      <c r="QFW633" s="35"/>
      <c r="QFX633" s="35"/>
      <c r="QFY633" s="35"/>
      <c r="QFZ633" s="35"/>
      <c r="QGA633" s="35"/>
      <c r="QGB633" s="35"/>
      <c r="QGC633" s="35"/>
      <c r="QGD633" s="35"/>
      <c r="QGE633" s="35"/>
      <c r="QGF633" s="35"/>
      <c r="QGG633" s="35"/>
      <c r="QGH633" s="35"/>
      <c r="QGI633" s="35"/>
      <c r="QGJ633" s="35"/>
      <c r="QGK633" s="35"/>
      <c r="QGL633" s="35"/>
      <c r="QGM633" s="35"/>
      <c r="QGN633" s="35"/>
      <c r="QGO633" s="35"/>
      <c r="QGP633" s="35"/>
      <c r="QGQ633" s="35"/>
      <c r="QGR633" s="35"/>
      <c r="QGS633" s="35"/>
      <c r="QGT633" s="35"/>
      <c r="QGU633" s="35"/>
      <c r="QGV633" s="35"/>
      <c r="QGW633" s="35"/>
      <c r="QGX633" s="35"/>
      <c r="QGY633" s="35"/>
      <c r="QGZ633" s="35"/>
      <c r="QHA633" s="35"/>
      <c r="QHB633" s="35"/>
      <c r="QHC633" s="35"/>
      <c r="QHD633" s="35"/>
      <c r="QHE633" s="35"/>
      <c r="QHF633" s="35"/>
      <c r="QHG633" s="35"/>
      <c r="QHH633" s="35"/>
      <c r="QHI633" s="35"/>
      <c r="QHJ633" s="35"/>
      <c r="QHK633" s="35"/>
      <c r="QHL633" s="35"/>
      <c r="QHM633" s="35"/>
      <c r="QHN633" s="35"/>
      <c r="QHO633" s="35"/>
      <c r="QHP633" s="35"/>
      <c r="QHQ633" s="35"/>
      <c r="QHR633" s="35"/>
      <c r="QHS633" s="35"/>
      <c r="QHT633" s="35"/>
      <c r="QHU633" s="35"/>
      <c r="QHV633" s="35"/>
      <c r="QHW633" s="35"/>
      <c r="QHX633" s="35"/>
      <c r="QHY633" s="35"/>
      <c r="QHZ633" s="35"/>
      <c r="QIA633" s="35"/>
      <c r="QIB633" s="35"/>
      <c r="QIC633" s="35"/>
      <c r="QID633" s="35"/>
      <c r="QIE633" s="35"/>
      <c r="QIF633" s="35"/>
      <c r="QIG633" s="35"/>
      <c r="QIH633" s="35"/>
      <c r="QII633" s="35"/>
      <c r="QIJ633" s="35"/>
      <c r="QIK633" s="35"/>
      <c r="QIL633" s="35"/>
      <c r="QIM633" s="35"/>
      <c r="QIN633" s="35"/>
      <c r="QIO633" s="35"/>
      <c r="QIP633" s="35"/>
      <c r="QIQ633" s="35"/>
      <c r="QIR633" s="35"/>
      <c r="QIS633" s="35"/>
      <c r="QIT633" s="35"/>
      <c r="QIU633" s="35"/>
      <c r="QIV633" s="35"/>
      <c r="QIW633" s="35"/>
      <c r="QIX633" s="35"/>
      <c r="QIY633" s="35"/>
      <c r="QIZ633" s="35"/>
      <c r="QJA633" s="35"/>
      <c r="QJB633" s="35"/>
      <c r="QJC633" s="35"/>
      <c r="QJD633" s="35"/>
      <c r="QJE633" s="35"/>
      <c r="QJF633" s="35"/>
      <c r="QJG633" s="35"/>
      <c r="QJH633" s="35"/>
      <c r="QJI633" s="35"/>
      <c r="QJJ633" s="35"/>
      <c r="QJK633" s="35"/>
      <c r="QJL633" s="35"/>
      <c r="QJM633" s="35"/>
      <c r="QJN633" s="35"/>
      <c r="QJO633" s="35"/>
      <c r="QJP633" s="35"/>
      <c r="QJQ633" s="35"/>
      <c r="QJR633" s="35"/>
      <c r="QJS633" s="35"/>
      <c r="QJT633" s="35"/>
      <c r="QJU633" s="35"/>
      <c r="QJV633" s="35"/>
      <c r="QJW633" s="35"/>
      <c r="QJX633" s="35"/>
      <c r="QJY633" s="35"/>
      <c r="QJZ633" s="35"/>
      <c r="QKA633" s="35"/>
      <c r="QKB633" s="35"/>
      <c r="QKC633" s="35"/>
      <c r="QKD633" s="35"/>
      <c r="QKE633" s="35"/>
      <c r="QKF633" s="35"/>
      <c r="QKG633" s="35"/>
      <c r="QKH633" s="35"/>
      <c r="QKI633" s="35"/>
      <c r="QKJ633" s="35"/>
      <c r="QKK633" s="35"/>
      <c r="QKL633" s="35"/>
      <c r="QKM633" s="35"/>
      <c r="QKN633" s="35"/>
      <c r="QKO633" s="35"/>
      <c r="QKP633" s="35"/>
      <c r="QKQ633" s="35"/>
      <c r="QKR633" s="35"/>
      <c r="QKS633" s="35"/>
      <c r="QKT633" s="35"/>
      <c r="QKU633" s="35"/>
      <c r="QKV633" s="35"/>
      <c r="QKW633" s="35"/>
      <c r="QKX633" s="35"/>
      <c r="QKY633" s="35"/>
      <c r="QKZ633" s="35"/>
      <c r="QLA633" s="35"/>
      <c r="QLB633" s="35"/>
      <c r="QLC633" s="35"/>
      <c r="QLD633" s="35"/>
      <c r="QLE633" s="35"/>
      <c r="QLF633" s="35"/>
      <c r="QLG633" s="35"/>
      <c r="QLH633" s="35"/>
      <c r="QLI633" s="35"/>
      <c r="QLJ633" s="35"/>
      <c r="QLK633" s="35"/>
      <c r="QLL633" s="35"/>
      <c r="QLM633" s="35"/>
      <c r="QLN633" s="35"/>
      <c r="QLO633" s="35"/>
      <c r="QLP633" s="35"/>
      <c r="QLQ633" s="35"/>
      <c r="QLR633" s="35"/>
      <c r="QLS633" s="35"/>
      <c r="QLT633" s="35"/>
      <c r="QLU633" s="35"/>
      <c r="QLV633" s="35"/>
      <c r="QLW633" s="35"/>
      <c r="QLX633" s="35"/>
      <c r="QLY633" s="35"/>
      <c r="QLZ633" s="35"/>
      <c r="QMA633" s="35"/>
      <c r="QMB633" s="35"/>
      <c r="QMC633" s="35"/>
      <c r="QMD633" s="35"/>
      <c r="QME633" s="35"/>
      <c r="QMF633" s="35"/>
      <c r="QMG633" s="35"/>
      <c r="QMH633" s="35"/>
      <c r="QMI633" s="35"/>
      <c r="QMJ633" s="35"/>
      <c r="QMK633" s="35"/>
      <c r="QML633" s="35"/>
      <c r="QMM633" s="35"/>
      <c r="QMN633" s="35"/>
      <c r="QMO633" s="35"/>
      <c r="QMP633" s="35"/>
      <c r="QMQ633" s="35"/>
      <c r="QMR633" s="35"/>
      <c r="QMS633" s="35"/>
      <c r="QMT633" s="35"/>
      <c r="QMU633" s="35"/>
      <c r="QMV633" s="35"/>
      <c r="QMW633" s="35"/>
      <c r="QMX633" s="35"/>
      <c r="QMY633" s="35"/>
      <c r="QMZ633" s="35"/>
      <c r="QNA633" s="35"/>
      <c r="QNB633" s="35"/>
      <c r="QNC633" s="35"/>
      <c r="QND633" s="35"/>
      <c r="QNE633" s="35"/>
      <c r="QNF633" s="35"/>
      <c r="QNG633" s="35"/>
      <c r="QNH633" s="35"/>
      <c r="QNI633" s="35"/>
      <c r="QNJ633" s="35"/>
      <c r="QNK633" s="35"/>
      <c r="QNL633" s="35"/>
      <c r="QNM633" s="35"/>
      <c r="QNN633" s="35"/>
      <c r="QNO633" s="35"/>
      <c r="QNP633" s="35"/>
      <c r="QNQ633" s="35"/>
      <c r="QNR633" s="35"/>
      <c r="QNS633" s="35"/>
      <c r="QNT633" s="35"/>
      <c r="QNU633" s="35"/>
      <c r="QNV633" s="35"/>
      <c r="QNW633" s="35"/>
      <c r="QNX633" s="35"/>
      <c r="QNY633" s="35"/>
      <c r="QNZ633" s="35"/>
      <c r="QOA633" s="35"/>
      <c r="QOB633" s="35"/>
      <c r="QOC633" s="35"/>
      <c r="QOD633" s="35"/>
      <c r="QOE633" s="35"/>
      <c r="QOF633" s="35"/>
      <c r="QOG633" s="35"/>
      <c r="QOH633" s="35"/>
      <c r="QOI633" s="35"/>
      <c r="QOJ633" s="35"/>
      <c r="QOK633" s="35"/>
      <c r="QOL633" s="35"/>
      <c r="QOM633" s="35"/>
      <c r="QON633" s="35"/>
      <c r="QOO633" s="35"/>
      <c r="QOP633" s="35"/>
      <c r="QOQ633" s="35"/>
      <c r="QOR633" s="35"/>
      <c r="QOS633" s="35"/>
      <c r="QOT633" s="35"/>
      <c r="QOU633" s="35"/>
      <c r="QOV633" s="35"/>
      <c r="QOW633" s="35"/>
      <c r="QOX633" s="35"/>
      <c r="QOY633" s="35"/>
      <c r="QOZ633" s="35"/>
      <c r="QPA633" s="35"/>
      <c r="QPB633" s="35"/>
      <c r="QPC633" s="35"/>
      <c r="QPD633" s="35"/>
      <c r="QPE633" s="35"/>
      <c r="QPF633" s="35"/>
      <c r="QPG633" s="35"/>
      <c r="QPH633" s="35"/>
      <c r="QPI633" s="35"/>
      <c r="QPJ633" s="35"/>
      <c r="QPK633" s="35"/>
      <c r="QPL633" s="35"/>
      <c r="QPM633" s="35"/>
      <c r="QPN633" s="35"/>
      <c r="QPO633" s="35"/>
      <c r="QPP633" s="35"/>
      <c r="QPQ633" s="35"/>
      <c r="QPR633" s="35"/>
      <c r="QPS633" s="35"/>
      <c r="QPT633" s="35"/>
      <c r="QPU633" s="35"/>
      <c r="QPV633" s="35"/>
      <c r="QPW633" s="35"/>
      <c r="QPX633" s="35"/>
      <c r="QPY633" s="35"/>
      <c r="QPZ633" s="35"/>
      <c r="QQA633" s="35"/>
      <c r="QQB633" s="35"/>
      <c r="QQC633" s="35"/>
      <c r="QQD633" s="35"/>
      <c r="QQE633" s="35"/>
      <c r="QQF633" s="35"/>
      <c r="QQG633" s="35"/>
      <c r="QQH633" s="35"/>
      <c r="QQI633" s="35"/>
      <c r="QQJ633" s="35"/>
      <c r="QQK633" s="35"/>
      <c r="QQL633" s="35"/>
      <c r="QQM633" s="35"/>
      <c r="QQN633" s="35"/>
      <c r="QQO633" s="35"/>
      <c r="QQP633" s="35"/>
      <c r="QQQ633" s="35"/>
      <c r="QQR633" s="35"/>
      <c r="QQS633" s="35"/>
      <c r="QQT633" s="35"/>
      <c r="QQU633" s="35"/>
      <c r="QQV633" s="35"/>
      <c r="QQW633" s="35"/>
      <c r="QQX633" s="35"/>
      <c r="QQY633" s="35"/>
      <c r="QQZ633" s="35"/>
      <c r="QRA633" s="35"/>
      <c r="QRB633" s="35"/>
      <c r="QRC633" s="35"/>
      <c r="QRD633" s="35"/>
      <c r="QRE633" s="35"/>
      <c r="QRF633" s="35"/>
      <c r="QRG633" s="35"/>
      <c r="QRH633" s="35"/>
      <c r="QRI633" s="35"/>
      <c r="QRJ633" s="35"/>
      <c r="QRK633" s="35"/>
      <c r="QRL633" s="35"/>
      <c r="QRM633" s="35"/>
      <c r="QRN633" s="35"/>
      <c r="QRO633" s="35"/>
      <c r="QRP633" s="35"/>
      <c r="QRQ633" s="35"/>
      <c r="QRR633" s="35"/>
      <c r="QRS633" s="35"/>
      <c r="QRT633" s="35"/>
      <c r="QRU633" s="35"/>
      <c r="QRV633" s="35"/>
      <c r="QRW633" s="35"/>
      <c r="QRX633" s="35"/>
      <c r="QRY633" s="35"/>
      <c r="QRZ633" s="35"/>
      <c r="QSA633" s="35"/>
      <c r="QSB633" s="35"/>
      <c r="QSC633" s="35"/>
      <c r="QSD633" s="35"/>
      <c r="QSE633" s="35"/>
      <c r="QSF633" s="35"/>
      <c r="QSG633" s="35"/>
      <c r="QSH633" s="35"/>
      <c r="QSI633" s="35"/>
      <c r="QSJ633" s="35"/>
      <c r="QSK633" s="35"/>
      <c r="QSL633" s="35"/>
      <c r="QSM633" s="35"/>
      <c r="QSN633" s="35"/>
      <c r="QSO633" s="35"/>
      <c r="QSP633" s="35"/>
      <c r="QSQ633" s="35"/>
      <c r="QSR633" s="35"/>
      <c r="QSS633" s="35"/>
      <c r="QST633" s="35"/>
      <c r="QSU633" s="35"/>
      <c r="QSV633" s="35"/>
      <c r="QSW633" s="35"/>
      <c r="QSX633" s="35"/>
      <c r="QSY633" s="35"/>
      <c r="QSZ633" s="35"/>
      <c r="QTA633" s="35"/>
      <c r="QTB633" s="35"/>
      <c r="QTC633" s="35"/>
      <c r="QTD633" s="35"/>
      <c r="QTE633" s="35"/>
      <c r="QTF633" s="35"/>
      <c r="QTG633" s="35"/>
      <c r="QTH633" s="35"/>
      <c r="QTI633" s="35"/>
      <c r="QTJ633" s="35"/>
      <c r="QTK633" s="35"/>
      <c r="QTL633" s="35"/>
      <c r="QTM633" s="35"/>
      <c r="QTN633" s="35"/>
      <c r="QTO633" s="35"/>
      <c r="QTP633" s="35"/>
      <c r="QTQ633" s="35"/>
      <c r="QTR633" s="35"/>
      <c r="QTS633" s="35"/>
      <c r="QTT633" s="35"/>
      <c r="QTU633" s="35"/>
      <c r="QTV633" s="35"/>
      <c r="QTW633" s="35"/>
      <c r="QTX633" s="35"/>
      <c r="QTY633" s="35"/>
      <c r="QTZ633" s="35"/>
      <c r="QUA633" s="35"/>
      <c r="QUB633" s="35"/>
      <c r="QUC633" s="35"/>
      <c r="QUD633" s="35"/>
      <c r="QUE633" s="35"/>
      <c r="QUF633" s="35"/>
      <c r="QUG633" s="35"/>
      <c r="QUH633" s="35"/>
      <c r="QUI633" s="35"/>
      <c r="QUJ633" s="35"/>
      <c r="QUK633" s="35"/>
      <c r="QUL633" s="35"/>
      <c r="QUM633" s="35"/>
      <c r="QUN633" s="35"/>
      <c r="QUO633" s="35"/>
      <c r="QUP633" s="35"/>
      <c r="QUQ633" s="35"/>
      <c r="QUR633" s="35"/>
      <c r="QUS633" s="35"/>
      <c r="QUT633" s="35"/>
      <c r="QUU633" s="35"/>
      <c r="QUV633" s="35"/>
      <c r="QUW633" s="35"/>
      <c r="QUX633" s="35"/>
      <c r="QUY633" s="35"/>
      <c r="QUZ633" s="35"/>
      <c r="QVA633" s="35"/>
      <c r="QVB633" s="35"/>
      <c r="QVC633" s="35"/>
      <c r="QVD633" s="35"/>
      <c r="QVE633" s="35"/>
      <c r="QVF633" s="35"/>
      <c r="QVG633" s="35"/>
      <c r="QVH633" s="35"/>
      <c r="QVI633" s="35"/>
      <c r="QVJ633" s="35"/>
      <c r="QVK633" s="35"/>
      <c r="QVL633" s="35"/>
      <c r="QVM633" s="35"/>
      <c r="QVN633" s="35"/>
      <c r="QVO633" s="35"/>
      <c r="QVP633" s="35"/>
      <c r="QVQ633" s="35"/>
      <c r="QVR633" s="35"/>
      <c r="QVS633" s="35"/>
      <c r="QVT633" s="35"/>
      <c r="QVU633" s="35"/>
      <c r="QVV633" s="35"/>
      <c r="QVW633" s="35"/>
      <c r="QVX633" s="35"/>
      <c r="QVY633" s="35"/>
      <c r="QVZ633" s="35"/>
      <c r="QWA633" s="35"/>
      <c r="QWB633" s="35"/>
      <c r="QWC633" s="35"/>
      <c r="QWD633" s="35"/>
      <c r="QWE633" s="35"/>
      <c r="QWF633" s="35"/>
      <c r="QWG633" s="35"/>
      <c r="QWH633" s="35"/>
      <c r="QWI633" s="35"/>
      <c r="QWJ633" s="35"/>
      <c r="QWK633" s="35"/>
      <c r="QWL633" s="35"/>
      <c r="QWM633" s="35"/>
      <c r="QWN633" s="35"/>
      <c r="QWO633" s="35"/>
      <c r="QWP633" s="35"/>
      <c r="QWQ633" s="35"/>
      <c r="QWR633" s="35"/>
      <c r="QWS633" s="35"/>
      <c r="QWT633" s="35"/>
      <c r="QWU633" s="35"/>
      <c r="QWV633" s="35"/>
      <c r="QWW633" s="35"/>
      <c r="QWX633" s="35"/>
      <c r="QWY633" s="35"/>
      <c r="QWZ633" s="35"/>
      <c r="QXA633" s="35"/>
      <c r="QXB633" s="35"/>
      <c r="QXC633" s="35"/>
      <c r="QXD633" s="35"/>
      <c r="QXE633" s="35"/>
      <c r="QXF633" s="35"/>
      <c r="QXG633" s="35"/>
      <c r="QXH633" s="35"/>
      <c r="QXI633" s="35"/>
      <c r="QXJ633" s="35"/>
      <c r="QXK633" s="35"/>
      <c r="QXL633" s="35"/>
      <c r="QXM633" s="35"/>
      <c r="QXN633" s="35"/>
      <c r="QXO633" s="35"/>
      <c r="QXP633" s="35"/>
      <c r="QXQ633" s="35"/>
      <c r="QXR633" s="35"/>
      <c r="QXS633" s="35"/>
      <c r="QXT633" s="35"/>
      <c r="QXU633" s="35"/>
      <c r="QXV633" s="35"/>
      <c r="QXW633" s="35"/>
      <c r="QXX633" s="35"/>
      <c r="QXY633" s="35"/>
      <c r="QXZ633" s="35"/>
      <c r="QYA633" s="35"/>
      <c r="QYB633" s="35"/>
      <c r="QYC633" s="35"/>
      <c r="QYD633" s="35"/>
      <c r="QYE633" s="35"/>
      <c r="QYF633" s="35"/>
      <c r="QYG633" s="35"/>
      <c r="QYH633" s="35"/>
      <c r="QYI633" s="35"/>
      <c r="QYJ633" s="35"/>
      <c r="QYK633" s="35"/>
      <c r="QYL633" s="35"/>
      <c r="QYM633" s="35"/>
      <c r="QYN633" s="35"/>
      <c r="QYO633" s="35"/>
      <c r="QYP633" s="35"/>
      <c r="QYQ633" s="35"/>
      <c r="QYR633" s="35"/>
      <c r="QYS633" s="35"/>
      <c r="QYT633" s="35"/>
      <c r="QYU633" s="35"/>
      <c r="QYV633" s="35"/>
      <c r="QYW633" s="35"/>
      <c r="QYX633" s="35"/>
      <c r="QYY633" s="35"/>
      <c r="QYZ633" s="35"/>
      <c r="QZA633" s="35"/>
      <c r="QZB633" s="35"/>
      <c r="QZC633" s="35"/>
      <c r="QZD633" s="35"/>
      <c r="QZE633" s="35"/>
      <c r="QZF633" s="35"/>
      <c r="QZG633" s="35"/>
      <c r="QZH633" s="35"/>
      <c r="QZI633" s="35"/>
      <c r="QZJ633" s="35"/>
      <c r="QZK633" s="35"/>
      <c r="QZL633" s="35"/>
      <c r="QZM633" s="35"/>
      <c r="QZN633" s="35"/>
      <c r="QZO633" s="35"/>
      <c r="QZP633" s="35"/>
      <c r="QZQ633" s="35"/>
      <c r="QZR633" s="35"/>
      <c r="QZS633" s="35"/>
      <c r="QZT633" s="35"/>
      <c r="QZU633" s="35"/>
      <c r="QZV633" s="35"/>
      <c r="QZW633" s="35"/>
      <c r="QZX633" s="35"/>
      <c r="QZY633" s="35"/>
      <c r="QZZ633" s="35"/>
      <c r="RAA633" s="35"/>
      <c r="RAB633" s="35"/>
      <c r="RAC633" s="35"/>
      <c r="RAD633" s="35"/>
      <c r="RAE633" s="35"/>
      <c r="RAF633" s="35"/>
      <c r="RAG633" s="35"/>
      <c r="RAH633" s="35"/>
      <c r="RAI633" s="35"/>
      <c r="RAJ633" s="35"/>
      <c r="RAK633" s="35"/>
      <c r="RAL633" s="35"/>
      <c r="RAM633" s="35"/>
      <c r="RAN633" s="35"/>
      <c r="RAO633" s="35"/>
      <c r="RAP633" s="35"/>
      <c r="RAQ633" s="35"/>
      <c r="RAR633" s="35"/>
      <c r="RAS633" s="35"/>
      <c r="RAT633" s="35"/>
      <c r="RAU633" s="35"/>
      <c r="RAV633" s="35"/>
      <c r="RAW633" s="35"/>
      <c r="RAX633" s="35"/>
      <c r="RAY633" s="35"/>
      <c r="RAZ633" s="35"/>
      <c r="RBA633" s="35"/>
      <c r="RBB633" s="35"/>
      <c r="RBC633" s="35"/>
      <c r="RBD633" s="35"/>
      <c r="RBE633" s="35"/>
      <c r="RBF633" s="35"/>
      <c r="RBG633" s="35"/>
      <c r="RBH633" s="35"/>
      <c r="RBI633" s="35"/>
      <c r="RBJ633" s="35"/>
      <c r="RBK633" s="35"/>
      <c r="RBL633" s="35"/>
      <c r="RBM633" s="35"/>
      <c r="RBN633" s="35"/>
      <c r="RBO633" s="35"/>
      <c r="RBP633" s="35"/>
      <c r="RBQ633" s="35"/>
      <c r="RBR633" s="35"/>
      <c r="RBS633" s="35"/>
      <c r="RBT633" s="35"/>
      <c r="RBU633" s="35"/>
      <c r="RBV633" s="35"/>
      <c r="RBW633" s="35"/>
      <c r="RBX633" s="35"/>
      <c r="RBY633" s="35"/>
      <c r="RBZ633" s="35"/>
      <c r="RCA633" s="35"/>
      <c r="RCB633" s="35"/>
      <c r="RCC633" s="35"/>
      <c r="RCD633" s="35"/>
      <c r="RCE633" s="35"/>
      <c r="RCF633" s="35"/>
      <c r="RCG633" s="35"/>
      <c r="RCH633" s="35"/>
      <c r="RCI633" s="35"/>
      <c r="RCJ633" s="35"/>
      <c r="RCK633" s="35"/>
      <c r="RCL633" s="35"/>
      <c r="RCM633" s="35"/>
      <c r="RCN633" s="35"/>
      <c r="RCO633" s="35"/>
      <c r="RCP633" s="35"/>
      <c r="RCQ633" s="35"/>
      <c r="RCR633" s="35"/>
      <c r="RCS633" s="35"/>
      <c r="RCT633" s="35"/>
      <c r="RCU633" s="35"/>
      <c r="RCV633" s="35"/>
      <c r="RCW633" s="35"/>
      <c r="RCX633" s="35"/>
      <c r="RCY633" s="35"/>
      <c r="RCZ633" s="35"/>
      <c r="RDA633" s="35"/>
      <c r="RDB633" s="35"/>
      <c r="RDC633" s="35"/>
      <c r="RDD633" s="35"/>
      <c r="RDE633" s="35"/>
      <c r="RDF633" s="35"/>
      <c r="RDG633" s="35"/>
      <c r="RDH633" s="35"/>
      <c r="RDI633" s="35"/>
      <c r="RDJ633" s="35"/>
      <c r="RDK633" s="35"/>
      <c r="RDL633" s="35"/>
      <c r="RDM633" s="35"/>
      <c r="RDN633" s="35"/>
      <c r="RDO633" s="35"/>
      <c r="RDP633" s="35"/>
      <c r="RDQ633" s="35"/>
      <c r="RDR633" s="35"/>
      <c r="RDS633" s="35"/>
      <c r="RDT633" s="35"/>
      <c r="RDU633" s="35"/>
      <c r="RDV633" s="35"/>
      <c r="RDW633" s="35"/>
      <c r="RDX633" s="35"/>
      <c r="RDY633" s="35"/>
      <c r="RDZ633" s="35"/>
      <c r="REA633" s="35"/>
      <c r="REB633" s="35"/>
      <c r="REC633" s="35"/>
      <c r="RED633" s="35"/>
      <c r="REE633" s="35"/>
      <c r="REF633" s="35"/>
      <c r="REG633" s="35"/>
      <c r="REH633" s="35"/>
      <c r="REI633" s="35"/>
      <c r="REJ633" s="35"/>
      <c r="REK633" s="35"/>
      <c r="REL633" s="35"/>
      <c r="REM633" s="35"/>
      <c r="REN633" s="35"/>
      <c r="REO633" s="35"/>
      <c r="REP633" s="35"/>
      <c r="REQ633" s="35"/>
      <c r="RER633" s="35"/>
      <c r="RES633" s="35"/>
      <c r="RET633" s="35"/>
      <c r="REU633" s="35"/>
      <c r="REV633" s="35"/>
      <c r="REW633" s="35"/>
      <c r="REX633" s="35"/>
      <c r="REY633" s="35"/>
      <c r="REZ633" s="35"/>
      <c r="RFA633" s="35"/>
      <c r="RFB633" s="35"/>
      <c r="RFC633" s="35"/>
      <c r="RFD633" s="35"/>
      <c r="RFE633" s="35"/>
      <c r="RFF633" s="35"/>
      <c r="RFG633" s="35"/>
      <c r="RFH633" s="35"/>
      <c r="RFI633" s="35"/>
      <c r="RFJ633" s="35"/>
      <c r="RFK633" s="35"/>
      <c r="RFL633" s="35"/>
      <c r="RFM633" s="35"/>
      <c r="RFN633" s="35"/>
      <c r="RFO633" s="35"/>
      <c r="RFP633" s="35"/>
      <c r="RFQ633" s="35"/>
      <c r="RFR633" s="35"/>
      <c r="RFS633" s="35"/>
      <c r="RFT633" s="35"/>
      <c r="RFU633" s="35"/>
      <c r="RFV633" s="35"/>
      <c r="RFW633" s="35"/>
      <c r="RFX633" s="35"/>
      <c r="RFY633" s="35"/>
      <c r="RFZ633" s="35"/>
      <c r="RGA633" s="35"/>
      <c r="RGB633" s="35"/>
      <c r="RGC633" s="35"/>
      <c r="RGD633" s="35"/>
      <c r="RGE633" s="35"/>
      <c r="RGF633" s="35"/>
      <c r="RGG633" s="35"/>
      <c r="RGH633" s="35"/>
      <c r="RGI633" s="35"/>
      <c r="RGJ633" s="35"/>
      <c r="RGK633" s="35"/>
      <c r="RGL633" s="35"/>
      <c r="RGM633" s="35"/>
      <c r="RGN633" s="35"/>
      <c r="RGO633" s="35"/>
      <c r="RGP633" s="35"/>
      <c r="RGQ633" s="35"/>
      <c r="RGR633" s="35"/>
      <c r="RGS633" s="35"/>
      <c r="RGT633" s="35"/>
      <c r="RGU633" s="35"/>
      <c r="RGV633" s="35"/>
      <c r="RGW633" s="35"/>
      <c r="RGX633" s="35"/>
      <c r="RGY633" s="35"/>
      <c r="RGZ633" s="35"/>
      <c r="RHA633" s="35"/>
      <c r="RHB633" s="35"/>
      <c r="RHC633" s="35"/>
      <c r="RHD633" s="35"/>
      <c r="RHE633" s="35"/>
      <c r="RHF633" s="35"/>
      <c r="RHG633" s="35"/>
      <c r="RHH633" s="35"/>
      <c r="RHI633" s="35"/>
      <c r="RHJ633" s="35"/>
      <c r="RHK633" s="35"/>
      <c r="RHL633" s="35"/>
      <c r="RHM633" s="35"/>
      <c r="RHN633" s="35"/>
      <c r="RHO633" s="35"/>
      <c r="RHP633" s="35"/>
      <c r="RHQ633" s="35"/>
      <c r="RHR633" s="35"/>
      <c r="RHS633" s="35"/>
      <c r="RHT633" s="35"/>
      <c r="RHU633" s="35"/>
      <c r="RHV633" s="35"/>
      <c r="RHW633" s="35"/>
      <c r="RHX633" s="35"/>
      <c r="RHY633" s="35"/>
      <c r="RHZ633" s="35"/>
      <c r="RIA633" s="35"/>
      <c r="RIB633" s="35"/>
      <c r="RIC633" s="35"/>
      <c r="RID633" s="35"/>
      <c r="RIE633" s="35"/>
      <c r="RIF633" s="35"/>
      <c r="RIG633" s="35"/>
      <c r="RIH633" s="35"/>
      <c r="RII633" s="35"/>
      <c r="RIJ633" s="35"/>
      <c r="RIK633" s="35"/>
      <c r="RIL633" s="35"/>
      <c r="RIM633" s="35"/>
      <c r="RIN633" s="35"/>
      <c r="RIO633" s="35"/>
      <c r="RIP633" s="35"/>
      <c r="RIQ633" s="35"/>
      <c r="RIR633" s="35"/>
      <c r="RIS633" s="35"/>
      <c r="RIT633" s="35"/>
      <c r="RIU633" s="35"/>
      <c r="RIV633" s="35"/>
      <c r="RIW633" s="35"/>
      <c r="RIX633" s="35"/>
      <c r="RIY633" s="35"/>
      <c r="RIZ633" s="35"/>
      <c r="RJA633" s="35"/>
      <c r="RJB633" s="35"/>
      <c r="RJC633" s="35"/>
      <c r="RJD633" s="35"/>
      <c r="RJE633" s="35"/>
      <c r="RJF633" s="35"/>
      <c r="RJG633" s="35"/>
      <c r="RJH633" s="35"/>
      <c r="RJI633" s="35"/>
      <c r="RJJ633" s="35"/>
      <c r="RJK633" s="35"/>
      <c r="RJL633" s="35"/>
      <c r="RJM633" s="35"/>
      <c r="RJN633" s="35"/>
      <c r="RJO633" s="35"/>
      <c r="RJP633" s="35"/>
      <c r="RJQ633" s="35"/>
      <c r="RJR633" s="35"/>
      <c r="RJS633" s="35"/>
      <c r="RJT633" s="35"/>
      <c r="RJU633" s="35"/>
      <c r="RJV633" s="35"/>
      <c r="RJW633" s="35"/>
      <c r="RJX633" s="35"/>
      <c r="RJY633" s="35"/>
      <c r="RJZ633" s="35"/>
      <c r="RKA633" s="35"/>
      <c r="RKB633" s="35"/>
      <c r="RKC633" s="35"/>
      <c r="RKD633" s="35"/>
      <c r="RKE633" s="35"/>
      <c r="RKF633" s="35"/>
      <c r="RKG633" s="35"/>
      <c r="RKH633" s="35"/>
      <c r="RKI633" s="35"/>
      <c r="RKJ633" s="35"/>
      <c r="RKK633" s="35"/>
      <c r="RKL633" s="35"/>
      <c r="RKM633" s="35"/>
      <c r="RKN633" s="35"/>
      <c r="RKO633" s="35"/>
      <c r="RKP633" s="35"/>
      <c r="RKQ633" s="35"/>
      <c r="RKR633" s="35"/>
      <c r="RKS633" s="35"/>
      <c r="RKT633" s="35"/>
      <c r="RKU633" s="35"/>
      <c r="RKV633" s="35"/>
      <c r="RKW633" s="35"/>
      <c r="RKX633" s="35"/>
      <c r="RKY633" s="35"/>
      <c r="RKZ633" s="35"/>
      <c r="RLA633" s="35"/>
      <c r="RLB633" s="35"/>
      <c r="RLC633" s="35"/>
      <c r="RLD633" s="35"/>
      <c r="RLE633" s="35"/>
      <c r="RLF633" s="35"/>
      <c r="RLG633" s="35"/>
      <c r="RLH633" s="35"/>
      <c r="RLI633" s="35"/>
      <c r="RLJ633" s="35"/>
      <c r="RLK633" s="35"/>
      <c r="RLL633" s="35"/>
      <c r="RLM633" s="35"/>
      <c r="RLN633" s="35"/>
      <c r="RLO633" s="35"/>
      <c r="RLP633" s="35"/>
      <c r="RLQ633" s="35"/>
      <c r="RLR633" s="35"/>
      <c r="RLS633" s="35"/>
      <c r="RLT633" s="35"/>
      <c r="RLU633" s="35"/>
      <c r="RLV633" s="35"/>
      <c r="RLW633" s="35"/>
      <c r="RLX633" s="35"/>
      <c r="RLY633" s="35"/>
      <c r="RLZ633" s="35"/>
      <c r="RMA633" s="35"/>
      <c r="RMB633" s="35"/>
      <c r="RMC633" s="35"/>
      <c r="RMD633" s="35"/>
      <c r="RME633" s="35"/>
      <c r="RMF633" s="35"/>
      <c r="RMG633" s="35"/>
      <c r="RMH633" s="35"/>
      <c r="RMI633" s="35"/>
      <c r="RMJ633" s="35"/>
      <c r="RMK633" s="35"/>
      <c r="RML633" s="35"/>
      <c r="RMM633" s="35"/>
      <c r="RMN633" s="35"/>
      <c r="RMO633" s="35"/>
      <c r="RMP633" s="35"/>
      <c r="RMQ633" s="35"/>
      <c r="RMR633" s="35"/>
      <c r="RMS633" s="35"/>
      <c r="RMT633" s="35"/>
      <c r="RMU633" s="35"/>
      <c r="RMV633" s="35"/>
      <c r="RMW633" s="35"/>
      <c r="RMX633" s="35"/>
      <c r="RMY633" s="35"/>
      <c r="RMZ633" s="35"/>
      <c r="RNA633" s="35"/>
      <c r="RNB633" s="35"/>
      <c r="RNC633" s="35"/>
      <c r="RND633" s="35"/>
      <c r="RNE633" s="35"/>
      <c r="RNF633" s="35"/>
      <c r="RNG633" s="35"/>
      <c r="RNH633" s="35"/>
      <c r="RNI633" s="35"/>
      <c r="RNJ633" s="35"/>
      <c r="RNK633" s="35"/>
      <c r="RNL633" s="35"/>
      <c r="RNM633" s="35"/>
      <c r="RNN633" s="35"/>
      <c r="RNO633" s="35"/>
      <c r="RNP633" s="35"/>
      <c r="RNQ633" s="35"/>
      <c r="RNR633" s="35"/>
      <c r="RNS633" s="35"/>
      <c r="RNT633" s="35"/>
      <c r="RNU633" s="35"/>
      <c r="RNV633" s="35"/>
      <c r="RNW633" s="35"/>
      <c r="RNX633" s="35"/>
      <c r="RNY633" s="35"/>
      <c r="RNZ633" s="35"/>
      <c r="ROA633" s="35"/>
      <c r="ROB633" s="35"/>
      <c r="ROC633" s="35"/>
      <c r="ROD633" s="35"/>
      <c r="ROE633" s="35"/>
      <c r="ROF633" s="35"/>
      <c r="ROG633" s="35"/>
      <c r="ROH633" s="35"/>
      <c r="ROI633" s="35"/>
      <c r="ROJ633" s="35"/>
      <c r="ROK633" s="35"/>
      <c r="ROL633" s="35"/>
      <c r="ROM633" s="35"/>
      <c r="RON633" s="35"/>
      <c r="ROO633" s="35"/>
      <c r="ROP633" s="35"/>
      <c r="ROQ633" s="35"/>
      <c r="ROR633" s="35"/>
      <c r="ROS633" s="35"/>
      <c r="ROT633" s="35"/>
      <c r="ROU633" s="35"/>
      <c r="ROV633" s="35"/>
      <c r="ROW633" s="35"/>
      <c r="ROX633" s="35"/>
      <c r="ROY633" s="35"/>
      <c r="ROZ633" s="35"/>
      <c r="RPA633" s="35"/>
      <c r="RPB633" s="35"/>
      <c r="RPC633" s="35"/>
      <c r="RPD633" s="35"/>
      <c r="RPE633" s="35"/>
      <c r="RPF633" s="35"/>
      <c r="RPG633" s="35"/>
      <c r="RPH633" s="35"/>
      <c r="RPI633" s="35"/>
      <c r="RPJ633" s="35"/>
      <c r="RPK633" s="35"/>
      <c r="RPL633" s="35"/>
      <c r="RPM633" s="35"/>
      <c r="RPN633" s="35"/>
      <c r="RPO633" s="35"/>
      <c r="RPP633" s="35"/>
      <c r="RPQ633" s="35"/>
      <c r="RPR633" s="35"/>
      <c r="RPS633" s="35"/>
      <c r="RPT633" s="35"/>
      <c r="RPU633" s="35"/>
      <c r="RPV633" s="35"/>
      <c r="RPW633" s="35"/>
      <c r="RPX633" s="35"/>
      <c r="RPY633" s="35"/>
      <c r="RPZ633" s="35"/>
      <c r="RQA633" s="35"/>
      <c r="RQB633" s="35"/>
      <c r="RQC633" s="35"/>
      <c r="RQD633" s="35"/>
      <c r="RQE633" s="35"/>
      <c r="RQF633" s="35"/>
      <c r="RQG633" s="35"/>
      <c r="RQH633" s="35"/>
      <c r="RQI633" s="35"/>
      <c r="RQJ633" s="35"/>
      <c r="RQK633" s="35"/>
      <c r="RQL633" s="35"/>
      <c r="RQM633" s="35"/>
      <c r="RQN633" s="35"/>
      <c r="RQO633" s="35"/>
      <c r="RQP633" s="35"/>
      <c r="RQQ633" s="35"/>
      <c r="RQR633" s="35"/>
      <c r="RQS633" s="35"/>
      <c r="RQT633" s="35"/>
      <c r="RQU633" s="35"/>
      <c r="RQV633" s="35"/>
      <c r="RQW633" s="35"/>
      <c r="RQX633" s="35"/>
      <c r="RQY633" s="35"/>
      <c r="RQZ633" s="35"/>
      <c r="RRA633" s="35"/>
      <c r="RRB633" s="35"/>
      <c r="RRC633" s="35"/>
      <c r="RRD633" s="35"/>
      <c r="RRE633" s="35"/>
      <c r="RRF633" s="35"/>
      <c r="RRG633" s="35"/>
      <c r="RRH633" s="35"/>
      <c r="RRI633" s="35"/>
      <c r="RRJ633" s="35"/>
      <c r="RRK633" s="35"/>
      <c r="RRL633" s="35"/>
      <c r="RRM633" s="35"/>
      <c r="RRN633" s="35"/>
      <c r="RRO633" s="35"/>
      <c r="RRP633" s="35"/>
      <c r="RRQ633" s="35"/>
      <c r="RRR633" s="35"/>
      <c r="RRS633" s="35"/>
      <c r="RRT633" s="35"/>
      <c r="RRU633" s="35"/>
      <c r="RRV633" s="35"/>
      <c r="RRW633" s="35"/>
      <c r="RRX633" s="35"/>
      <c r="RRY633" s="35"/>
      <c r="RRZ633" s="35"/>
      <c r="RSA633" s="35"/>
      <c r="RSB633" s="35"/>
      <c r="RSC633" s="35"/>
      <c r="RSD633" s="35"/>
      <c r="RSE633" s="35"/>
      <c r="RSF633" s="35"/>
      <c r="RSG633" s="35"/>
      <c r="RSH633" s="35"/>
      <c r="RSI633" s="35"/>
      <c r="RSJ633" s="35"/>
      <c r="RSK633" s="35"/>
      <c r="RSL633" s="35"/>
      <c r="RSM633" s="35"/>
      <c r="RSN633" s="35"/>
      <c r="RSO633" s="35"/>
      <c r="RSP633" s="35"/>
      <c r="RSQ633" s="35"/>
      <c r="RSR633" s="35"/>
      <c r="RSS633" s="35"/>
      <c r="RST633" s="35"/>
      <c r="RSU633" s="35"/>
      <c r="RSV633" s="35"/>
      <c r="RSW633" s="35"/>
      <c r="RSX633" s="35"/>
      <c r="RSY633" s="35"/>
      <c r="RSZ633" s="35"/>
      <c r="RTA633" s="35"/>
      <c r="RTB633" s="35"/>
      <c r="RTC633" s="35"/>
      <c r="RTD633" s="35"/>
      <c r="RTE633" s="35"/>
      <c r="RTF633" s="35"/>
      <c r="RTG633" s="35"/>
      <c r="RTH633" s="35"/>
      <c r="RTI633" s="35"/>
      <c r="RTJ633" s="35"/>
      <c r="RTK633" s="35"/>
      <c r="RTL633" s="35"/>
      <c r="RTM633" s="35"/>
      <c r="RTN633" s="35"/>
      <c r="RTO633" s="35"/>
      <c r="RTP633" s="35"/>
      <c r="RTQ633" s="35"/>
      <c r="RTR633" s="35"/>
      <c r="RTS633" s="35"/>
      <c r="RTT633" s="35"/>
      <c r="RTU633" s="35"/>
      <c r="RTV633" s="35"/>
      <c r="RTW633" s="35"/>
      <c r="RTX633" s="35"/>
      <c r="RTY633" s="35"/>
      <c r="RTZ633" s="35"/>
      <c r="RUA633" s="35"/>
      <c r="RUB633" s="35"/>
      <c r="RUC633" s="35"/>
      <c r="RUD633" s="35"/>
      <c r="RUE633" s="35"/>
      <c r="RUF633" s="35"/>
      <c r="RUG633" s="35"/>
      <c r="RUH633" s="35"/>
      <c r="RUI633" s="35"/>
      <c r="RUJ633" s="35"/>
      <c r="RUK633" s="35"/>
      <c r="RUL633" s="35"/>
      <c r="RUM633" s="35"/>
      <c r="RUN633" s="35"/>
      <c r="RUO633" s="35"/>
      <c r="RUP633" s="35"/>
      <c r="RUQ633" s="35"/>
      <c r="RUR633" s="35"/>
      <c r="RUS633" s="35"/>
      <c r="RUT633" s="35"/>
      <c r="RUU633" s="35"/>
      <c r="RUV633" s="35"/>
      <c r="RUW633" s="35"/>
      <c r="RUX633" s="35"/>
      <c r="RUY633" s="35"/>
      <c r="RUZ633" s="35"/>
      <c r="RVA633" s="35"/>
      <c r="RVB633" s="35"/>
      <c r="RVC633" s="35"/>
      <c r="RVD633" s="35"/>
      <c r="RVE633" s="35"/>
      <c r="RVF633" s="35"/>
      <c r="RVG633" s="35"/>
      <c r="RVH633" s="35"/>
      <c r="RVI633" s="35"/>
      <c r="RVJ633" s="35"/>
      <c r="RVK633" s="35"/>
      <c r="RVL633" s="35"/>
      <c r="RVM633" s="35"/>
      <c r="RVN633" s="35"/>
      <c r="RVO633" s="35"/>
      <c r="RVP633" s="35"/>
      <c r="RVQ633" s="35"/>
      <c r="RVR633" s="35"/>
      <c r="RVS633" s="35"/>
      <c r="RVT633" s="35"/>
      <c r="RVU633" s="35"/>
      <c r="RVV633" s="35"/>
      <c r="RVW633" s="35"/>
      <c r="RVX633" s="35"/>
      <c r="RVY633" s="35"/>
      <c r="RVZ633" s="35"/>
      <c r="RWA633" s="35"/>
      <c r="RWB633" s="35"/>
      <c r="RWC633" s="35"/>
      <c r="RWD633" s="35"/>
      <c r="RWE633" s="35"/>
      <c r="RWF633" s="35"/>
      <c r="RWG633" s="35"/>
      <c r="RWH633" s="35"/>
      <c r="RWI633" s="35"/>
      <c r="RWJ633" s="35"/>
      <c r="RWK633" s="35"/>
      <c r="RWL633" s="35"/>
      <c r="RWM633" s="35"/>
      <c r="RWN633" s="35"/>
      <c r="RWO633" s="35"/>
      <c r="RWP633" s="35"/>
      <c r="RWQ633" s="35"/>
      <c r="RWR633" s="35"/>
      <c r="RWS633" s="35"/>
      <c r="RWT633" s="35"/>
      <c r="RWU633" s="35"/>
      <c r="RWV633" s="35"/>
      <c r="RWW633" s="35"/>
      <c r="RWX633" s="35"/>
      <c r="RWY633" s="35"/>
      <c r="RWZ633" s="35"/>
      <c r="RXA633" s="35"/>
      <c r="RXB633" s="35"/>
      <c r="RXC633" s="35"/>
      <c r="RXD633" s="35"/>
      <c r="RXE633" s="35"/>
      <c r="RXF633" s="35"/>
      <c r="RXG633" s="35"/>
      <c r="RXH633" s="35"/>
      <c r="RXI633" s="35"/>
      <c r="RXJ633" s="35"/>
      <c r="RXK633" s="35"/>
      <c r="RXL633" s="35"/>
      <c r="RXM633" s="35"/>
      <c r="RXN633" s="35"/>
      <c r="RXO633" s="35"/>
      <c r="RXP633" s="35"/>
      <c r="RXQ633" s="35"/>
      <c r="RXR633" s="35"/>
      <c r="RXS633" s="35"/>
      <c r="RXT633" s="35"/>
      <c r="RXU633" s="35"/>
      <c r="RXV633" s="35"/>
      <c r="RXW633" s="35"/>
      <c r="RXX633" s="35"/>
      <c r="RXY633" s="35"/>
      <c r="RXZ633" s="35"/>
      <c r="RYA633" s="35"/>
      <c r="RYB633" s="35"/>
      <c r="RYC633" s="35"/>
      <c r="RYD633" s="35"/>
      <c r="RYE633" s="35"/>
      <c r="RYF633" s="35"/>
      <c r="RYG633" s="35"/>
      <c r="RYH633" s="35"/>
      <c r="RYI633" s="35"/>
      <c r="RYJ633" s="35"/>
      <c r="RYK633" s="35"/>
      <c r="RYL633" s="35"/>
      <c r="RYM633" s="35"/>
      <c r="RYN633" s="35"/>
      <c r="RYO633" s="35"/>
      <c r="RYP633" s="35"/>
      <c r="RYQ633" s="35"/>
      <c r="RYR633" s="35"/>
      <c r="RYS633" s="35"/>
      <c r="RYT633" s="35"/>
      <c r="RYU633" s="35"/>
      <c r="RYV633" s="35"/>
      <c r="RYW633" s="35"/>
      <c r="RYX633" s="35"/>
      <c r="RYY633" s="35"/>
      <c r="RYZ633" s="35"/>
      <c r="RZA633" s="35"/>
      <c r="RZB633" s="35"/>
      <c r="RZC633" s="35"/>
      <c r="RZD633" s="35"/>
      <c r="RZE633" s="35"/>
      <c r="RZF633" s="35"/>
      <c r="RZG633" s="35"/>
      <c r="RZH633" s="35"/>
      <c r="RZI633" s="35"/>
      <c r="RZJ633" s="35"/>
      <c r="RZK633" s="35"/>
      <c r="RZL633" s="35"/>
      <c r="RZM633" s="35"/>
      <c r="RZN633" s="35"/>
      <c r="RZO633" s="35"/>
      <c r="RZP633" s="35"/>
      <c r="RZQ633" s="35"/>
      <c r="RZR633" s="35"/>
      <c r="RZS633" s="35"/>
      <c r="RZT633" s="35"/>
      <c r="RZU633" s="35"/>
      <c r="RZV633" s="35"/>
      <c r="RZW633" s="35"/>
      <c r="RZX633" s="35"/>
      <c r="RZY633" s="35"/>
      <c r="RZZ633" s="35"/>
      <c r="SAA633" s="35"/>
      <c r="SAB633" s="35"/>
      <c r="SAC633" s="35"/>
      <c r="SAD633" s="35"/>
      <c r="SAE633" s="35"/>
      <c r="SAF633" s="35"/>
      <c r="SAG633" s="35"/>
      <c r="SAH633" s="35"/>
      <c r="SAI633" s="35"/>
      <c r="SAJ633" s="35"/>
      <c r="SAK633" s="35"/>
      <c r="SAL633" s="35"/>
      <c r="SAM633" s="35"/>
      <c r="SAN633" s="35"/>
      <c r="SAO633" s="35"/>
      <c r="SAP633" s="35"/>
      <c r="SAQ633" s="35"/>
      <c r="SAR633" s="35"/>
      <c r="SAS633" s="35"/>
      <c r="SAT633" s="35"/>
      <c r="SAU633" s="35"/>
      <c r="SAV633" s="35"/>
      <c r="SAW633" s="35"/>
      <c r="SAX633" s="35"/>
      <c r="SAY633" s="35"/>
      <c r="SAZ633" s="35"/>
      <c r="SBA633" s="35"/>
      <c r="SBB633" s="35"/>
      <c r="SBC633" s="35"/>
      <c r="SBD633" s="35"/>
      <c r="SBE633" s="35"/>
      <c r="SBF633" s="35"/>
      <c r="SBG633" s="35"/>
      <c r="SBH633" s="35"/>
      <c r="SBI633" s="35"/>
      <c r="SBJ633" s="35"/>
      <c r="SBK633" s="35"/>
      <c r="SBL633" s="35"/>
      <c r="SBM633" s="35"/>
      <c r="SBN633" s="35"/>
      <c r="SBO633" s="35"/>
      <c r="SBP633" s="35"/>
      <c r="SBQ633" s="35"/>
      <c r="SBR633" s="35"/>
      <c r="SBS633" s="35"/>
      <c r="SBT633" s="35"/>
      <c r="SBU633" s="35"/>
      <c r="SBV633" s="35"/>
      <c r="SBW633" s="35"/>
      <c r="SBX633" s="35"/>
      <c r="SBY633" s="35"/>
      <c r="SBZ633" s="35"/>
      <c r="SCA633" s="35"/>
      <c r="SCB633" s="35"/>
      <c r="SCC633" s="35"/>
      <c r="SCD633" s="35"/>
      <c r="SCE633" s="35"/>
      <c r="SCF633" s="35"/>
      <c r="SCG633" s="35"/>
      <c r="SCH633" s="35"/>
      <c r="SCI633" s="35"/>
      <c r="SCJ633" s="35"/>
      <c r="SCK633" s="35"/>
      <c r="SCL633" s="35"/>
      <c r="SCM633" s="35"/>
      <c r="SCN633" s="35"/>
      <c r="SCO633" s="35"/>
      <c r="SCP633" s="35"/>
      <c r="SCQ633" s="35"/>
      <c r="SCR633" s="35"/>
      <c r="SCS633" s="35"/>
      <c r="SCT633" s="35"/>
      <c r="SCU633" s="35"/>
      <c r="SCV633" s="35"/>
      <c r="SCW633" s="35"/>
      <c r="SCX633" s="35"/>
      <c r="SCY633" s="35"/>
      <c r="SCZ633" s="35"/>
      <c r="SDA633" s="35"/>
      <c r="SDB633" s="35"/>
      <c r="SDC633" s="35"/>
      <c r="SDD633" s="35"/>
      <c r="SDE633" s="35"/>
      <c r="SDF633" s="35"/>
      <c r="SDG633" s="35"/>
      <c r="SDH633" s="35"/>
      <c r="SDI633" s="35"/>
      <c r="SDJ633" s="35"/>
      <c r="SDK633" s="35"/>
      <c r="SDL633" s="35"/>
      <c r="SDM633" s="35"/>
      <c r="SDN633" s="35"/>
      <c r="SDO633" s="35"/>
      <c r="SDP633" s="35"/>
      <c r="SDQ633" s="35"/>
      <c r="SDR633" s="35"/>
      <c r="SDS633" s="35"/>
      <c r="SDT633" s="35"/>
      <c r="SDU633" s="35"/>
      <c r="SDV633" s="35"/>
      <c r="SDW633" s="35"/>
      <c r="SDX633" s="35"/>
      <c r="SDY633" s="35"/>
      <c r="SDZ633" s="35"/>
      <c r="SEA633" s="35"/>
      <c r="SEB633" s="35"/>
      <c r="SEC633" s="35"/>
      <c r="SED633" s="35"/>
      <c r="SEE633" s="35"/>
      <c r="SEF633" s="35"/>
      <c r="SEG633" s="35"/>
      <c r="SEH633" s="35"/>
      <c r="SEI633" s="35"/>
      <c r="SEJ633" s="35"/>
      <c r="SEK633" s="35"/>
      <c r="SEL633" s="35"/>
      <c r="SEM633" s="35"/>
      <c r="SEN633" s="35"/>
      <c r="SEO633" s="35"/>
      <c r="SEP633" s="35"/>
      <c r="SEQ633" s="35"/>
      <c r="SER633" s="35"/>
      <c r="SES633" s="35"/>
      <c r="SET633" s="35"/>
      <c r="SEU633" s="35"/>
      <c r="SEV633" s="35"/>
      <c r="SEW633" s="35"/>
      <c r="SEX633" s="35"/>
      <c r="SEY633" s="35"/>
      <c r="SEZ633" s="35"/>
      <c r="SFA633" s="35"/>
      <c r="SFB633" s="35"/>
      <c r="SFC633" s="35"/>
      <c r="SFD633" s="35"/>
      <c r="SFE633" s="35"/>
      <c r="SFF633" s="35"/>
      <c r="SFG633" s="35"/>
      <c r="SFH633" s="35"/>
      <c r="SFI633" s="35"/>
      <c r="SFJ633" s="35"/>
      <c r="SFK633" s="35"/>
      <c r="SFL633" s="35"/>
      <c r="SFM633" s="35"/>
      <c r="SFN633" s="35"/>
      <c r="SFO633" s="35"/>
      <c r="SFP633" s="35"/>
      <c r="SFQ633" s="35"/>
      <c r="SFR633" s="35"/>
      <c r="SFS633" s="35"/>
      <c r="SFT633" s="35"/>
      <c r="SFU633" s="35"/>
      <c r="SFV633" s="35"/>
      <c r="SFW633" s="35"/>
      <c r="SFX633" s="35"/>
      <c r="SFY633" s="35"/>
      <c r="SFZ633" s="35"/>
      <c r="SGA633" s="35"/>
      <c r="SGB633" s="35"/>
      <c r="SGC633" s="35"/>
      <c r="SGD633" s="35"/>
      <c r="SGE633" s="35"/>
      <c r="SGF633" s="35"/>
      <c r="SGG633" s="35"/>
      <c r="SGH633" s="35"/>
      <c r="SGI633" s="35"/>
      <c r="SGJ633" s="35"/>
      <c r="SGK633" s="35"/>
      <c r="SGL633" s="35"/>
      <c r="SGM633" s="35"/>
      <c r="SGN633" s="35"/>
      <c r="SGO633" s="35"/>
      <c r="SGP633" s="35"/>
      <c r="SGQ633" s="35"/>
      <c r="SGR633" s="35"/>
      <c r="SGS633" s="35"/>
      <c r="SGT633" s="35"/>
      <c r="SGU633" s="35"/>
      <c r="SGV633" s="35"/>
      <c r="SGW633" s="35"/>
      <c r="SGX633" s="35"/>
      <c r="SGY633" s="35"/>
      <c r="SGZ633" s="35"/>
      <c r="SHA633" s="35"/>
      <c r="SHB633" s="35"/>
      <c r="SHC633" s="35"/>
      <c r="SHD633" s="35"/>
      <c r="SHE633" s="35"/>
      <c r="SHF633" s="35"/>
      <c r="SHG633" s="35"/>
      <c r="SHH633" s="35"/>
      <c r="SHI633" s="35"/>
      <c r="SHJ633" s="35"/>
      <c r="SHK633" s="35"/>
      <c r="SHL633" s="35"/>
      <c r="SHM633" s="35"/>
      <c r="SHN633" s="35"/>
      <c r="SHO633" s="35"/>
      <c r="SHP633" s="35"/>
      <c r="SHQ633" s="35"/>
      <c r="SHR633" s="35"/>
      <c r="SHS633" s="35"/>
      <c r="SHT633" s="35"/>
      <c r="SHU633" s="35"/>
      <c r="SHV633" s="35"/>
      <c r="SHW633" s="35"/>
      <c r="SHX633" s="35"/>
      <c r="SHY633" s="35"/>
      <c r="SHZ633" s="35"/>
      <c r="SIA633" s="35"/>
      <c r="SIB633" s="35"/>
      <c r="SIC633" s="35"/>
      <c r="SID633" s="35"/>
      <c r="SIE633" s="35"/>
      <c r="SIF633" s="35"/>
      <c r="SIG633" s="35"/>
      <c r="SIH633" s="35"/>
      <c r="SII633" s="35"/>
      <c r="SIJ633" s="35"/>
      <c r="SIK633" s="35"/>
      <c r="SIL633" s="35"/>
      <c r="SIM633" s="35"/>
      <c r="SIN633" s="35"/>
      <c r="SIO633" s="35"/>
      <c r="SIP633" s="35"/>
      <c r="SIQ633" s="35"/>
      <c r="SIR633" s="35"/>
      <c r="SIS633" s="35"/>
      <c r="SIT633" s="35"/>
      <c r="SIU633" s="35"/>
      <c r="SIV633" s="35"/>
      <c r="SIW633" s="35"/>
      <c r="SIX633" s="35"/>
      <c r="SIY633" s="35"/>
      <c r="SIZ633" s="35"/>
      <c r="SJA633" s="35"/>
      <c r="SJB633" s="35"/>
      <c r="SJC633" s="35"/>
      <c r="SJD633" s="35"/>
      <c r="SJE633" s="35"/>
      <c r="SJF633" s="35"/>
      <c r="SJG633" s="35"/>
      <c r="SJH633" s="35"/>
      <c r="SJI633" s="35"/>
      <c r="SJJ633" s="35"/>
      <c r="SJK633" s="35"/>
      <c r="SJL633" s="35"/>
      <c r="SJM633" s="35"/>
      <c r="SJN633" s="35"/>
      <c r="SJO633" s="35"/>
      <c r="SJP633" s="35"/>
      <c r="SJQ633" s="35"/>
      <c r="SJR633" s="35"/>
      <c r="SJS633" s="35"/>
      <c r="SJT633" s="35"/>
      <c r="SJU633" s="35"/>
      <c r="SJV633" s="35"/>
      <c r="SJW633" s="35"/>
      <c r="SJX633" s="35"/>
      <c r="SJY633" s="35"/>
      <c r="SJZ633" s="35"/>
      <c r="SKA633" s="35"/>
      <c r="SKB633" s="35"/>
      <c r="SKC633" s="35"/>
      <c r="SKD633" s="35"/>
      <c r="SKE633" s="35"/>
      <c r="SKF633" s="35"/>
      <c r="SKG633" s="35"/>
      <c r="SKH633" s="35"/>
      <c r="SKI633" s="35"/>
      <c r="SKJ633" s="35"/>
      <c r="SKK633" s="35"/>
      <c r="SKL633" s="35"/>
      <c r="SKM633" s="35"/>
      <c r="SKN633" s="35"/>
      <c r="SKO633" s="35"/>
      <c r="SKP633" s="35"/>
      <c r="SKQ633" s="35"/>
      <c r="SKR633" s="35"/>
      <c r="SKS633" s="35"/>
      <c r="SKT633" s="35"/>
      <c r="SKU633" s="35"/>
      <c r="SKV633" s="35"/>
      <c r="SKW633" s="35"/>
      <c r="SKX633" s="35"/>
      <c r="SKY633" s="35"/>
      <c r="SKZ633" s="35"/>
      <c r="SLA633" s="35"/>
      <c r="SLB633" s="35"/>
      <c r="SLC633" s="35"/>
      <c r="SLD633" s="35"/>
      <c r="SLE633" s="35"/>
      <c r="SLF633" s="35"/>
      <c r="SLG633" s="35"/>
      <c r="SLH633" s="35"/>
      <c r="SLI633" s="35"/>
      <c r="SLJ633" s="35"/>
      <c r="SLK633" s="35"/>
      <c r="SLL633" s="35"/>
      <c r="SLM633" s="35"/>
      <c r="SLN633" s="35"/>
      <c r="SLO633" s="35"/>
      <c r="SLP633" s="35"/>
      <c r="SLQ633" s="35"/>
      <c r="SLR633" s="35"/>
      <c r="SLS633" s="35"/>
      <c r="SLT633" s="35"/>
      <c r="SLU633" s="35"/>
      <c r="SLV633" s="35"/>
      <c r="SLW633" s="35"/>
      <c r="SLX633" s="35"/>
      <c r="SLY633" s="35"/>
      <c r="SLZ633" s="35"/>
      <c r="SMA633" s="35"/>
      <c r="SMB633" s="35"/>
      <c r="SMC633" s="35"/>
      <c r="SMD633" s="35"/>
      <c r="SME633" s="35"/>
      <c r="SMF633" s="35"/>
      <c r="SMG633" s="35"/>
      <c r="SMH633" s="35"/>
      <c r="SMI633" s="35"/>
      <c r="SMJ633" s="35"/>
      <c r="SMK633" s="35"/>
      <c r="SML633" s="35"/>
      <c r="SMM633" s="35"/>
      <c r="SMN633" s="35"/>
      <c r="SMO633" s="35"/>
      <c r="SMP633" s="35"/>
      <c r="SMQ633" s="35"/>
      <c r="SMR633" s="35"/>
      <c r="SMS633" s="35"/>
      <c r="SMT633" s="35"/>
      <c r="SMU633" s="35"/>
      <c r="SMV633" s="35"/>
      <c r="SMW633" s="35"/>
      <c r="SMX633" s="35"/>
      <c r="SMY633" s="35"/>
      <c r="SMZ633" s="35"/>
      <c r="SNA633" s="35"/>
      <c r="SNB633" s="35"/>
      <c r="SNC633" s="35"/>
      <c r="SND633" s="35"/>
      <c r="SNE633" s="35"/>
      <c r="SNF633" s="35"/>
      <c r="SNG633" s="35"/>
      <c r="SNH633" s="35"/>
      <c r="SNI633" s="35"/>
      <c r="SNJ633" s="35"/>
      <c r="SNK633" s="35"/>
      <c r="SNL633" s="35"/>
      <c r="SNM633" s="35"/>
      <c r="SNN633" s="35"/>
      <c r="SNO633" s="35"/>
      <c r="SNP633" s="35"/>
      <c r="SNQ633" s="35"/>
      <c r="SNR633" s="35"/>
      <c r="SNS633" s="35"/>
      <c r="SNT633" s="35"/>
      <c r="SNU633" s="35"/>
      <c r="SNV633" s="35"/>
      <c r="SNW633" s="35"/>
      <c r="SNX633" s="35"/>
      <c r="SNY633" s="35"/>
      <c r="SNZ633" s="35"/>
      <c r="SOA633" s="35"/>
      <c r="SOB633" s="35"/>
      <c r="SOC633" s="35"/>
      <c r="SOD633" s="35"/>
      <c r="SOE633" s="35"/>
      <c r="SOF633" s="35"/>
      <c r="SOG633" s="35"/>
      <c r="SOH633" s="35"/>
      <c r="SOI633" s="35"/>
      <c r="SOJ633" s="35"/>
      <c r="SOK633" s="35"/>
      <c r="SOL633" s="35"/>
      <c r="SOM633" s="35"/>
      <c r="SON633" s="35"/>
      <c r="SOO633" s="35"/>
      <c r="SOP633" s="35"/>
      <c r="SOQ633" s="35"/>
      <c r="SOR633" s="35"/>
      <c r="SOS633" s="35"/>
      <c r="SOT633" s="35"/>
      <c r="SOU633" s="35"/>
      <c r="SOV633" s="35"/>
      <c r="SOW633" s="35"/>
      <c r="SOX633" s="35"/>
      <c r="SOY633" s="35"/>
      <c r="SOZ633" s="35"/>
      <c r="SPA633" s="35"/>
      <c r="SPB633" s="35"/>
      <c r="SPC633" s="35"/>
      <c r="SPD633" s="35"/>
      <c r="SPE633" s="35"/>
      <c r="SPF633" s="35"/>
      <c r="SPG633" s="35"/>
      <c r="SPH633" s="35"/>
      <c r="SPI633" s="35"/>
      <c r="SPJ633" s="35"/>
      <c r="SPK633" s="35"/>
      <c r="SPL633" s="35"/>
      <c r="SPM633" s="35"/>
      <c r="SPN633" s="35"/>
      <c r="SPO633" s="35"/>
      <c r="SPP633" s="35"/>
      <c r="SPQ633" s="35"/>
      <c r="SPR633" s="35"/>
      <c r="SPS633" s="35"/>
      <c r="SPT633" s="35"/>
      <c r="SPU633" s="35"/>
      <c r="SPV633" s="35"/>
      <c r="SPW633" s="35"/>
      <c r="SPX633" s="35"/>
      <c r="SPY633" s="35"/>
      <c r="SPZ633" s="35"/>
      <c r="SQA633" s="35"/>
      <c r="SQB633" s="35"/>
      <c r="SQC633" s="35"/>
      <c r="SQD633" s="35"/>
      <c r="SQE633" s="35"/>
      <c r="SQF633" s="35"/>
      <c r="SQG633" s="35"/>
      <c r="SQH633" s="35"/>
      <c r="SQI633" s="35"/>
      <c r="SQJ633" s="35"/>
      <c r="SQK633" s="35"/>
      <c r="SQL633" s="35"/>
      <c r="SQM633" s="35"/>
      <c r="SQN633" s="35"/>
      <c r="SQO633" s="35"/>
      <c r="SQP633" s="35"/>
      <c r="SQQ633" s="35"/>
      <c r="SQR633" s="35"/>
      <c r="SQS633" s="35"/>
      <c r="SQT633" s="35"/>
      <c r="SQU633" s="35"/>
      <c r="SQV633" s="35"/>
      <c r="SQW633" s="35"/>
      <c r="SQX633" s="35"/>
      <c r="SQY633" s="35"/>
      <c r="SQZ633" s="35"/>
      <c r="SRA633" s="35"/>
      <c r="SRB633" s="35"/>
      <c r="SRC633" s="35"/>
      <c r="SRD633" s="35"/>
      <c r="SRE633" s="35"/>
      <c r="SRF633" s="35"/>
      <c r="SRG633" s="35"/>
      <c r="SRH633" s="35"/>
      <c r="SRI633" s="35"/>
      <c r="SRJ633" s="35"/>
      <c r="SRK633" s="35"/>
      <c r="SRL633" s="35"/>
      <c r="SRM633" s="35"/>
      <c r="SRN633" s="35"/>
      <c r="SRO633" s="35"/>
      <c r="SRP633" s="35"/>
      <c r="SRQ633" s="35"/>
      <c r="SRR633" s="35"/>
      <c r="SRS633" s="35"/>
      <c r="SRT633" s="35"/>
      <c r="SRU633" s="35"/>
      <c r="SRV633" s="35"/>
      <c r="SRW633" s="35"/>
      <c r="SRX633" s="35"/>
      <c r="SRY633" s="35"/>
      <c r="SRZ633" s="35"/>
      <c r="SSA633" s="35"/>
      <c r="SSB633" s="35"/>
      <c r="SSC633" s="35"/>
      <c r="SSD633" s="35"/>
      <c r="SSE633" s="35"/>
      <c r="SSF633" s="35"/>
      <c r="SSG633" s="35"/>
      <c r="SSH633" s="35"/>
      <c r="SSI633" s="35"/>
      <c r="SSJ633" s="35"/>
      <c r="SSK633" s="35"/>
      <c r="SSL633" s="35"/>
      <c r="SSM633" s="35"/>
      <c r="SSN633" s="35"/>
      <c r="SSO633" s="35"/>
      <c r="SSP633" s="35"/>
      <c r="SSQ633" s="35"/>
      <c r="SSR633" s="35"/>
      <c r="SSS633" s="35"/>
      <c r="SST633" s="35"/>
      <c r="SSU633" s="35"/>
      <c r="SSV633" s="35"/>
      <c r="SSW633" s="35"/>
      <c r="SSX633" s="35"/>
      <c r="SSY633" s="35"/>
      <c r="SSZ633" s="35"/>
      <c r="STA633" s="35"/>
      <c r="STB633" s="35"/>
      <c r="STC633" s="35"/>
      <c r="STD633" s="35"/>
      <c r="STE633" s="35"/>
      <c r="STF633" s="35"/>
      <c r="STG633" s="35"/>
      <c r="STH633" s="35"/>
      <c r="STI633" s="35"/>
      <c r="STJ633" s="35"/>
      <c r="STK633" s="35"/>
      <c r="STL633" s="35"/>
      <c r="STM633" s="35"/>
      <c r="STN633" s="35"/>
      <c r="STO633" s="35"/>
      <c r="STP633" s="35"/>
      <c r="STQ633" s="35"/>
      <c r="STR633" s="35"/>
      <c r="STS633" s="35"/>
      <c r="STT633" s="35"/>
      <c r="STU633" s="35"/>
      <c r="STV633" s="35"/>
      <c r="STW633" s="35"/>
      <c r="STX633" s="35"/>
      <c r="STY633" s="35"/>
      <c r="STZ633" s="35"/>
      <c r="SUA633" s="35"/>
      <c r="SUB633" s="35"/>
      <c r="SUC633" s="35"/>
      <c r="SUD633" s="35"/>
      <c r="SUE633" s="35"/>
      <c r="SUF633" s="35"/>
      <c r="SUG633" s="35"/>
      <c r="SUH633" s="35"/>
      <c r="SUI633" s="35"/>
      <c r="SUJ633" s="35"/>
      <c r="SUK633" s="35"/>
      <c r="SUL633" s="35"/>
      <c r="SUM633" s="35"/>
      <c r="SUN633" s="35"/>
      <c r="SUO633" s="35"/>
      <c r="SUP633" s="35"/>
      <c r="SUQ633" s="35"/>
      <c r="SUR633" s="35"/>
      <c r="SUS633" s="35"/>
      <c r="SUT633" s="35"/>
      <c r="SUU633" s="35"/>
      <c r="SUV633" s="35"/>
      <c r="SUW633" s="35"/>
      <c r="SUX633" s="35"/>
      <c r="SUY633" s="35"/>
      <c r="SUZ633" s="35"/>
      <c r="SVA633" s="35"/>
      <c r="SVB633" s="35"/>
      <c r="SVC633" s="35"/>
      <c r="SVD633" s="35"/>
      <c r="SVE633" s="35"/>
      <c r="SVF633" s="35"/>
      <c r="SVG633" s="35"/>
      <c r="SVH633" s="35"/>
      <c r="SVI633" s="35"/>
      <c r="SVJ633" s="35"/>
      <c r="SVK633" s="35"/>
      <c r="SVL633" s="35"/>
      <c r="SVM633" s="35"/>
      <c r="SVN633" s="35"/>
      <c r="SVO633" s="35"/>
      <c r="SVP633" s="35"/>
      <c r="SVQ633" s="35"/>
      <c r="SVR633" s="35"/>
      <c r="SVS633" s="35"/>
      <c r="SVT633" s="35"/>
      <c r="SVU633" s="35"/>
      <c r="SVV633" s="35"/>
      <c r="SVW633" s="35"/>
      <c r="SVX633" s="35"/>
      <c r="SVY633" s="35"/>
      <c r="SVZ633" s="35"/>
      <c r="SWA633" s="35"/>
      <c r="SWB633" s="35"/>
      <c r="SWC633" s="35"/>
      <c r="SWD633" s="35"/>
      <c r="SWE633" s="35"/>
      <c r="SWF633" s="35"/>
      <c r="SWG633" s="35"/>
      <c r="SWH633" s="35"/>
      <c r="SWI633" s="35"/>
      <c r="SWJ633" s="35"/>
      <c r="SWK633" s="35"/>
      <c r="SWL633" s="35"/>
      <c r="SWM633" s="35"/>
      <c r="SWN633" s="35"/>
      <c r="SWO633" s="35"/>
      <c r="SWP633" s="35"/>
      <c r="SWQ633" s="35"/>
      <c r="SWR633" s="35"/>
      <c r="SWS633" s="35"/>
      <c r="SWT633" s="35"/>
      <c r="SWU633" s="35"/>
      <c r="SWV633" s="35"/>
      <c r="SWW633" s="35"/>
      <c r="SWX633" s="35"/>
      <c r="SWY633" s="35"/>
      <c r="SWZ633" s="35"/>
      <c r="SXA633" s="35"/>
      <c r="SXB633" s="35"/>
      <c r="SXC633" s="35"/>
      <c r="SXD633" s="35"/>
      <c r="SXE633" s="35"/>
      <c r="SXF633" s="35"/>
      <c r="SXG633" s="35"/>
      <c r="SXH633" s="35"/>
      <c r="SXI633" s="35"/>
      <c r="SXJ633" s="35"/>
      <c r="SXK633" s="35"/>
      <c r="SXL633" s="35"/>
      <c r="SXM633" s="35"/>
      <c r="SXN633" s="35"/>
      <c r="SXO633" s="35"/>
      <c r="SXP633" s="35"/>
      <c r="SXQ633" s="35"/>
      <c r="SXR633" s="35"/>
      <c r="SXS633" s="35"/>
      <c r="SXT633" s="35"/>
      <c r="SXU633" s="35"/>
      <c r="SXV633" s="35"/>
      <c r="SXW633" s="35"/>
      <c r="SXX633" s="35"/>
      <c r="SXY633" s="35"/>
      <c r="SXZ633" s="35"/>
      <c r="SYA633" s="35"/>
      <c r="SYB633" s="35"/>
      <c r="SYC633" s="35"/>
      <c r="SYD633" s="35"/>
      <c r="SYE633" s="35"/>
      <c r="SYF633" s="35"/>
      <c r="SYG633" s="35"/>
      <c r="SYH633" s="35"/>
      <c r="SYI633" s="35"/>
      <c r="SYJ633" s="35"/>
      <c r="SYK633" s="35"/>
      <c r="SYL633" s="35"/>
      <c r="SYM633" s="35"/>
      <c r="SYN633" s="35"/>
      <c r="SYO633" s="35"/>
      <c r="SYP633" s="35"/>
      <c r="SYQ633" s="35"/>
      <c r="SYR633" s="35"/>
      <c r="SYS633" s="35"/>
      <c r="SYT633" s="35"/>
      <c r="SYU633" s="35"/>
      <c r="SYV633" s="35"/>
      <c r="SYW633" s="35"/>
      <c r="SYX633" s="35"/>
      <c r="SYY633" s="35"/>
      <c r="SYZ633" s="35"/>
      <c r="SZA633" s="35"/>
      <c r="SZB633" s="35"/>
      <c r="SZC633" s="35"/>
      <c r="SZD633" s="35"/>
      <c r="SZE633" s="35"/>
      <c r="SZF633" s="35"/>
      <c r="SZG633" s="35"/>
      <c r="SZH633" s="35"/>
      <c r="SZI633" s="35"/>
      <c r="SZJ633" s="35"/>
      <c r="SZK633" s="35"/>
      <c r="SZL633" s="35"/>
      <c r="SZM633" s="35"/>
      <c r="SZN633" s="35"/>
      <c r="SZO633" s="35"/>
      <c r="SZP633" s="35"/>
      <c r="SZQ633" s="35"/>
      <c r="SZR633" s="35"/>
      <c r="SZS633" s="35"/>
      <c r="SZT633" s="35"/>
      <c r="SZU633" s="35"/>
      <c r="SZV633" s="35"/>
      <c r="SZW633" s="35"/>
      <c r="SZX633" s="35"/>
      <c r="SZY633" s="35"/>
      <c r="SZZ633" s="35"/>
      <c r="TAA633" s="35"/>
      <c r="TAB633" s="35"/>
      <c r="TAC633" s="35"/>
      <c r="TAD633" s="35"/>
      <c r="TAE633" s="35"/>
      <c r="TAF633" s="35"/>
      <c r="TAG633" s="35"/>
      <c r="TAH633" s="35"/>
      <c r="TAI633" s="35"/>
      <c r="TAJ633" s="35"/>
      <c r="TAK633" s="35"/>
      <c r="TAL633" s="35"/>
      <c r="TAM633" s="35"/>
      <c r="TAN633" s="35"/>
      <c r="TAO633" s="35"/>
      <c r="TAP633" s="35"/>
      <c r="TAQ633" s="35"/>
      <c r="TAR633" s="35"/>
      <c r="TAS633" s="35"/>
      <c r="TAT633" s="35"/>
      <c r="TAU633" s="35"/>
      <c r="TAV633" s="35"/>
      <c r="TAW633" s="35"/>
      <c r="TAX633" s="35"/>
      <c r="TAY633" s="35"/>
      <c r="TAZ633" s="35"/>
      <c r="TBA633" s="35"/>
      <c r="TBB633" s="35"/>
      <c r="TBC633" s="35"/>
      <c r="TBD633" s="35"/>
      <c r="TBE633" s="35"/>
      <c r="TBF633" s="35"/>
      <c r="TBG633" s="35"/>
      <c r="TBH633" s="35"/>
      <c r="TBI633" s="35"/>
      <c r="TBJ633" s="35"/>
      <c r="TBK633" s="35"/>
      <c r="TBL633" s="35"/>
      <c r="TBM633" s="35"/>
      <c r="TBN633" s="35"/>
      <c r="TBO633" s="35"/>
      <c r="TBP633" s="35"/>
      <c r="TBQ633" s="35"/>
      <c r="TBR633" s="35"/>
      <c r="TBS633" s="35"/>
      <c r="TBT633" s="35"/>
      <c r="TBU633" s="35"/>
      <c r="TBV633" s="35"/>
      <c r="TBW633" s="35"/>
      <c r="TBX633" s="35"/>
      <c r="TBY633" s="35"/>
      <c r="TBZ633" s="35"/>
      <c r="TCA633" s="35"/>
      <c r="TCB633" s="35"/>
      <c r="TCC633" s="35"/>
      <c r="TCD633" s="35"/>
      <c r="TCE633" s="35"/>
      <c r="TCF633" s="35"/>
      <c r="TCG633" s="35"/>
      <c r="TCH633" s="35"/>
      <c r="TCI633" s="35"/>
      <c r="TCJ633" s="35"/>
      <c r="TCK633" s="35"/>
      <c r="TCL633" s="35"/>
      <c r="TCM633" s="35"/>
      <c r="TCN633" s="35"/>
      <c r="TCO633" s="35"/>
      <c r="TCP633" s="35"/>
      <c r="TCQ633" s="35"/>
      <c r="TCR633" s="35"/>
      <c r="TCS633" s="35"/>
      <c r="TCT633" s="35"/>
      <c r="TCU633" s="35"/>
      <c r="TCV633" s="35"/>
      <c r="TCW633" s="35"/>
      <c r="TCX633" s="35"/>
      <c r="TCY633" s="35"/>
      <c r="TCZ633" s="35"/>
      <c r="TDA633" s="35"/>
      <c r="TDB633" s="35"/>
      <c r="TDC633" s="35"/>
      <c r="TDD633" s="35"/>
      <c r="TDE633" s="35"/>
      <c r="TDF633" s="35"/>
      <c r="TDG633" s="35"/>
      <c r="TDH633" s="35"/>
      <c r="TDI633" s="35"/>
      <c r="TDJ633" s="35"/>
      <c r="TDK633" s="35"/>
      <c r="TDL633" s="35"/>
      <c r="TDM633" s="35"/>
      <c r="TDN633" s="35"/>
      <c r="TDO633" s="35"/>
      <c r="TDP633" s="35"/>
      <c r="TDQ633" s="35"/>
      <c r="TDR633" s="35"/>
      <c r="TDS633" s="35"/>
      <c r="TDT633" s="35"/>
      <c r="TDU633" s="35"/>
      <c r="TDV633" s="35"/>
      <c r="TDW633" s="35"/>
      <c r="TDX633" s="35"/>
      <c r="TDY633" s="35"/>
      <c r="TDZ633" s="35"/>
      <c r="TEA633" s="35"/>
      <c r="TEB633" s="35"/>
      <c r="TEC633" s="35"/>
      <c r="TED633" s="35"/>
      <c r="TEE633" s="35"/>
      <c r="TEF633" s="35"/>
      <c r="TEG633" s="35"/>
      <c r="TEH633" s="35"/>
      <c r="TEI633" s="35"/>
      <c r="TEJ633" s="35"/>
      <c r="TEK633" s="35"/>
      <c r="TEL633" s="35"/>
      <c r="TEM633" s="35"/>
      <c r="TEN633" s="35"/>
      <c r="TEO633" s="35"/>
      <c r="TEP633" s="35"/>
      <c r="TEQ633" s="35"/>
      <c r="TER633" s="35"/>
      <c r="TES633" s="35"/>
      <c r="TET633" s="35"/>
      <c r="TEU633" s="35"/>
      <c r="TEV633" s="35"/>
      <c r="TEW633" s="35"/>
      <c r="TEX633" s="35"/>
      <c r="TEY633" s="35"/>
      <c r="TEZ633" s="35"/>
      <c r="TFA633" s="35"/>
      <c r="TFB633" s="35"/>
      <c r="TFC633" s="35"/>
      <c r="TFD633" s="35"/>
      <c r="TFE633" s="35"/>
      <c r="TFF633" s="35"/>
      <c r="TFG633" s="35"/>
      <c r="TFH633" s="35"/>
      <c r="TFI633" s="35"/>
      <c r="TFJ633" s="35"/>
      <c r="TFK633" s="35"/>
      <c r="TFL633" s="35"/>
      <c r="TFM633" s="35"/>
      <c r="TFN633" s="35"/>
      <c r="TFO633" s="35"/>
      <c r="TFP633" s="35"/>
      <c r="TFQ633" s="35"/>
      <c r="TFR633" s="35"/>
      <c r="TFS633" s="35"/>
      <c r="TFT633" s="35"/>
      <c r="TFU633" s="35"/>
      <c r="TFV633" s="35"/>
      <c r="TFW633" s="35"/>
      <c r="TFX633" s="35"/>
      <c r="TFY633" s="35"/>
      <c r="TFZ633" s="35"/>
      <c r="TGA633" s="35"/>
      <c r="TGB633" s="35"/>
      <c r="TGC633" s="35"/>
      <c r="TGD633" s="35"/>
      <c r="TGE633" s="35"/>
      <c r="TGF633" s="35"/>
      <c r="TGG633" s="35"/>
      <c r="TGH633" s="35"/>
      <c r="TGI633" s="35"/>
      <c r="TGJ633" s="35"/>
      <c r="TGK633" s="35"/>
      <c r="TGL633" s="35"/>
      <c r="TGM633" s="35"/>
      <c r="TGN633" s="35"/>
      <c r="TGO633" s="35"/>
      <c r="TGP633" s="35"/>
      <c r="TGQ633" s="35"/>
      <c r="TGR633" s="35"/>
      <c r="TGS633" s="35"/>
      <c r="TGT633" s="35"/>
      <c r="TGU633" s="35"/>
      <c r="TGV633" s="35"/>
      <c r="TGW633" s="35"/>
      <c r="TGX633" s="35"/>
      <c r="TGY633" s="35"/>
      <c r="TGZ633" s="35"/>
      <c r="THA633" s="35"/>
      <c r="THB633" s="35"/>
      <c r="THC633" s="35"/>
      <c r="THD633" s="35"/>
      <c r="THE633" s="35"/>
      <c r="THF633" s="35"/>
      <c r="THG633" s="35"/>
      <c r="THH633" s="35"/>
      <c r="THI633" s="35"/>
      <c r="THJ633" s="35"/>
      <c r="THK633" s="35"/>
      <c r="THL633" s="35"/>
      <c r="THM633" s="35"/>
      <c r="THN633" s="35"/>
      <c r="THO633" s="35"/>
      <c r="THP633" s="35"/>
      <c r="THQ633" s="35"/>
      <c r="THR633" s="35"/>
      <c r="THS633" s="35"/>
      <c r="THT633" s="35"/>
      <c r="THU633" s="35"/>
      <c r="THV633" s="35"/>
      <c r="THW633" s="35"/>
      <c r="THX633" s="35"/>
      <c r="THY633" s="35"/>
      <c r="THZ633" s="35"/>
      <c r="TIA633" s="35"/>
      <c r="TIB633" s="35"/>
      <c r="TIC633" s="35"/>
      <c r="TID633" s="35"/>
      <c r="TIE633" s="35"/>
      <c r="TIF633" s="35"/>
      <c r="TIG633" s="35"/>
      <c r="TIH633" s="35"/>
      <c r="TII633" s="35"/>
      <c r="TIJ633" s="35"/>
      <c r="TIK633" s="35"/>
      <c r="TIL633" s="35"/>
      <c r="TIM633" s="35"/>
      <c r="TIN633" s="35"/>
      <c r="TIO633" s="35"/>
      <c r="TIP633" s="35"/>
      <c r="TIQ633" s="35"/>
      <c r="TIR633" s="35"/>
      <c r="TIS633" s="35"/>
      <c r="TIT633" s="35"/>
      <c r="TIU633" s="35"/>
      <c r="TIV633" s="35"/>
      <c r="TIW633" s="35"/>
      <c r="TIX633" s="35"/>
      <c r="TIY633" s="35"/>
      <c r="TIZ633" s="35"/>
      <c r="TJA633" s="35"/>
      <c r="TJB633" s="35"/>
      <c r="TJC633" s="35"/>
      <c r="TJD633" s="35"/>
      <c r="TJE633" s="35"/>
      <c r="TJF633" s="35"/>
      <c r="TJG633" s="35"/>
      <c r="TJH633" s="35"/>
      <c r="TJI633" s="35"/>
      <c r="TJJ633" s="35"/>
      <c r="TJK633" s="35"/>
      <c r="TJL633" s="35"/>
      <c r="TJM633" s="35"/>
      <c r="TJN633" s="35"/>
      <c r="TJO633" s="35"/>
      <c r="TJP633" s="35"/>
      <c r="TJQ633" s="35"/>
      <c r="TJR633" s="35"/>
      <c r="TJS633" s="35"/>
      <c r="TJT633" s="35"/>
      <c r="TJU633" s="35"/>
      <c r="TJV633" s="35"/>
      <c r="TJW633" s="35"/>
      <c r="TJX633" s="35"/>
      <c r="TJY633" s="35"/>
      <c r="TJZ633" s="35"/>
      <c r="TKA633" s="35"/>
      <c r="TKB633" s="35"/>
      <c r="TKC633" s="35"/>
      <c r="TKD633" s="35"/>
      <c r="TKE633" s="35"/>
      <c r="TKF633" s="35"/>
      <c r="TKG633" s="35"/>
      <c r="TKH633" s="35"/>
      <c r="TKI633" s="35"/>
      <c r="TKJ633" s="35"/>
      <c r="TKK633" s="35"/>
      <c r="TKL633" s="35"/>
      <c r="TKM633" s="35"/>
      <c r="TKN633" s="35"/>
      <c r="TKO633" s="35"/>
      <c r="TKP633" s="35"/>
      <c r="TKQ633" s="35"/>
      <c r="TKR633" s="35"/>
      <c r="TKS633" s="35"/>
      <c r="TKT633" s="35"/>
      <c r="TKU633" s="35"/>
      <c r="TKV633" s="35"/>
      <c r="TKW633" s="35"/>
      <c r="TKX633" s="35"/>
      <c r="TKY633" s="35"/>
      <c r="TKZ633" s="35"/>
      <c r="TLA633" s="35"/>
      <c r="TLB633" s="35"/>
      <c r="TLC633" s="35"/>
      <c r="TLD633" s="35"/>
      <c r="TLE633" s="35"/>
      <c r="TLF633" s="35"/>
      <c r="TLG633" s="35"/>
      <c r="TLH633" s="35"/>
      <c r="TLI633" s="35"/>
      <c r="TLJ633" s="35"/>
      <c r="TLK633" s="35"/>
      <c r="TLL633" s="35"/>
      <c r="TLM633" s="35"/>
      <c r="TLN633" s="35"/>
      <c r="TLO633" s="35"/>
      <c r="TLP633" s="35"/>
      <c r="TLQ633" s="35"/>
      <c r="TLR633" s="35"/>
      <c r="TLS633" s="35"/>
      <c r="TLT633" s="35"/>
      <c r="TLU633" s="35"/>
      <c r="TLV633" s="35"/>
      <c r="TLW633" s="35"/>
      <c r="TLX633" s="35"/>
      <c r="TLY633" s="35"/>
      <c r="TLZ633" s="35"/>
      <c r="TMA633" s="35"/>
      <c r="TMB633" s="35"/>
      <c r="TMC633" s="35"/>
      <c r="TMD633" s="35"/>
      <c r="TME633" s="35"/>
      <c r="TMF633" s="35"/>
      <c r="TMG633" s="35"/>
      <c r="TMH633" s="35"/>
      <c r="TMI633" s="35"/>
      <c r="TMJ633" s="35"/>
      <c r="TMK633" s="35"/>
      <c r="TML633" s="35"/>
      <c r="TMM633" s="35"/>
      <c r="TMN633" s="35"/>
      <c r="TMO633" s="35"/>
      <c r="TMP633" s="35"/>
      <c r="TMQ633" s="35"/>
      <c r="TMR633" s="35"/>
      <c r="TMS633" s="35"/>
      <c r="TMT633" s="35"/>
      <c r="TMU633" s="35"/>
      <c r="TMV633" s="35"/>
      <c r="TMW633" s="35"/>
      <c r="TMX633" s="35"/>
      <c r="TMY633" s="35"/>
      <c r="TMZ633" s="35"/>
      <c r="TNA633" s="35"/>
      <c r="TNB633" s="35"/>
      <c r="TNC633" s="35"/>
      <c r="TND633" s="35"/>
      <c r="TNE633" s="35"/>
      <c r="TNF633" s="35"/>
      <c r="TNG633" s="35"/>
      <c r="TNH633" s="35"/>
      <c r="TNI633" s="35"/>
      <c r="TNJ633" s="35"/>
      <c r="TNK633" s="35"/>
      <c r="TNL633" s="35"/>
      <c r="TNM633" s="35"/>
      <c r="TNN633" s="35"/>
      <c r="TNO633" s="35"/>
      <c r="TNP633" s="35"/>
      <c r="TNQ633" s="35"/>
      <c r="TNR633" s="35"/>
      <c r="TNS633" s="35"/>
      <c r="TNT633" s="35"/>
      <c r="TNU633" s="35"/>
      <c r="TNV633" s="35"/>
      <c r="TNW633" s="35"/>
      <c r="TNX633" s="35"/>
      <c r="TNY633" s="35"/>
      <c r="TNZ633" s="35"/>
      <c r="TOA633" s="35"/>
      <c r="TOB633" s="35"/>
      <c r="TOC633" s="35"/>
      <c r="TOD633" s="35"/>
      <c r="TOE633" s="35"/>
      <c r="TOF633" s="35"/>
      <c r="TOG633" s="35"/>
      <c r="TOH633" s="35"/>
      <c r="TOI633" s="35"/>
      <c r="TOJ633" s="35"/>
      <c r="TOK633" s="35"/>
      <c r="TOL633" s="35"/>
      <c r="TOM633" s="35"/>
      <c r="TON633" s="35"/>
      <c r="TOO633" s="35"/>
      <c r="TOP633" s="35"/>
      <c r="TOQ633" s="35"/>
      <c r="TOR633" s="35"/>
      <c r="TOS633" s="35"/>
      <c r="TOT633" s="35"/>
      <c r="TOU633" s="35"/>
      <c r="TOV633" s="35"/>
      <c r="TOW633" s="35"/>
      <c r="TOX633" s="35"/>
      <c r="TOY633" s="35"/>
      <c r="TOZ633" s="35"/>
      <c r="TPA633" s="35"/>
      <c r="TPB633" s="35"/>
      <c r="TPC633" s="35"/>
      <c r="TPD633" s="35"/>
      <c r="TPE633" s="35"/>
      <c r="TPF633" s="35"/>
      <c r="TPG633" s="35"/>
      <c r="TPH633" s="35"/>
      <c r="TPI633" s="35"/>
      <c r="TPJ633" s="35"/>
      <c r="TPK633" s="35"/>
      <c r="TPL633" s="35"/>
      <c r="TPM633" s="35"/>
      <c r="TPN633" s="35"/>
      <c r="TPO633" s="35"/>
      <c r="TPP633" s="35"/>
      <c r="TPQ633" s="35"/>
      <c r="TPR633" s="35"/>
      <c r="TPS633" s="35"/>
      <c r="TPT633" s="35"/>
      <c r="TPU633" s="35"/>
      <c r="TPV633" s="35"/>
      <c r="TPW633" s="35"/>
      <c r="TPX633" s="35"/>
      <c r="TPY633" s="35"/>
      <c r="TPZ633" s="35"/>
      <c r="TQA633" s="35"/>
      <c r="TQB633" s="35"/>
      <c r="TQC633" s="35"/>
      <c r="TQD633" s="35"/>
      <c r="TQE633" s="35"/>
      <c r="TQF633" s="35"/>
      <c r="TQG633" s="35"/>
      <c r="TQH633" s="35"/>
      <c r="TQI633" s="35"/>
      <c r="TQJ633" s="35"/>
      <c r="TQK633" s="35"/>
      <c r="TQL633" s="35"/>
      <c r="TQM633" s="35"/>
      <c r="TQN633" s="35"/>
      <c r="TQO633" s="35"/>
      <c r="TQP633" s="35"/>
      <c r="TQQ633" s="35"/>
      <c r="TQR633" s="35"/>
      <c r="TQS633" s="35"/>
      <c r="TQT633" s="35"/>
      <c r="TQU633" s="35"/>
      <c r="TQV633" s="35"/>
      <c r="TQW633" s="35"/>
      <c r="TQX633" s="35"/>
      <c r="TQY633" s="35"/>
      <c r="TQZ633" s="35"/>
      <c r="TRA633" s="35"/>
      <c r="TRB633" s="35"/>
      <c r="TRC633" s="35"/>
      <c r="TRD633" s="35"/>
      <c r="TRE633" s="35"/>
      <c r="TRF633" s="35"/>
      <c r="TRG633" s="35"/>
      <c r="TRH633" s="35"/>
      <c r="TRI633" s="35"/>
      <c r="TRJ633" s="35"/>
      <c r="TRK633" s="35"/>
      <c r="TRL633" s="35"/>
      <c r="TRM633" s="35"/>
      <c r="TRN633" s="35"/>
      <c r="TRO633" s="35"/>
      <c r="TRP633" s="35"/>
      <c r="TRQ633" s="35"/>
      <c r="TRR633" s="35"/>
      <c r="TRS633" s="35"/>
      <c r="TRT633" s="35"/>
      <c r="TRU633" s="35"/>
      <c r="TRV633" s="35"/>
      <c r="TRW633" s="35"/>
      <c r="TRX633" s="35"/>
      <c r="TRY633" s="35"/>
      <c r="TRZ633" s="35"/>
      <c r="TSA633" s="35"/>
      <c r="TSB633" s="35"/>
      <c r="TSC633" s="35"/>
      <c r="TSD633" s="35"/>
      <c r="TSE633" s="35"/>
      <c r="TSF633" s="35"/>
      <c r="TSG633" s="35"/>
      <c r="TSH633" s="35"/>
      <c r="TSI633" s="35"/>
      <c r="TSJ633" s="35"/>
      <c r="TSK633" s="35"/>
      <c r="TSL633" s="35"/>
      <c r="TSM633" s="35"/>
      <c r="TSN633" s="35"/>
      <c r="TSO633" s="35"/>
      <c r="TSP633" s="35"/>
      <c r="TSQ633" s="35"/>
      <c r="TSR633" s="35"/>
      <c r="TSS633" s="35"/>
      <c r="TST633" s="35"/>
      <c r="TSU633" s="35"/>
      <c r="TSV633" s="35"/>
      <c r="TSW633" s="35"/>
      <c r="TSX633" s="35"/>
      <c r="TSY633" s="35"/>
      <c r="TSZ633" s="35"/>
      <c r="TTA633" s="35"/>
      <c r="TTB633" s="35"/>
      <c r="TTC633" s="35"/>
      <c r="TTD633" s="35"/>
      <c r="TTE633" s="35"/>
      <c r="TTF633" s="35"/>
      <c r="TTG633" s="35"/>
      <c r="TTH633" s="35"/>
      <c r="TTI633" s="35"/>
      <c r="TTJ633" s="35"/>
      <c r="TTK633" s="35"/>
      <c r="TTL633" s="35"/>
      <c r="TTM633" s="35"/>
      <c r="TTN633" s="35"/>
      <c r="TTO633" s="35"/>
      <c r="TTP633" s="35"/>
      <c r="TTQ633" s="35"/>
      <c r="TTR633" s="35"/>
      <c r="TTS633" s="35"/>
      <c r="TTT633" s="35"/>
      <c r="TTU633" s="35"/>
      <c r="TTV633" s="35"/>
      <c r="TTW633" s="35"/>
      <c r="TTX633" s="35"/>
      <c r="TTY633" s="35"/>
      <c r="TTZ633" s="35"/>
      <c r="TUA633" s="35"/>
      <c r="TUB633" s="35"/>
      <c r="TUC633" s="35"/>
      <c r="TUD633" s="35"/>
      <c r="TUE633" s="35"/>
      <c r="TUF633" s="35"/>
      <c r="TUG633" s="35"/>
      <c r="TUH633" s="35"/>
      <c r="TUI633" s="35"/>
      <c r="TUJ633" s="35"/>
      <c r="TUK633" s="35"/>
      <c r="TUL633" s="35"/>
      <c r="TUM633" s="35"/>
      <c r="TUN633" s="35"/>
      <c r="TUO633" s="35"/>
      <c r="TUP633" s="35"/>
      <c r="TUQ633" s="35"/>
      <c r="TUR633" s="35"/>
      <c r="TUS633" s="35"/>
      <c r="TUT633" s="35"/>
      <c r="TUU633" s="35"/>
      <c r="TUV633" s="35"/>
      <c r="TUW633" s="35"/>
      <c r="TUX633" s="35"/>
      <c r="TUY633" s="35"/>
      <c r="TUZ633" s="35"/>
      <c r="TVA633" s="35"/>
      <c r="TVB633" s="35"/>
      <c r="TVC633" s="35"/>
      <c r="TVD633" s="35"/>
      <c r="TVE633" s="35"/>
      <c r="TVF633" s="35"/>
      <c r="TVG633" s="35"/>
      <c r="TVH633" s="35"/>
      <c r="TVI633" s="35"/>
      <c r="TVJ633" s="35"/>
      <c r="TVK633" s="35"/>
      <c r="TVL633" s="35"/>
      <c r="TVM633" s="35"/>
      <c r="TVN633" s="35"/>
      <c r="TVO633" s="35"/>
      <c r="TVP633" s="35"/>
      <c r="TVQ633" s="35"/>
      <c r="TVR633" s="35"/>
      <c r="TVS633" s="35"/>
      <c r="TVT633" s="35"/>
      <c r="TVU633" s="35"/>
      <c r="TVV633" s="35"/>
      <c r="TVW633" s="35"/>
      <c r="TVX633" s="35"/>
      <c r="TVY633" s="35"/>
      <c r="TVZ633" s="35"/>
      <c r="TWA633" s="35"/>
      <c r="TWB633" s="35"/>
      <c r="TWC633" s="35"/>
      <c r="TWD633" s="35"/>
      <c r="TWE633" s="35"/>
      <c r="TWF633" s="35"/>
      <c r="TWG633" s="35"/>
      <c r="TWH633" s="35"/>
      <c r="TWI633" s="35"/>
      <c r="TWJ633" s="35"/>
      <c r="TWK633" s="35"/>
      <c r="TWL633" s="35"/>
      <c r="TWM633" s="35"/>
      <c r="TWN633" s="35"/>
      <c r="TWO633" s="35"/>
      <c r="TWP633" s="35"/>
      <c r="TWQ633" s="35"/>
      <c r="TWR633" s="35"/>
      <c r="TWS633" s="35"/>
      <c r="TWT633" s="35"/>
      <c r="TWU633" s="35"/>
      <c r="TWV633" s="35"/>
      <c r="TWW633" s="35"/>
      <c r="TWX633" s="35"/>
      <c r="TWY633" s="35"/>
      <c r="TWZ633" s="35"/>
      <c r="TXA633" s="35"/>
      <c r="TXB633" s="35"/>
      <c r="TXC633" s="35"/>
      <c r="TXD633" s="35"/>
      <c r="TXE633" s="35"/>
      <c r="TXF633" s="35"/>
      <c r="TXG633" s="35"/>
      <c r="TXH633" s="35"/>
      <c r="TXI633" s="35"/>
      <c r="TXJ633" s="35"/>
      <c r="TXK633" s="35"/>
      <c r="TXL633" s="35"/>
      <c r="TXM633" s="35"/>
      <c r="TXN633" s="35"/>
      <c r="TXO633" s="35"/>
      <c r="TXP633" s="35"/>
      <c r="TXQ633" s="35"/>
      <c r="TXR633" s="35"/>
      <c r="TXS633" s="35"/>
      <c r="TXT633" s="35"/>
      <c r="TXU633" s="35"/>
      <c r="TXV633" s="35"/>
      <c r="TXW633" s="35"/>
      <c r="TXX633" s="35"/>
      <c r="TXY633" s="35"/>
      <c r="TXZ633" s="35"/>
      <c r="TYA633" s="35"/>
      <c r="TYB633" s="35"/>
      <c r="TYC633" s="35"/>
      <c r="TYD633" s="35"/>
      <c r="TYE633" s="35"/>
      <c r="TYF633" s="35"/>
      <c r="TYG633" s="35"/>
      <c r="TYH633" s="35"/>
      <c r="TYI633" s="35"/>
      <c r="TYJ633" s="35"/>
      <c r="TYK633" s="35"/>
      <c r="TYL633" s="35"/>
      <c r="TYM633" s="35"/>
      <c r="TYN633" s="35"/>
      <c r="TYO633" s="35"/>
      <c r="TYP633" s="35"/>
      <c r="TYQ633" s="35"/>
      <c r="TYR633" s="35"/>
      <c r="TYS633" s="35"/>
      <c r="TYT633" s="35"/>
      <c r="TYU633" s="35"/>
      <c r="TYV633" s="35"/>
      <c r="TYW633" s="35"/>
      <c r="TYX633" s="35"/>
      <c r="TYY633" s="35"/>
      <c r="TYZ633" s="35"/>
      <c r="TZA633" s="35"/>
      <c r="TZB633" s="35"/>
      <c r="TZC633" s="35"/>
      <c r="TZD633" s="35"/>
      <c r="TZE633" s="35"/>
      <c r="TZF633" s="35"/>
      <c r="TZG633" s="35"/>
      <c r="TZH633" s="35"/>
      <c r="TZI633" s="35"/>
      <c r="TZJ633" s="35"/>
      <c r="TZK633" s="35"/>
      <c r="TZL633" s="35"/>
      <c r="TZM633" s="35"/>
      <c r="TZN633" s="35"/>
      <c r="TZO633" s="35"/>
      <c r="TZP633" s="35"/>
      <c r="TZQ633" s="35"/>
      <c r="TZR633" s="35"/>
      <c r="TZS633" s="35"/>
      <c r="TZT633" s="35"/>
      <c r="TZU633" s="35"/>
      <c r="TZV633" s="35"/>
      <c r="TZW633" s="35"/>
      <c r="TZX633" s="35"/>
      <c r="TZY633" s="35"/>
      <c r="TZZ633" s="35"/>
      <c r="UAA633" s="35"/>
      <c r="UAB633" s="35"/>
      <c r="UAC633" s="35"/>
      <c r="UAD633" s="35"/>
      <c r="UAE633" s="35"/>
      <c r="UAF633" s="35"/>
      <c r="UAG633" s="35"/>
      <c r="UAH633" s="35"/>
      <c r="UAI633" s="35"/>
      <c r="UAJ633" s="35"/>
      <c r="UAK633" s="35"/>
      <c r="UAL633" s="35"/>
      <c r="UAM633" s="35"/>
      <c r="UAN633" s="35"/>
      <c r="UAO633" s="35"/>
      <c r="UAP633" s="35"/>
      <c r="UAQ633" s="35"/>
      <c r="UAR633" s="35"/>
      <c r="UAS633" s="35"/>
      <c r="UAT633" s="35"/>
      <c r="UAU633" s="35"/>
      <c r="UAV633" s="35"/>
      <c r="UAW633" s="35"/>
      <c r="UAX633" s="35"/>
      <c r="UAY633" s="35"/>
      <c r="UAZ633" s="35"/>
      <c r="UBA633" s="35"/>
      <c r="UBB633" s="35"/>
      <c r="UBC633" s="35"/>
      <c r="UBD633" s="35"/>
      <c r="UBE633" s="35"/>
      <c r="UBF633" s="35"/>
      <c r="UBG633" s="35"/>
      <c r="UBH633" s="35"/>
      <c r="UBI633" s="35"/>
      <c r="UBJ633" s="35"/>
      <c r="UBK633" s="35"/>
      <c r="UBL633" s="35"/>
      <c r="UBM633" s="35"/>
      <c r="UBN633" s="35"/>
      <c r="UBO633" s="35"/>
      <c r="UBP633" s="35"/>
      <c r="UBQ633" s="35"/>
      <c r="UBR633" s="35"/>
      <c r="UBS633" s="35"/>
      <c r="UBT633" s="35"/>
      <c r="UBU633" s="35"/>
      <c r="UBV633" s="35"/>
      <c r="UBW633" s="35"/>
      <c r="UBX633" s="35"/>
      <c r="UBY633" s="35"/>
      <c r="UBZ633" s="35"/>
      <c r="UCA633" s="35"/>
      <c r="UCB633" s="35"/>
      <c r="UCC633" s="35"/>
      <c r="UCD633" s="35"/>
      <c r="UCE633" s="35"/>
      <c r="UCF633" s="35"/>
      <c r="UCG633" s="35"/>
      <c r="UCH633" s="35"/>
      <c r="UCI633" s="35"/>
      <c r="UCJ633" s="35"/>
      <c r="UCK633" s="35"/>
      <c r="UCL633" s="35"/>
      <c r="UCM633" s="35"/>
      <c r="UCN633" s="35"/>
      <c r="UCO633" s="35"/>
      <c r="UCP633" s="35"/>
      <c r="UCQ633" s="35"/>
      <c r="UCR633" s="35"/>
      <c r="UCS633" s="35"/>
      <c r="UCT633" s="35"/>
      <c r="UCU633" s="35"/>
      <c r="UCV633" s="35"/>
      <c r="UCW633" s="35"/>
      <c r="UCX633" s="35"/>
      <c r="UCY633" s="35"/>
      <c r="UCZ633" s="35"/>
      <c r="UDA633" s="35"/>
      <c r="UDB633" s="35"/>
      <c r="UDC633" s="35"/>
      <c r="UDD633" s="35"/>
      <c r="UDE633" s="35"/>
      <c r="UDF633" s="35"/>
      <c r="UDG633" s="35"/>
      <c r="UDH633" s="35"/>
      <c r="UDI633" s="35"/>
      <c r="UDJ633" s="35"/>
      <c r="UDK633" s="35"/>
      <c r="UDL633" s="35"/>
      <c r="UDM633" s="35"/>
      <c r="UDN633" s="35"/>
      <c r="UDO633" s="35"/>
      <c r="UDP633" s="35"/>
      <c r="UDQ633" s="35"/>
      <c r="UDR633" s="35"/>
      <c r="UDS633" s="35"/>
      <c r="UDT633" s="35"/>
      <c r="UDU633" s="35"/>
      <c r="UDV633" s="35"/>
      <c r="UDW633" s="35"/>
      <c r="UDX633" s="35"/>
      <c r="UDY633" s="35"/>
      <c r="UDZ633" s="35"/>
      <c r="UEA633" s="35"/>
      <c r="UEB633" s="35"/>
      <c r="UEC633" s="35"/>
      <c r="UED633" s="35"/>
      <c r="UEE633" s="35"/>
      <c r="UEF633" s="35"/>
      <c r="UEG633" s="35"/>
      <c r="UEH633" s="35"/>
      <c r="UEI633" s="35"/>
      <c r="UEJ633" s="35"/>
      <c r="UEK633" s="35"/>
      <c r="UEL633" s="35"/>
      <c r="UEM633" s="35"/>
      <c r="UEN633" s="35"/>
      <c r="UEO633" s="35"/>
      <c r="UEP633" s="35"/>
      <c r="UEQ633" s="35"/>
      <c r="UER633" s="35"/>
      <c r="UES633" s="35"/>
      <c r="UET633" s="35"/>
      <c r="UEU633" s="35"/>
      <c r="UEV633" s="35"/>
      <c r="UEW633" s="35"/>
      <c r="UEX633" s="35"/>
      <c r="UEY633" s="35"/>
      <c r="UEZ633" s="35"/>
      <c r="UFA633" s="35"/>
      <c r="UFB633" s="35"/>
      <c r="UFC633" s="35"/>
      <c r="UFD633" s="35"/>
      <c r="UFE633" s="35"/>
      <c r="UFF633" s="35"/>
      <c r="UFG633" s="35"/>
      <c r="UFH633" s="35"/>
      <c r="UFI633" s="35"/>
      <c r="UFJ633" s="35"/>
      <c r="UFK633" s="35"/>
      <c r="UFL633" s="35"/>
      <c r="UFM633" s="35"/>
      <c r="UFN633" s="35"/>
      <c r="UFO633" s="35"/>
      <c r="UFP633" s="35"/>
      <c r="UFQ633" s="35"/>
      <c r="UFR633" s="35"/>
      <c r="UFS633" s="35"/>
      <c r="UFT633" s="35"/>
      <c r="UFU633" s="35"/>
      <c r="UFV633" s="35"/>
      <c r="UFW633" s="35"/>
      <c r="UFX633" s="35"/>
      <c r="UFY633" s="35"/>
      <c r="UFZ633" s="35"/>
      <c r="UGA633" s="35"/>
      <c r="UGB633" s="35"/>
      <c r="UGC633" s="35"/>
      <c r="UGD633" s="35"/>
      <c r="UGE633" s="35"/>
      <c r="UGF633" s="35"/>
      <c r="UGG633" s="35"/>
      <c r="UGH633" s="35"/>
      <c r="UGI633" s="35"/>
      <c r="UGJ633" s="35"/>
      <c r="UGK633" s="35"/>
      <c r="UGL633" s="35"/>
      <c r="UGM633" s="35"/>
      <c r="UGN633" s="35"/>
      <c r="UGO633" s="35"/>
      <c r="UGP633" s="35"/>
      <c r="UGQ633" s="35"/>
      <c r="UGR633" s="35"/>
      <c r="UGS633" s="35"/>
      <c r="UGT633" s="35"/>
      <c r="UGU633" s="35"/>
      <c r="UGV633" s="35"/>
      <c r="UGW633" s="35"/>
      <c r="UGX633" s="35"/>
      <c r="UGY633" s="35"/>
      <c r="UGZ633" s="35"/>
      <c r="UHA633" s="35"/>
      <c r="UHB633" s="35"/>
      <c r="UHC633" s="35"/>
      <c r="UHD633" s="35"/>
      <c r="UHE633" s="35"/>
      <c r="UHF633" s="35"/>
      <c r="UHG633" s="35"/>
      <c r="UHH633" s="35"/>
      <c r="UHI633" s="35"/>
      <c r="UHJ633" s="35"/>
      <c r="UHK633" s="35"/>
      <c r="UHL633" s="35"/>
      <c r="UHM633" s="35"/>
      <c r="UHN633" s="35"/>
      <c r="UHO633" s="35"/>
      <c r="UHP633" s="35"/>
      <c r="UHQ633" s="35"/>
      <c r="UHR633" s="35"/>
      <c r="UHS633" s="35"/>
      <c r="UHT633" s="35"/>
      <c r="UHU633" s="35"/>
      <c r="UHV633" s="35"/>
      <c r="UHW633" s="35"/>
      <c r="UHX633" s="35"/>
      <c r="UHY633" s="35"/>
      <c r="UHZ633" s="35"/>
      <c r="UIA633" s="35"/>
      <c r="UIB633" s="35"/>
      <c r="UIC633" s="35"/>
      <c r="UID633" s="35"/>
      <c r="UIE633" s="35"/>
      <c r="UIF633" s="35"/>
      <c r="UIG633" s="35"/>
      <c r="UIH633" s="35"/>
      <c r="UII633" s="35"/>
      <c r="UIJ633" s="35"/>
      <c r="UIK633" s="35"/>
      <c r="UIL633" s="35"/>
      <c r="UIM633" s="35"/>
      <c r="UIN633" s="35"/>
      <c r="UIO633" s="35"/>
      <c r="UIP633" s="35"/>
      <c r="UIQ633" s="35"/>
      <c r="UIR633" s="35"/>
      <c r="UIS633" s="35"/>
      <c r="UIT633" s="35"/>
      <c r="UIU633" s="35"/>
      <c r="UIV633" s="35"/>
      <c r="UIW633" s="35"/>
      <c r="UIX633" s="35"/>
      <c r="UIY633" s="35"/>
      <c r="UIZ633" s="35"/>
      <c r="UJA633" s="35"/>
      <c r="UJB633" s="35"/>
      <c r="UJC633" s="35"/>
      <c r="UJD633" s="35"/>
      <c r="UJE633" s="35"/>
      <c r="UJF633" s="35"/>
      <c r="UJG633" s="35"/>
      <c r="UJH633" s="35"/>
      <c r="UJI633" s="35"/>
      <c r="UJJ633" s="35"/>
      <c r="UJK633" s="35"/>
      <c r="UJL633" s="35"/>
      <c r="UJM633" s="35"/>
      <c r="UJN633" s="35"/>
      <c r="UJO633" s="35"/>
      <c r="UJP633" s="35"/>
      <c r="UJQ633" s="35"/>
      <c r="UJR633" s="35"/>
      <c r="UJS633" s="35"/>
      <c r="UJT633" s="35"/>
      <c r="UJU633" s="35"/>
      <c r="UJV633" s="35"/>
      <c r="UJW633" s="35"/>
      <c r="UJX633" s="35"/>
      <c r="UJY633" s="35"/>
      <c r="UJZ633" s="35"/>
      <c r="UKA633" s="35"/>
      <c r="UKB633" s="35"/>
      <c r="UKC633" s="35"/>
      <c r="UKD633" s="35"/>
      <c r="UKE633" s="35"/>
      <c r="UKF633" s="35"/>
      <c r="UKG633" s="35"/>
      <c r="UKH633" s="35"/>
      <c r="UKI633" s="35"/>
      <c r="UKJ633" s="35"/>
      <c r="UKK633" s="35"/>
      <c r="UKL633" s="35"/>
      <c r="UKM633" s="35"/>
      <c r="UKN633" s="35"/>
      <c r="UKO633" s="35"/>
      <c r="UKP633" s="35"/>
      <c r="UKQ633" s="35"/>
      <c r="UKR633" s="35"/>
      <c r="UKS633" s="35"/>
      <c r="UKT633" s="35"/>
      <c r="UKU633" s="35"/>
      <c r="UKV633" s="35"/>
      <c r="UKW633" s="35"/>
      <c r="UKX633" s="35"/>
      <c r="UKY633" s="35"/>
      <c r="UKZ633" s="35"/>
      <c r="ULA633" s="35"/>
      <c r="ULB633" s="35"/>
      <c r="ULC633" s="35"/>
      <c r="ULD633" s="35"/>
      <c r="ULE633" s="35"/>
      <c r="ULF633" s="35"/>
      <c r="ULG633" s="35"/>
      <c r="ULH633" s="35"/>
      <c r="ULI633" s="35"/>
      <c r="ULJ633" s="35"/>
      <c r="ULK633" s="35"/>
      <c r="ULL633" s="35"/>
      <c r="ULM633" s="35"/>
      <c r="ULN633" s="35"/>
      <c r="ULO633" s="35"/>
      <c r="ULP633" s="35"/>
      <c r="ULQ633" s="35"/>
      <c r="ULR633" s="35"/>
      <c r="ULS633" s="35"/>
      <c r="ULT633" s="35"/>
      <c r="ULU633" s="35"/>
      <c r="ULV633" s="35"/>
      <c r="ULW633" s="35"/>
      <c r="ULX633" s="35"/>
      <c r="ULY633" s="35"/>
      <c r="ULZ633" s="35"/>
      <c r="UMA633" s="35"/>
      <c r="UMB633" s="35"/>
      <c r="UMC633" s="35"/>
      <c r="UMD633" s="35"/>
      <c r="UME633" s="35"/>
      <c r="UMF633" s="35"/>
      <c r="UMG633" s="35"/>
      <c r="UMH633" s="35"/>
      <c r="UMI633" s="35"/>
      <c r="UMJ633" s="35"/>
      <c r="UMK633" s="35"/>
      <c r="UML633" s="35"/>
      <c r="UMM633" s="35"/>
      <c r="UMN633" s="35"/>
      <c r="UMO633" s="35"/>
      <c r="UMP633" s="35"/>
      <c r="UMQ633" s="35"/>
      <c r="UMR633" s="35"/>
      <c r="UMS633" s="35"/>
      <c r="UMT633" s="35"/>
      <c r="UMU633" s="35"/>
      <c r="UMV633" s="35"/>
      <c r="UMW633" s="35"/>
      <c r="UMX633" s="35"/>
      <c r="UMY633" s="35"/>
      <c r="UMZ633" s="35"/>
      <c r="UNA633" s="35"/>
      <c r="UNB633" s="35"/>
      <c r="UNC633" s="35"/>
      <c r="UND633" s="35"/>
      <c r="UNE633" s="35"/>
      <c r="UNF633" s="35"/>
      <c r="UNG633" s="35"/>
      <c r="UNH633" s="35"/>
      <c r="UNI633" s="35"/>
      <c r="UNJ633" s="35"/>
      <c r="UNK633" s="35"/>
      <c r="UNL633" s="35"/>
      <c r="UNM633" s="35"/>
      <c r="UNN633" s="35"/>
      <c r="UNO633" s="35"/>
      <c r="UNP633" s="35"/>
      <c r="UNQ633" s="35"/>
      <c r="UNR633" s="35"/>
      <c r="UNS633" s="35"/>
      <c r="UNT633" s="35"/>
      <c r="UNU633" s="35"/>
      <c r="UNV633" s="35"/>
      <c r="UNW633" s="35"/>
      <c r="UNX633" s="35"/>
      <c r="UNY633" s="35"/>
      <c r="UNZ633" s="35"/>
      <c r="UOA633" s="35"/>
      <c r="UOB633" s="35"/>
      <c r="UOC633" s="35"/>
      <c r="UOD633" s="35"/>
      <c r="UOE633" s="35"/>
      <c r="UOF633" s="35"/>
      <c r="UOG633" s="35"/>
      <c r="UOH633" s="35"/>
      <c r="UOI633" s="35"/>
      <c r="UOJ633" s="35"/>
      <c r="UOK633" s="35"/>
      <c r="UOL633" s="35"/>
      <c r="UOM633" s="35"/>
      <c r="UON633" s="35"/>
      <c r="UOO633" s="35"/>
      <c r="UOP633" s="35"/>
      <c r="UOQ633" s="35"/>
      <c r="UOR633" s="35"/>
      <c r="UOS633" s="35"/>
      <c r="UOT633" s="35"/>
      <c r="UOU633" s="35"/>
      <c r="UOV633" s="35"/>
      <c r="UOW633" s="35"/>
      <c r="UOX633" s="35"/>
      <c r="UOY633" s="35"/>
      <c r="UOZ633" s="35"/>
      <c r="UPA633" s="35"/>
      <c r="UPB633" s="35"/>
      <c r="UPC633" s="35"/>
      <c r="UPD633" s="35"/>
      <c r="UPE633" s="35"/>
      <c r="UPF633" s="35"/>
      <c r="UPG633" s="35"/>
      <c r="UPH633" s="35"/>
      <c r="UPI633" s="35"/>
      <c r="UPJ633" s="35"/>
      <c r="UPK633" s="35"/>
      <c r="UPL633" s="35"/>
      <c r="UPM633" s="35"/>
      <c r="UPN633" s="35"/>
      <c r="UPO633" s="35"/>
      <c r="UPP633" s="35"/>
      <c r="UPQ633" s="35"/>
      <c r="UPR633" s="35"/>
      <c r="UPS633" s="35"/>
      <c r="UPT633" s="35"/>
      <c r="UPU633" s="35"/>
      <c r="UPV633" s="35"/>
      <c r="UPW633" s="35"/>
      <c r="UPX633" s="35"/>
      <c r="UPY633" s="35"/>
      <c r="UPZ633" s="35"/>
      <c r="UQA633" s="35"/>
      <c r="UQB633" s="35"/>
      <c r="UQC633" s="35"/>
      <c r="UQD633" s="35"/>
      <c r="UQE633" s="35"/>
      <c r="UQF633" s="35"/>
      <c r="UQG633" s="35"/>
      <c r="UQH633" s="35"/>
      <c r="UQI633" s="35"/>
      <c r="UQJ633" s="35"/>
      <c r="UQK633" s="35"/>
      <c r="UQL633" s="35"/>
      <c r="UQM633" s="35"/>
      <c r="UQN633" s="35"/>
      <c r="UQO633" s="35"/>
      <c r="UQP633" s="35"/>
      <c r="UQQ633" s="35"/>
      <c r="UQR633" s="35"/>
      <c r="UQS633" s="35"/>
      <c r="UQT633" s="35"/>
      <c r="UQU633" s="35"/>
      <c r="UQV633" s="35"/>
      <c r="UQW633" s="35"/>
      <c r="UQX633" s="35"/>
      <c r="UQY633" s="35"/>
      <c r="UQZ633" s="35"/>
      <c r="URA633" s="35"/>
      <c r="URB633" s="35"/>
      <c r="URC633" s="35"/>
      <c r="URD633" s="35"/>
      <c r="URE633" s="35"/>
      <c r="URF633" s="35"/>
      <c r="URG633" s="35"/>
      <c r="URH633" s="35"/>
      <c r="URI633" s="35"/>
      <c r="URJ633" s="35"/>
      <c r="URK633" s="35"/>
      <c r="URL633" s="35"/>
      <c r="URM633" s="35"/>
      <c r="URN633" s="35"/>
      <c r="URO633" s="35"/>
      <c r="URP633" s="35"/>
      <c r="URQ633" s="35"/>
      <c r="URR633" s="35"/>
      <c r="URS633" s="35"/>
      <c r="URT633" s="35"/>
      <c r="URU633" s="35"/>
      <c r="URV633" s="35"/>
      <c r="URW633" s="35"/>
      <c r="URX633" s="35"/>
      <c r="URY633" s="35"/>
      <c r="URZ633" s="35"/>
      <c r="USA633" s="35"/>
      <c r="USB633" s="35"/>
      <c r="USC633" s="35"/>
      <c r="USD633" s="35"/>
      <c r="USE633" s="35"/>
      <c r="USF633" s="35"/>
      <c r="USG633" s="35"/>
      <c r="USH633" s="35"/>
      <c r="USI633" s="35"/>
      <c r="USJ633" s="35"/>
      <c r="USK633" s="35"/>
      <c r="USL633" s="35"/>
      <c r="USM633" s="35"/>
      <c r="USN633" s="35"/>
      <c r="USO633" s="35"/>
      <c r="USP633" s="35"/>
      <c r="USQ633" s="35"/>
      <c r="USR633" s="35"/>
      <c r="USS633" s="35"/>
      <c r="UST633" s="35"/>
      <c r="USU633" s="35"/>
      <c r="USV633" s="35"/>
      <c r="USW633" s="35"/>
      <c r="USX633" s="35"/>
      <c r="USY633" s="35"/>
      <c r="USZ633" s="35"/>
      <c r="UTA633" s="35"/>
      <c r="UTB633" s="35"/>
      <c r="UTC633" s="35"/>
      <c r="UTD633" s="35"/>
      <c r="UTE633" s="35"/>
      <c r="UTF633" s="35"/>
      <c r="UTG633" s="35"/>
      <c r="UTH633" s="35"/>
      <c r="UTI633" s="35"/>
      <c r="UTJ633" s="35"/>
      <c r="UTK633" s="35"/>
      <c r="UTL633" s="35"/>
      <c r="UTM633" s="35"/>
      <c r="UTN633" s="35"/>
      <c r="UTO633" s="35"/>
      <c r="UTP633" s="35"/>
      <c r="UTQ633" s="35"/>
      <c r="UTR633" s="35"/>
      <c r="UTS633" s="35"/>
      <c r="UTT633" s="35"/>
      <c r="UTU633" s="35"/>
      <c r="UTV633" s="35"/>
      <c r="UTW633" s="35"/>
      <c r="UTX633" s="35"/>
      <c r="UTY633" s="35"/>
      <c r="UTZ633" s="35"/>
      <c r="UUA633" s="35"/>
      <c r="UUB633" s="35"/>
      <c r="UUC633" s="35"/>
      <c r="UUD633" s="35"/>
      <c r="UUE633" s="35"/>
      <c r="UUF633" s="35"/>
      <c r="UUG633" s="35"/>
      <c r="UUH633" s="35"/>
      <c r="UUI633" s="35"/>
      <c r="UUJ633" s="35"/>
      <c r="UUK633" s="35"/>
      <c r="UUL633" s="35"/>
      <c r="UUM633" s="35"/>
      <c r="UUN633" s="35"/>
      <c r="UUO633" s="35"/>
      <c r="UUP633" s="35"/>
      <c r="UUQ633" s="35"/>
      <c r="UUR633" s="35"/>
      <c r="UUS633" s="35"/>
      <c r="UUT633" s="35"/>
      <c r="UUU633" s="35"/>
      <c r="UUV633" s="35"/>
      <c r="UUW633" s="35"/>
      <c r="UUX633" s="35"/>
      <c r="UUY633" s="35"/>
      <c r="UUZ633" s="35"/>
      <c r="UVA633" s="35"/>
      <c r="UVB633" s="35"/>
      <c r="UVC633" s="35"/>
      <c r="UVD633" s="35"/>
      <c r="UVE633" s="35"/>
      <c r="UVF633" s="35"/>
      <c r="UVG633" s="35"/>
      <c r="UVH633" s="35"/>
      <c r="UVI633" s="35"/>
      <c r="UVJ633" s="35"/>
      <c r="UVK633" s="35"/>
      <c r="UVL633" s="35"/>
      <c r="UVM633" s="35"/>
      <c r="UVN633" s="35"/>
      <c r="UVO633" s="35"/>
      <c r="UVP633" s="35"/>
      <c r="UVQ633" s="35"/>
      <c r="UVR633" s="35"/>
      <c r="UVS633" s="35"/>
      <c r="UVT633" s="35"/>
      <c r="UVU633" s="35"/>
      <c r="UVV633" s="35"/>
      <c r="UVW633" s="35"/>
      <c r="UVX633" s="35"/>
      <c r="UVY633" s="35"/>
      <c r="UVZ633" s="35"/>
      <c r="UWA633" s="35"/>
      <c r="UWB633" s="35"/>
      <c r="UWC633" s="35"/>
      <c r="UWD633" s="35"/>
      <c r="UWE633" s="35"/>
      <c r="UWF633" s="35"/>
      <c r="UWG633" s="35"/>
      <c r="UWH633" s="35"/>
      <c r="UWI633" s="35"/>
      <c r="UWJ633" s="35"/>
      <c r="UWK633" s="35"/>
      <c r="UWL633" s="35"/>
      <c r="UWM633" s="35"/>
      <c r="UWN633" s="35"/>
      <c r="UWO633" s="35"/>
      <c r="UWP633" s="35"/>
      <c r="UWQ633" s="35"/>
      <c r="UWR633" s="35"/>
      <c r="UWS633" s="35"/>
      <c r="UWT633" s="35"/>
      <c r="UWU633" s="35"/>
      <c r="UWV633" s="35"/>
      <c r="UWW633" s="35"/>
      <c r="UWX633" s="35"/>
      <c r="UWY633" s="35"/>
      <c r="UWZ633" s="35"/>
      <c r="UXA633" s="35"/>
      <c r="UXB633" s="35"/>
      <c r="UXC633" s="35"/>
      <c r="UXD633" s="35"/>
      <c r="UXE633" s="35"/>
      <c r="UXF633" s="35"/>
      <c r="UXG633" s="35"/>
      <c r="UXH633" s="35"/>
      <c r="UXI633" s="35"/>
      <c r="UXJ633" s="35"/>
      <c r="UXK633" s="35"/>
      <c r="UXL633" s="35"/>
      <c r="UXM633" s="35"/>
      <c r="UXN633" s="35"/>
      <c r="UXO633" s="35"/>
      <c r="UXP633" s="35"/>
      <c r="UXQ633" s="35"/>
      <c r="UXR633" s="35"/>
      <c r="UXS633" s="35"/>
      <c r="UXT633" s="35"/>
      <c r="UXU633" s="35"/>
      <c r="UXV633" s="35"/>
      <c r="UXW633" s="35"/>
      <c r="UXX633" s="35"/>
      <c r="UXY633" s="35"/>
      <c r="UXZ633" s="35"/>
      <c r="UYA633" s="35"/>
      <c r="UYB633" s="35"/>
      <c r="UYC633" s="35"/>
      <c r="UYD633" s="35"/>
      <c r="UYE633" s="35"/>
      <c r="UYF633" s="35"/>
      <c r="UYG633" s="35"/>
      <c r="UYH633" s="35"/>
      <c r="UYI633" s="35"/>
      <c r="UYJ633" s="35"/>
      <c r="UYK633" s="35"/>
      <c r="UYL633" s="35"/>
      <c r="UYM633" s="35"/>
      <c r="UYN633" s="35"/>
      <c r="UYO633" s="35"/>
      <c r="UYP633" s="35"/>
      <c r="UYQ633" s="35"/>
      <c r="UYR633" s="35"/>
      <c r="UYS633" s="35"/>
      <c r="UYT633" s="35"/>
      <c r="UYU633" s="35"/>
      <c r="UYV633" s="35"/>
      <c r="UYW633" s="35"/>
      <c r="UYX633" s="35"/>
      <c r="UYY633" s="35"/>
      <c r="UYZ633" s="35"/>
      <c r="UZA633" s="35"/>
      <c r="UZB633" s="35"/>
      <c r="UZC633" s="35"/>
      <c r="UZD633" s="35"/>
      <c r="UZE633" s="35"/>
      <c r="UZF633" s="35"/>
      <c r="UZG633" s="35"/>
      <c r="UZH633" s="35"/>
      <c r="UZI633" s="35"/>
      <c r="UZJ633" s="35"/>
      <c r="UZK633" s="35"/>
      <c r="UZL633" s="35"/>
      <c r="UZM633" s="35"/>
      <c r="UZN633" s="35"/>
      <c r="UZO633" s="35"/>
      <c r="UZP633" s="35"/>
      <c r="UZQ633" s="35"/>
      <c r="UZR633" s="35"/>
      <c r="UZS633" s="35"/>
      <c r="UZT633" s="35"/>
      <c r="UZU633" s="35"/>
      <c r="UZV633" s="35"/>
      <c r="UZW633" s="35"/>
      <c r="UZX633" s="35"/>
      <c r="UZY633" s="35"/>
      <c r="UZZ633" s="35"/>
      <c r="VAA633" s="35"/>
      <c r="VAB633" s="35"/>
      <c r="VAC633" s="35"/>
      <c r="VAD633" s="35"/>
      <c r="VAE633" s="35"/>
      <c r="VAF633" s="35"/>
      <c r="VAG633" s="35"/>
      <c r="VAH633" s="35"/>
      <c r="VAI633" s="35"/>
      <c r="VAJ633" s="35"/>
      <c r="VAK633" s="35"/>
      <c r="VAL633" s="35"/>
      <c r="VAM633" s="35"/>
      <c r="VAN633" s="35"/>
      <c r="VAO633" s="35"/>
      <c r="VAP633" s="35"/>
      <c r="VAQ633" s="35"/>
      <c r="VAR633" s="35"/>
      <c r="VAS633" s="35"/>
      <c r="VAT633" s="35"/>
      <c r="VAU633" s="35"/>
      <c r="VAV633" s="35"/>
      <c r="VAW633" s="35"/>
      <c r="VAX633" s="35"/>
      <c r="VAY633" s="35"/>
      <c r="VAZ633" s="35"/>
      <c r="VBA633" s="35"/>
      <c r="VBB633" s="35"/>
      <c r="VBC633" s="35"/>
      <c r="VBD633" s="35"/>
      <c r="VBE633" s="35"/>
      <c r="VBF633" s="35"/>
      <c r="VBG633" s="35"/>
      <c r="VBH633" s="35"/>
      <c r="VBI633" s="35"/>
      <c r="VBJ633" s="35"/>
      <c r="VBK633" s="35"/>
      <c r="VBL633" s="35"/>
      <c r="VBM633" s="35"/>
      <c r="VBN633" s="35"/>
      <c r="VBO633" s="35"/>
      <c r="VBP633" s="35"/>
      <c r="VBQ633" s="35"/>
      <c r="VBR633" s="35"/>
      <c r="VBS633" s="35"/>
      <c r="VBT633" s="35"/>
      <c r="VBU633" s="35"/>
      <c r="VBV633" s="35"/>
      <c r="VBW633" s="35"/>
      <c r="VBX633" s="35"/>
      <c r="VBY633" s="35"/>
      <c r="VBZ633" s="35"/>
      <c r="VCA633" s="35"/>
      <c r="VCB633" s="35"/>
      <c r="VCC633" s="35"/>
      <c r="VCD633" s="35"/>
      <c r="VCE633" s="35"/>
      <c r="VCF633" s="35"/>
      <c r="VCG633" s="35"/>
      <c r="VCH633" s="35"/>
      <c r="VCI633" s="35"/>
      <c r="VCJ633" s="35"/>
      <c r="VCK633" s="35"/>
      <c r="VCL633" s="35"/>
      <c r="VCM633" s="35"/>
      <c r="VCN633" s="35"/>
      <c r="VCO633" s="35"/>
      <c r="VCP633" s="35"/>
      <c r="VCQ633" s="35"/>
      <c r="VCR633" s="35"/>
      <c r="VCS633" s="35"/>
      <c r="VCT633" s="35"/>
      <c r="VCU633" s="35"/>
      <c r="VCV633" s="35"/>
      <c r="VCW633" s="35"/>
      <c r="VCX633" s="35"/>
      <c r="VCY633" s="35"/>
      <c r="VCZ633" s="35"/>
      <c r="VDA633" s="35"/>
      <c r="VDB633" s="35"/>
      <c r="VDC633" s="35"/>
      <c r="VDD633" s="35"/>
      <c r="VDE633" s="35"/>
      <c r="VDF633" s="35"/>
      <c r="VDG633" s="35"/>
      <c r="VDH633" s="35"/>
      <c r="VDI633" s="35"/>
      <c r="VDJ633" s="35"/>
      <c r="VDK633" s="35"/>
      <c r="VDL633" s="35"/>
      <c r="VDM633" s="35"/>
      <c r="VDN633" s="35"/>
      <c r="VDO633" s="35"/>
      <c r="VDP633" s="35"/>
      <c r="VDQ633" s="35"/>
      <c r="VDR633" s="35"/>
      <c r="VDS633" s="35"/>
      <c r="VDT633" s="35"/>
      <c r="VDU633" s="35"/>
      <c r="VDV633" s="35"/>
      <c r="VDW633" s="35"/>
      <c r="VDX633" s="35"/>
      <c r="VDY633" s="35"/>
      <c r="VDZ633" s="35"/>
      <c r="VEA633" s="35"/>
      <c r="VEB633" s="35"/>
      <c r="VEC633" s="35"/>
      <c r="VED633" s="35"/>
      <c r="VEE633" s="35"/>
      <c r="VEF633" s="35"/>
      <c r="VEG633" s="35"/>
      <c r="VEH633" s="35"/>
      <c r="VEI633" s="35"/>
      <c r="VEJ633" s="35"/>
      <c r="VEK633" s="35"/>
      <c r="VEL633" s="35"/>
      <c r="VEM633" s="35"/>
      <c r="VEN633" s="35"/>
      <c r="VEO633" s="35"/>
      <c r="VEP633" s="35"/>
      <c r="VEQ633" s="35"/>
      <c r="VER633" s="35"/>
      <c r="VES633" s="35"/>
      <c r="VET633" s="35"/>
      <c r="VEU633" s="35"/>
      <c r="VEV633" s="35"/>
      <c r="VEW633" s="35"/>
      <c r="VEX633" s="35"/>
      <c r="VEY633" s="35"/>
      <c r="VEZ633" s="35"/>
      <c r="VFA633" s="35"/>
      <c r="VFB633" s="35"/>
      <c r="VFC633" s="35"/>
      <c r="VFD633" s="35"/>
      <c r="VFE633" s="35"/>
      <c r="VFF633" s="35"/>
      <c r="VFG633" s="35"/>
      <c r="VFH633" s="35"/>
      <c r="VFI633" s="35"/>
      <c r="VFJ633" s="35"/>
      <c r="VFK633" s="35"/>
      <c r="VFL633" s="35"/>
      <c r="VFM633" s="35"/>
      <c r="VFN633" s="35"/>
      <c r="VFO633" s="35"/>
      <c r="VFP633" s="35"/>
      <c r="VFQ633" s="35"/>
      <c r="VFR633" s="35"/>
      <c r="VFS633" s="35"/>
      <c r="VFT633" s="35"/>
      <c r="VFU633" s="35"/>
      <c r="VFV633" s="35"/>
      <c r="VFW633" s="35"/>
      <c r="VFX633" s="35"/>
      <c r="VFY633" s="35"/>
      <c r="VFZ633" s="35"/>
      <c r="VGA633" s="35"/>
      <c r="VGB633" s="35"/>
      <c r="VGC633" s="35"/>
      <c r="VGD633" s="35"/>
      <c r="VGE633" s="35"/>
      <c r="VGF633" s="35"/>
      <c r="VGG633" s="35"/>
      <c r="VGH633" s="35"/>
      <c r="VGI633" s="35"/>
      <c r="VGJ633" s="35"/>
      <c r="VGK633" s="35"/>
      <c r="VGL633" s="35"/>
      <c r="VGM633" s="35"/>
      <c r="VGN633" s="35"/>
      <c r="VGO633" s="35"/>
      <c r="VGP633" s="35"/>
      <c r="VGQ633" s="35"/>
      <c r="VGR633" s="35"/>
      <c r="VGS633" s="35"/>
      <c r="VGT633" s="35"/>
      <c r="VGU633" s="35"/>
      <c r="VGV633" s="35"/>
      <c r="VGW633" s="35"/>
      <c r="VGX633" s="35"/>
      <c r="VGY633" s="35"/>
      <c r="VGZ633" s="35"/>
      <c r="VHA633" s="35"/>
      <c r="VHB633" s="35"/>
      <c r="VHC633" s="35"/>
      <c r="VHD633" s="35"/>
      <c r="VHE633" s="35"/>
      <c r="VHF633" s="35"/>
      <c r="VHG633" s="35"/>
      <c r="VHH633" s="35"/>
      <c r="VHI633" s="35"/>
      <c r="VHJ633" s="35"/>
      <c r="VHK633" s="35"/>
      <c r="VHL633" s="35"/>
      <c r="VHM633" s="35"/>
      <c r="VHN633" s="35"/>
      <c r="VHO633" s="35"/>
      <c r="VHP633" s="35"/>
      <c r="VHQ633" s="35"/>
      <c r="VHR633" s="35"/>
      <c r="VHS633" s="35"/>
      <c r="VHT633" s="35"/>
      <c r="VHU633" s="35"/>
      <c r="VHV633" s="35"/>
      <c r="VHW633" s="35"/>
      <c r="VHX633" s="35"/>
      <c r="VHY633" s="35"/>
      <c r="VHZ633" s="35"/>
      <c r="VIA633" s="35"/>
      <c r="VIB633" s="35"/>
      <c r="VIC633" s="35"/>
      <c r="VID633" s="35"/>
      <c r="VIE633" s="35"/>
      <c r="VIF633" s="35"/>
      <c r="VIG633" s="35"/>
      <c r="VIH633" s="35"/>
      <c r="VII633" s="35"/>
      <c r="VIJ633" s="35"/>
      <c r="VIK633" s="35"/>
      <c r="VIL633" s="35"/>
      <c r="VIM633" s="35"/>
      <c r="VIN633" s="35"/>
      <c r="VIO633" s="35"/>
      <c r="VIP633" s="35"/>
      <c r="VIQ633" s="35"/>
      <c r="VIR633" s="35"/>
      <c r="VIS633" s="35"/>
      <c r="VIT633" s="35"/>
      <c r="VIU633" s="35"/>
      <c r="VIV633" s="35"/>
      <c r="VIW633" s="35"/>
      <c r="VIX633" s="35"/>
      <c r="VIY633" s="35"/>
      <c r="VIZ633" s="35"/>
      <c r="VJA633" s="35"/>
      <c r="VJB633" s="35"/>
      <c r="VJC633" s="35"/>
      <c r="VJD633" s="35"/>
      <c r="VJE633" s="35"/>
      <c r="VJF633" s="35"/>
      <c r="VJG633" s="35"/>
      <c r="VJH633" s="35"/>
      <c r="VJI633" s="35"/>
      <c r="VJJ633" s="35"/>
      <c r="VJK633" s="35"/>
      <c r="VJL633" s="35"/>
      <c r="VJM633" s="35"/>
      <c r="VJN633" s="35"/>
      <c r="VJO633" s="35"/>
      <c r="VJP633" s="35"/>
      <c r="VJQ633" s="35"/>
      <c r="VJR633" s="35"/>
      <c r="VJS633" s="35"/>
      <c r="VJT633" s="35"/>
      <c r="VJU633" s="35"/>
      <c r="VJV633" s="35"/>
      <c r="VJW633" s="35"/>
      <c r="VJX633" s="35"/>
      <c r="VJY633" s="35"/>
      <c r="VJZ633" s="35"/>
      <c r="VKA633" s="35"/>
      <c r="VKB633" s="35"/>
      <c r="VKC633" s="35"/>
      <c r="VKD633" s="35"/>
      <c r="VKE633" s="35"/>
      <c r="VKF633" s="35"/>
      <c r="VKG633" s="35"/>
      <c r="VKH633" s="35"/>
      <c r="VKI633" s="35"/>
      <c r="VKJ633" s="35"/>
      <c r="VKK633" s="35"/>
      <c r="VKL633" s="35"/>
      <c r="VKM633" s="35"/>
      <c r="VKN633" s="35"/>
      <c r="VKO633" s="35"/>
      <c r="VKP633" s="35"/>
      <c r="VKQ633" s="35"/>
      <c r="VKR633" s="35"/>
      <c r="VKS633" s="35"/>
      <c r="VKT633" s="35"/>
      <c r="VKU633" s="35"/>
      <c r="VKV633" s="35"/>
      <c r="VKW633" s="35"/>
      <c r="VKX633" s="35"/>
      <c r="VKY633" s="35"/>
      <c r="VKZ633" s="35"/>
      <c r="VLA633" s="35"/>
      <c r="VLB633" s="35"/>
      <c r="VLC633" s="35"/>
      <c r="VLD633" s="35"/>
      <c r="VLE633" s="35"/>
      <c r="VLF633" s="35"/>
      <c r="VLG633" s="35"/>
      <c r="VLH633" s="35"/>
      <c r="VLI633" s="35"/>
      <c r="VLJ633" s="35"/>
      <c r="VLK633" s="35"/>
      <c r="VLL633" s="35"/>
      <c r="VLM633" s="35"/>
      <c r="VLN633" s="35"/>
      <c r="VLO633" s="35"/>
      <c r="VLP633" s="35"/>
      <c r="VLQ633" s="35"/>
      <c r="VLR633" s="35"/>
      <c r="VLS633" s="35"/>
      <c r="VLT633" s="35"/>
      <c r="VLU633" s="35"/>
      <c r="VLV633" s="35"/>
      <c r="VLW633" s="35"/>
      <c r="VLX633" s="35"/>
      <c r="VLY633" s="35"/>
      <c r="VLZ633" s="35"/>
      <c r="VMA633" s="35"/>
      <c r="VMB633" s="35"/>
      <c r="VMC633" s="35"/>
      <c r="VMD633" s="35"/>
      <c r="VME633" s="35"/>
      <c r="VMF633" s="35"/>
      <c r="VMG633" s="35"/>
      <c r="VMH633" s="35"/>
      <c r="VMI633" s="35"/>
      <c r="VMJ633" s="35"/>
      <c r="VMK633" s="35"/>
      <c r="VML633" s="35"/>
      <c r="VMM633" s="35"/>
      <c r="VMN633" s="35"/>
      <c r="VMO633" s="35"/>
      <c r="VMP633" s="35"/>
      <c r="VMQ633" s="35"/>
      <c r="VMR633" s="35"/>
      <c r="VMS633" s="35"/>
      <c r="VMT633" s="35"/>
      <c r="VMU633" s="35"/>
      <c r="VMV633" s="35"/>
      <c r="VMW633" s="35"/>
      <c r="VMX633" s="35"/>
      <c r="VMY633" s="35"/>
      <c r="VMZ633" s="35"/>
      <c r="VNA633" s="35"/>
      <c r="VNB633" s="35"/>
      <c r="VNC633" s="35"/>
      <c r="VND633" s="35"/>
      <c r="VNE633" s="35"/>
      <c r="VNF633" s="35"/>
      <c r="VNG633" s="35"/>
      <c r="VNH633" s="35"/>
      <c r="VNI633" s="35"/>
      <c r="VNJ633" s="35"/>
      <c r="VNK633" s="35"/>
      <c r="VNL633" s="35"/>
      <c r="VNM633" s="35"/>
      <c r="VNN633" s="35"/>
      <c r="VNO633" s="35"/>
      <c r="VNP633" s="35"/>
      <c r="VNQ633" s="35"/>
      <c r="VNR633" s="35"/>
      <c r="VNS633" s="35"/>
      <c r="VNT633" s="35"/>
      <c r="VNU633" s="35"/>
      <c r="VNV633" s="35"/>
      <c r="VNW633" s="35"/>
      <c r="VNX633" s="35"/>
      <c r="VNY633" s="35"/>
      <c r="VNZ633" s="35"/>
      <c r="VOA633" s="35"/>
      <c r="VOB633" s="35"/>
      <c r="VOC633" s="35"/>
      <c r="VOD633" s="35"/>
      <c r="VOE633" s="35"/>
      <c r="VOF633" s="35"/>
      <c r="VOG633" s="35"/>
      <c r="VOH633" s="35"/>
      <c r="VOI633" s="35"/>
      <c r="VOJ633" s="35"/>
      <c r="VOK633" s="35"/>
      <c r="VOL633" s="35"/>
      <c r="VOM633" s="35"/>
      <c r="VON633" s="35"/>
      <c r="VOO633" s="35"/>
      <c r="VOP633" s="35"/>
      <c r="VOQ633" s="35"/>
      <c r="VOR633" s="35"/>
      <c r="VOS633" s="35"/>
      <c r="VOT633" s="35"/>
      <c r="VOU633" s="35"/>
      <c r="VOV633" s="35"/>
      <c r="VOW633" s="35"/>
      <c r="VOX633" s="35"/>
      <c r="VOY633" s="35"/>
      <c r="VOZ633" s="35"/>
      <c r="VPA633" s="35"/>
      <c r="VPB633" s="35"/>
      <c r="VPC633" s="35"/>
      <c r="VPD633" s="35"/>
      <c r="VPE633" s="35"/>
      <c r="VPF633" s="35"/>
      <c r="VPG633" s="35"/>
      <c r="VPH633" s="35"/>
      <c r="VPI633" s="35"/>
      <c r="VPJ633" s="35"/>
      <c r="VPK633" s="35"/>
      <c r="VPL633" s="35"/>
      <c r="VPM633" s="35"/>
      <c r="VPN633" s="35"/>
      <c r="VPO633" s="35"/>
      <c r="VPP633" s="35"/>
      <c r="VPQ633" s="35"/>
      <c r="VPR633" s="35"/>
      <c r="VPS633" s="35"/>
      <c r="VPT633" s="35"/>
      <c r="VPU633" s="35"/>
      <c r="VPV633" s="35"/>
      <c r="VPW633" s="35"/>
      <c r="VPX633" s="35"/>
      <c r="VPY633" s="35"/>
      <c r="VPZ633" s="35"/>
      <c r="VQA633" s="35"/>
      <c r="VQB633" s="35"/>
      <c r="VQC633" s="35"/>
      <c r="VQD633" s="35"/>
      <c r="VQE633" s="35"/>
      <c r="VQF633" s="35"/>
      <c r="VQG633" s="35"/>
      <c r="VQH633" s="35"/>
      <c r="VQI633" s="35"/>
      <c r="VQJ633" s="35"/>
      <c r="VQK633" s="35"/>
      <c r="VQL633" s="35"/>
      <c r="VQM633" s="35"/>
      <c r="VQN633" s="35"/>
      <c r="VQO633" s="35"/>
      <c r="VQP633" s="35"/>
      <c r="VQQ633" s="35"/>
      <c r="VQR633" s="35"/>
      <c r="VQS633" s="35"/>
      <c r="VQT633" s="35"/>
      <c r="VQU633" s="35"/>
      <c r="VQV633" s="35"/>
      <c r="VQW633" s="35"/>
      <c r="VQX633" s="35"/>
      <c r="VQY633" s="35"/>
      <c r="VQZ633" s="35"/>
      <c r="VRA633" s="35"/>
      <c r="VRB633" s="35"/>
      <c r="VRC633" s="35"/>
      <c r="VRD633" s="35"/>
      <c r="VRE633" s="35"/>
      <c r="VRF633" s="35"/>
      <c r="VRG633" s="35"/>
      <c r="VRH633" s="35"/>
      <c r="VRI633" s="35"/>
      <c r="VRJ633" s="35"/>
      <c r="VRK633" s="35"/>
      <c r="VRL633" s="35"/>
      <c r="VRM633" s="35"/>
      <c r="VRN633" s="35"/>
      <c r="VRO633" s="35"/>
      <c r="VRP633" s="35"/>
      <c r="VRQ633" s="35"/>
      <c r="VRR633" s="35"/>
      <c r="VRS633" s="35"/>
      <c r="VRT633" s="35"/>
      <c r="VRU633" s="35"/>
      <c r="VRV633" s="35"/>
      <c r="VRW633" s="35"/>
      <c r="VRX633" s="35"/>
      <c r="VRY633" s="35"/>
      <c r="VRZ633" s="35"/>
      <c r="VSA633" s="35"/>
      <c r="VSB633" s="35"/>
      <c r="VSC633" s="35"/>
      <c r="VSD633" s="35"/>
      <c r="VSE633" s="35"/>
      <c r="VSF633" s="35"/>
      <c r="VSG633" s="35"/>
      <c r="VSH633" s="35"/>
      <c r="VSI633" s="35"/>
      <c r="VSJ633" s="35"/>
      <c r="VSK633" s="35"/>
      <c r="VSL633" s="35"/>
      <c r="VSM633" s="35"/>
      <c r="VSN633" s="35"/>
      <c r="VSO633" s="35"/>
      <c r="VSP633" s="35"/>
      <c r="VSQ633" s="35"/>
      <c r="VSR633" s="35"/>
      <c r="VSS633" s="35"/>
      <c r="VST633" s="35"/>
      <c r="VSU633" s="35"/>
      <c r="VSV633" s="35"/>
      <c r="VSW633" s="35"/>
      <c r="VSX633" s="35"/>
      <c r="VSY633" s="35"/>
      <c r="VSZ633" s="35"/>
      <c r="VTA633" s="35"/>
      <c r="VTB633" s="35"/>
      <c r="VTC633" s="35"/>
      <c r="VTD633" s="35"/>
      <c r="VTE633" s="35"/>
      <c r="VTF633" s="35"/>
      <c r="VTG633" s="35"/>
      <c r="VTH633" s="35"/>
      <c r="VTI633" s="35"/>
      <c r="VTJ633" s="35"/>
      <c r="VTK633" s="35"/>
      <c r="VTL633" s="35"/>
      <c r="VTM633" s="35"/>
      <c r="VTN633" s="35"/>
      <c r="VTO633" s="35"/>
      <c r="VTP633" s="35"/>
      <c r="VTQ633" s="35"/>
      <c r="VTR633" s="35"/>
      <c r="VTS633" s="35"/>
      <c r="VTT633" s="35"/>
      <c r="VTU633" s="35"/>
      <c r="VTV633" s="35"/>
      <c r="VTW633" s="35"/>
      <c r="VTX633" s="35"/>
      <c r="VTY633" s="35"/>
      <c r="VTZ633" s="35"/>
      <c r="VUA633" s="35"/>
      <c r="VUB633" s="35"/>
      <c r="VUC633" s="35"/>
      <c r="VUD633" s="35"/>
      <c r="VUE633" s="35"/>
      <c r="VUF633" s="35"/>
      <c r="VUG633" s="35"/>
      <c r="VUH633" s="35"/>
      <c r="VUI633" s="35"/>
      <c r="VUJ633" s="35"/>
      <c r="VUK633" s="35"/>
      <c r="VUL633" s="35"/>
      <c r="VUM633" s="35"/>
      <c r="VUN633" s="35"/>
      <c r="VUO633" s="35"/>
      <c r="VUP633" s="35"/>
      <c r="VUQ633" s="35"/>
      <c r="VUR633" s="35"/>
      <c r="VUS633" s="35"/>
      <c r="VUT633" s="35"/>
      <c r="VUU633" s="35"/>
      <c r="VUV633" s="35"/>
      <c r="VUW633" s="35"/>
      <c r="VUX633" s="35"/>
      <c r="VUY633" s="35"/>
      <c r="VUZ633" s="35"/>
      <c r="VVA633" s="35"/>
      <c r="VVB633" s="35"/>
      <c r="VVC633" s="35"/>
      <c r="VVD633" s="35"/>
      <c r="VVE633" s="35"/>
      <c r="VVF633" s="35"/>
      <c r="VVG633" s="35"/>
      <c r="VVH633" s="35"/>
      <c r="VVI633" s="35"/>
      <c r="VVJ633" s="35"/>
      <c r="VVK633" s="35"/>
      <c r="VVL633" s="35"/>
      <c r="VVM633" s="35"/>
      <c r="VVN633" s="35"/>
      <c r="VVO633" s="35"/>
      <c r="VVP633" s="35"/>
      <c r="VVQ633" s="35"/>
      <c r="VVR633" s="35"/>
      <c r="VVS633" s="35"/>
      <c r="VVT633" s="35"/>
      <c r="VVU633" s="35"/>
      <c r="VVV633" s="35"/>
      <c r="VVW633" s="35"/>
      <c r="VVX633" s="35"/>
      <c r="VVY633" s="35"/>
      <c r="VVZ633" s="35"/>
      <c r="VWA633" s="35"/>
      <c r="VWB633" s="35"/>
      <c r="VWC633" s="35"/>
      <c r="VWD633" s="35"/>
      <c r="VWE633" s="35"/>
      <c r="VWF633" s="35"/>
      <c r="VWG633" s="35"/>
      <c r="VWH633" s="35"/>
      <c r="VWI633" s="35"/>
      <c r="VWJ633" s="35"/>
      <c r="VWK633" s="35"/>
      <c r="VWL633" s="35"/>
      <c r="VWM633" s="35"/>
      <c r="VWN633" s="35"/>
      <c r="VWO633" s="35"/>
      <c r="VWP633" s="35"/>
      <c r="VWQ633" s="35"/>
      <c r="VWR633" s="35"/>
      <c r="VWS633" s="35"/>
      <c r="VWT633" s="35"/>
      <c r="VWU633" s="35"/>
      <c r="VWV633" s="35"/>
      <c r="VWW633" s="35"/>
      <c r="VWX633" s="35"/>
      <c r="VWY633" s="35"/>
      <c r="VWZ633" s="35"/>
      <c r="VXA633" s="35"/>
      <c r="VXB633" s="35"/>
      <c r="VXC633" s="35"/>
      <c r="VXD633" s="35"/>
      <c r="VXE633" s="35"/>
      <c r="VXF633" s="35"/>
      <c r="VXG633" s="35"/>
      <c r="VXH633" s="35"/>
      <c r="VXI633" s="35"/>
      <c r="VXJ633" s="35"/>
      <c r="VXK633" s="35"/>
      <c r="VXL633" s="35"/>
      <c r="VXM633" s="35"/>
      <c r="VXN633" s="35"/>
      <c r="VXO633" s="35"/>
      <c r="VXP633" s="35"/>
      <c r="VXQ633" s="35"/>
      <c r="VXR633" s="35"/>
      <c r="VXS633" s="35"/>
      <c r="VXT633" s="35"/>
      <c r="VXU633" s="35"/>
      <c r="VXV633" s="35"/>
      <c r="VXW633" s="35"/>
      <c r="VXX633" s="35"/>
      <c r="VXY633" s="35"/>
      <c r="VXZ633" s="35"/>
      <c r="VYA633" s="35"/>
      <c r="VYB633" s="35"/>
      <c r="VYC633" s="35"/>
      <c r="VYD633" s="35"/>
      <c r="VYE633" s="35"/>
      <c r="VYF633" s="35"/>
      <c r="VYG633" s="35"/>
      <c r="VYH633" s="35"/>
      <c r="VYI633" s="35"/>
      <c r="VYJ633" s="35"/>
      <c r="VYK633" s="35"/>
      <c r="VYL633" s="35"/>
      <c r="VYM633" s="35"/>
      <c r="VYN633" s="35"/>
      <c r="VYO633" s="35"/>
      <c r="VYP633" s="35"/>
      <c r="VYQ633" s="35"/>
      <c r="VYR633" s="35"/>
      <c r="VYS633" s="35"/>
      <c r="VYT633" s="35"/>
      <c r="VYU633" s="35"/>
      <c r="VYV633" s="35"/>
      <c r="VYW633" s="35"/>
      <c r="VYX633" s="35"/>
      <c r="VYY633" s="35"/>
      <c r="VYZ633" s="35"/>
      <c r="VZA633" s="35"/>
      <c r="VZB633" s="35"/>
      <c r="VZC633" s="35"/>
      <c r="VZD633" s="35"/>
      <c r="VZE633" s="35"/>
      <c r="VZF633" s="35"/>
      <c r="VZG633" s="35"/>
      <c r="VZH633" s="35"/>
      <c r="VZI633" s="35"/>
      <c r="VZJ633" s="35"/>
      <c r="VZK633" s="35"/>
      <c r="VZL633" s="35"/>
      <c r="VZM633" s="35"/>
      <c r="VZN633" s="35"/>
      <c r="VZO633" s="35"/>
      <c r="VZP633" s="35"/>
      <c r="VZQ633" s="35"/>
      <c r="VZR633" s="35"/>
      <c r="VZS633" s="35"/>
      <c r="VZT633" s="35"/>
      <c r="VZU633" s="35"/>
      <c r="VZV633" s="35"/>
      <c r="VZW633" s="35"/>
      <c r="VZX633" s="35"/>
      <c r="VZY633" s="35"/>
      <c r="VZZ633" s="35"/>
      <c r="WAA633" s="35"/>
      <c r="WAB633" s="35"/>
      <c r="WAC633" s="35"/>
      <c r="WAD633" s="35"/>
      <c r="WAE633" s="35"/>
      <c r="WAF633" s="35"/>
      <c r="WAG633" s="35"/>
      <c r="WAH633" s="35"/>
      <c r="WAI633" s="35"/>
      <c r="WAJ633" s="35"/>
      <c r="WAK633" s="35"/>
      <c r="WAL633" s="35"/>
      <c r="WAM633" s="35"/>
      <c r="WAN633" s="35"/>
      <c r="WAO633" s="35"/>
      <c r="WAP633" s="35"/>
      <c r="WAQ633" s="35"/>
      <c r="WAR633" s="35"/>
      <c r="WAS633" s="35"/>
      <c r="WAT633" s="35"/>
      <c r="WAU633" s="35"/>
      <c r="WAV633" s="35"/>
      <c r="WAW633" s="35"/>
      <c r="WAX633" s="35"/>
      <c r="WAY633" s="35"/>
      <c r="WAZ633" s="35"/>
      <c r="WBA633" s="35"/>
      <c r="WBB633" s="35"/>
      <c r="WBC633" s="35"/>
      <c r="WBD633" s="35"/>
      <c r="WBE633" s="35"/>
      <c r="WBF633" s="35"/>
      <c r="WBG633" s="35"/>
      <c r="WBH633" s="35"/>
      <c r="WBI633" s="35"/>
      <c r="WBJ633" s="35"/>
      <c r="WBK633" s="35"/>
      <c r="WBL633" s="35"/>
      <c r="WBM633" s="35"/>
      <c r="WBN633" s="35"/>
      <c r="WBO633" s="35"/>
      <c r="WBP633" s="35"/>
      <c r="WBQ633" s="35"/>
      <c r="WBR633" s="35"/>
      <c r="WBS633" s="35"/>
      <c r="WBT633" s="35"/>
      <c r="WBU633" s="35"/>
      <c r="WBV633" s="35"/>
      <c r="WBW633" s="35"/>
      <c r="WBX633" s="35"/>
      <c r="WBY633" s="35"/>
      <c r="WBZ633" s="35"/>
      <c r="WCA633" s="35"/>
      <c r="WCB633" s="35"/>
      <c r="WCC633" s="35"/>
      <c r="WCD633" s="35"/>
      <c r="WCE633" s="35"/>
      <c r="WCF633" s="35"/>
      <c r="WCG633" s="35"/>
      <c r="WCH633" s="35"/>
      <c r="WCI633" s="35"/>
      <c r="WCJ633" s="35"/>
      <c r="WCK633" s="35"/>
      <c r="WCL633" s="35"/>
      <c r="WCM633" s="35"/>
      <c r="WCN633" s="35"/>
      <c r="WCO633" s="35"/>
      <c r="WCP633" s="35"/>
      <c r="WCQ633" s="35"/>
      <c r="WCR633" s="35"/>
      <c r="WCS633" s="35"/>
      <c r="WCT633" s="35"/>
      <c r="WCU633" s="35"/>
      <c r="WCV633" s="35"/>
      <c r="WCW633" s="35"/>
      <c r="WCX633" s="35"/>
      <c r="WCY633" s="35"/>
      <c r="WCZ633" s="35"/>
      <c r="WDA633" s="35"/>
      <c r="WDB633" s="35"/>
      <c r="WDC633" s="35"/>
      <c r="WDD633" s="35"/>
      <c r="WDE633" s="35"/>
      <c r="WDF633" s="35"/>
      <c r="WDG633" s="35"/>
      <c r="WDH633" s="35"/>
      <c r="WDI633" s="35"/>
      <c r="WDJ633" s="35"/>
      <c r="WDK633" s="35"/>
      <c r="WDL633" s="35"/>
      <c r="WDM633" s="35"/>
      <c r="WDN633" s="35"/>
      <c r="WDO633" s="35"/>
      <c r="WDP633" s="35"/>
      <c r="WDQ633" s="35"/>
      <c r="WDR633" s="35"/>
      <c r="WDS633" s="35"/>
      <c r="WDT633" s="35"/>
      <c r="WDU633" s="35"/>
      <c r="WDV633" s="35"/>
      <c r="WDW633" s="35"/>
      <c r="WDX633" s="35"/>
      <c r="WDY633" s="35"/>
      <c r="WDZ633" s="35"/>
      <c r="WEA633" s="35"/>
      <c r="WEB633" s="35"/>
      <c r="WEC633" s="35"/>
      <c r="WED633" s="35"/>
      <c r="WEE633" s="35"/>
      <c r="WEF633" s="35"/>
      <c r="WEG633" s="35"/>
      <c r="WEH633" s="35"/>
      <c r="WEI633" s="35"/>
      <c r="WEJ633" s="35"/>
      <c r="WEK633" s="35"/>
      <c r="WEL633" s="35"/>
      <c r="WEM633" s="35"/>
      <c r="WEN633" s="35"/>
      <c r="WEO633" s="35"/>
      <c r="WEP633" s="35"/>
      <c r="WEQ633" s="35"/>
      <c r="WER633" s="35"/>
      <c r="WES633" s="35"/>
      <c r="WET633" s="35"/>
      <c r="WEU633" s="35"/>
      <c r="WEV633" s="35"/>
      <c r="WEW633" s="35"/>
      <c r="WEX633" s="35"/>
      <c r="WEY633" s="35"/>
      <c r="WEZ633" s="35"/>
      <c r="WFA633" s="35"/>
      <c r="WFB633" s="35"/>
      <c r="WFC633" s="35"/>
      <c r="WFD633" s="35"/>
      <c r="WFE633" s="35"/>
      <c r="WFF633" s="35"/>
      <c r="WFG633" s="35"/>
      <c r="WFH633" s="35"/>
      <c r="WFI633" s="35"/>
      <c r="WFJ633" s="35"/>
      <c r="WFK633" s="35"/>
      <c r="WFL633" s="35"/>
      <c r="WFM633" s="35"/>
      <c r="WFN633" s="35"/>
      <c r="WFO633" s="35"/>
      <c r="WFP633" s="35"/>
      <c r="WFQ633" s="35"/>
      <c r="WFR633" s="35"/>
      <c r="WFS633" s="35"/>
      <c r="WFT633" s="35"/>
      <c r="WFU633" s="35"/>
      <c r="WFV633" s="35"/>
      <c r="WFW633" s="35"/>
      <c r="WFX633" s="35"/>
      <c r="WFY633" s="35"/>
      <c r="WFZ633" s="35"/>
      <c r="WGA633" s="35"/>
      <c r="WGB633" s="35"/>
      <c r="WGC633" s="35"/>
      <c r="WGD633" s="35"/>
      <c r="WGE633" s="35"/>
      <c r="WGF633" s="35"/>
      <c r="WGG633" s="35"/>
      <c r="WGH633" s="35"/>
      <c r="WGI633" s="35"/>
      <c r="WGJ633" s="35"/>
      <c r="WGK633" s="35"/>
      <c r="WGL633" s="35"/>
      <c r="WGM633" s="35"/>
      <c r="WGN633" s="35"/>
      <c r="WGO633" s="35"/>
      <c r="WGP633" s="35"/>
      <c r="WGQ633" s="35"/>
      <c r="WGR633" s="35"/>
      <c r="WGS633" s="35"/>
      <c r="WGT633" s="35"/>
      <c r="WGU633" s="35"/>
      <c r="WGV633" s="35"/>
      <c r="WGW633" s="35"/>
      <c r="WGX633" s="35"/>
      <c r="WGY633" s="35"/>
      <c r="WGZ633" s="35"/>
      <c r="WHA633" s="35"/>
      <c r="WHB633" s="35"/>
      <c r="WHC633" s="35"/>
      <c r="WHD633" s="35"/>
      <c r="WHE633" s="35"/>
      <c r="WHF633" s="35"/>
      <c r="WHG633" s="35"/>
      <c r="WHH633" s="35"/>
      <c r="WHI633" s="35"/>
      <c r="WHJ633" s="35"/>
      <c r="WHK633" s="35"/>
      <c r="WHL633" s="35"/>
      <c r="WHM633" s="35"/>
      <c r="WHN633" s="35"/>
      <c r="WHO633" s="35"/>
      <c r="WHP633" s="35"/>
      <c r="WHQ633" s="35"/>
      <c r="WHR633" s="35"/>
      <c r="WHS633" s="35"/>
      <c r="WHT633" s="35"/>
      <c r="WHU633" s="35"/>
      <c r="WHV633" s="35"/>
      <c r="WHW633" s="35"/>
      <c r="WHX633" s="35"/>
      <c r="WHY633" s="35"/>
      <c r="WHZ633" s="35"/>
      <c r="WIA633" s="35"/>
      <c r="WIB633" s="35"/>
      <c r="WIC633" s="35"/>
      <c r="WID633" s="35"/>
      <c r="WIE633" s="35"/>
      <c r="WIF633" s="35"/>
      <c r="WIG633" s="35"/>
      <c r="WIH633" s="35"/>
      <c r="WII633" s="35"/>
      <c r="WIJ633" s="35"/>
      <c r="WIK633" s="35"/>
      <c r="WIL633" s="35"/>
      <c r="WIM633" s="35"/>
      <c r="WIN633" s="35"/>
      <c r="WIO633" s="35"/>
      <c r="WIP633" s="35"/>
      <c r="WIQ633" s="35"/>
      <c r="WIR633" s="35"/>
      <c r="WIS633" s="35"/>
      <c r="WIT633" s="35"/>
      <c r="WIU633" s="35"/>
      <c r="WIV633" s="35"/>
      <c r="WIW633" s="35"/>
      <c r="WIX633" s="35"/>
      <c r="WIY633" s="35"/>
      <c r="WIZ633" s="35"/>
      <c r="WJA633" s="35"/>
      <c r="WJB633" s="35"/>
      <c r="WJC633" s="35"/>
      <c r="WJD633" s="35"/>
      <c r="WJE633" s="35"/>
      <c r="WJF633" s="35"/>
      <c r="WJG633" s="35"/>
      <c r="WJH633" s="35"/>
      <c r="WJI633" s="35"/>
      <c r="WJJ633" s="35"/>
      <c r="WJK633" s="35"/>
      <c r="WJL633" s="35"/>
      <c r="WJM633" s="35"/>
      <c r="WJN633" s="35"/>
      <c r="WJO633" s="35"/>
      <c r="WJP633" s="35"/>
      <c r="WJQ633" s="35"/>
      <c r="WJR633" s="35"/>
      <c r="WJS633" s="35"/>
      <c r="WJT633" s="35"/>
      <c r="WJU633" s="35"/>
      <c r="WJV633" s="35"/>
      <c r="WJW633" s="35"/>
      <c r="WJX633" s="35"/>
      <c r="WJY633" s="35"/>
      <c r="WJZ633" s="35"/>
      <c r="WKA633" s="35"/>
      <c r="WKB633" s="35"/>
      <c r="WKC633" s="35"/>
      <c r="WKD633" s="35"/>
      <c r="WKE633" s="35"/>
      <c r="WKF633" s="35"/>
      <c r="WKG633" s="35"/>
      <c r="WKH633" s="35"/>
      <c r="WKI633" s="35"/>
      <c r="WKJ633" s="35"/>
      <c r="WKK633" s="35"/>
      <c r="WKL633" s="35"/>
      <c r="WKM633" s="35"/>
      <c r="WKN633" s="35"/>
      <c r="WKO633" s="35"/>
      <c r="WKP633" s="35"/>
      <c r="WKQ633" s="35"/>
      <c r="WKR633" s="35"/>
      <c r="WKS633" s="35"/>
      <c r="WKT633" s="35"/>
      <c r="WKU633" s="35"/>
      <c r="WKV633" s="35"/>
      <c r="WKW633" s="35"/>
      <c r="WKX633" s="35"/>
      <c r="WKY633" s="35"/>
      <c r="WKZ633" s="35"/>
      <c r="WLA633" s="35"/>
      <c r="WLB633" s="35"/>
      <c r="WLC633" s="35"/>
      <c r="WLD633" s="35"/>
      <c r="WLE633" s="35"/>
      <c r="WLF633" s="35"/>
      <c r="WLG633" s="35"/>
      <c r="WLH633" s="35"/>
      <c r="WLI633" s="35"/>
      <c r="WLJ633" s="35"/>
      <c r="WLK633" s="35"/>
      <c r="WLL633" s="35"/>
      <c r="WLM633" s="35"/>
      <c r="WLN633" s="35"/>
      <c r="WLO633" s="35"/>
      <c r="WLP633" s="35"/>
      <c r="WLQ633" s="35"/>
      <c r="WLR633" s="35"/>
      <c r="WLS633" s="35"/>
      <c r="WLT633" s="35"/>
      <c r="WLU633" s="35"/>
      <c r="WLV633" s="35"/>
      <c r="WLW633" s="35"/>
      <c r="WLX633" s="35"/>
      <c r="WLY633" s="35"/>
      <c r="WLZ633" s="35"/>
      <c r="WMA633" s="35"/>
      <c r="WMB633" s="35"/>
      <c r="WMC633" s="35"/>
      <c r="WMD633" s="35"/>
      <c r="WME633" s="35"/>
      <c r="WMF633" s="35"/>
      <c r="WMG633" s="35"/>
      <c r="WMH633" s="35"/>
      <c r="WMI633" s="35"/>
      <c r="WMJ633" s="35"/>
      <c r="WMK633" s="35"/>
      <c r="WML633" s="35"/>
      <c r="WMM633" s="35"/>
      <c r="WMN633" s="35"/>
      <c r="WMO633" s="35"/>
      <c r="WMP633" s="35"/>
      <c r="WMQ633" s="35"/>
      <c r="WMR633" s="35"/>
      <c r="WMS633" s="35"/>
      <c r="WMT633" s="35"/>
      <c r="WMU633" s="35"/>
      <c r="WMV633" s="35"/>
      <c r="WMW633" s="35"/>
      <c r="WMX633" s="35"/>
      <c r="WMY633" s="35"/>
      <c r="WMZ633" s="35"/>
      <c r="WNA633" s="35"/>
      <c r="WNB633" s="35"/>
      <c r="WNC633" s="35"/>
      <c r="WND633" s="35"/>
      <c r="WNE633" s="35"/>
      <c r="WNF633" s="35"/>
      <c r="WNG633" s="35"/>
      <c r="WNH633" s="35"/>
      <c r="WNI633" s="35"/>
      <c r="WNJ633" s="35"/>
      <c r="WNK633" s="35"/>
      <c r="WNL633" s="35"/>
      <c r="WNM633" s="35"/>
      <c r="WNN633" s="35"/>
      <c r="WNO633" s="35"/>
      <c r="WNP633" s="35"/>
      <c r="WNQ633" s="35"/>
      <c r="WNR633" s="35"/>
      <c r="WNS633" s="35"/>
      <c r="WNT633" s="35"/>
      <c r="WNU633" s="35"/>
      <c r="WNV633" s="35"/>
      <c r="WNW633" s="35"/>
      <c r="WNX633" s="35"/>
      <c r="WNY633" s="35"/>
      <c r="WNZ633" s="35"/>
      <c r="WOA633" s="35"/>
      <c r="WOB633" s="35"/>
      <c r="WOC633" s="35"/>
      <c r="WOD633" s="35"/>
      <c r="WOE633" s="35"/>
      <c r="WOF633" s="35"/>
      <c r="WOG633" s="35"/>
      <c r="WOH633" s="35"/>
      <c r="WOI633" s="35"/>
      <c r="WOJ633" s="35"/>
      <c r="WOK633" s="35"/>
      <c r="WOL633" s="35"/>
      <c r="WOM633" s="35"/>
      <c r="WON633" s="35"/>
      <c r="WOO633" s="35"/>
      <c r="WOP633" s="35"/>
      <c r="WOQ633" s="35"/>
      <c r="WOR633" s="35"/>
      <c r="WOS633" s="35"/>
      <c r="WOT633" s="35"/>
      <c r="WOU633" s="35"/>
      <c r="WOV633" s="35"/>
      <c r="WOW633" s="35"/>
      <c r="WOX633" s="35"/>
      <c r="WOY633" s="35"/>
      <c r="WOZ633" s="35"/>
      <c r="WPA633" s="35"/>
      <c r="WPB633" s="35"/>
      <c r="WPC633" s="35"/>
      <c r="WPD633" s="35"/>
      <c r="WPE633" s="35"/>
      <c r="WPF633" s="35"/>
      <c r="WPG633" s="35"/>
      <c r="WPH633" s="35"/>
      <c r="WPI633" s="35"/>
      <c r="WPJ633" s="35"/>
      <c r="WPK633" s="35"/>
      <c r="WPL633" s="35"/>
      <c r="WPM633" s="35"/>
      <c r="WPN633" s="35"/>
      <c r="WPO633" s="35"/>
      <c r="WPP633" s="35"/>
      <c r="WPQ633" s="35"/>
      <c r="WPR633" s="35"/>
      <c r="WPS633" s="35"/>
      <c r="WPT633" s="35"/>
      <c r="WPU633" s="35"/>
      <c r="WPV633" s="35"/>
      <c r="WPW633" s="35"/>
      <c r="WPX633" s="35"/>
      <c r="WPY633" s="35"/>
      <c r="WPZ633" s="35"/>
      <c r="WQA633" s="35"/>
      <c r="WQB633" s="35"/>
      <c r="WQC633" s="35"/>
      <c r="WQD633" s="35"/>
      <c r="WQE633" s="35"/>
      <c r="WQF633" s="35"/>
      <c r="WQG633" s="35"/>
      <c r="WQH633" s="35"/>
      <c r="WQI633" s="35"/>
      <c r="WQJ633" s="35"/>
      <c r="WQK633" s="35"/>
      <c r="WQL633" s="35"/>
      <c r="WQM633" s="35"/>
      <c r="WQN633" s="35"/>
      <c r="WQO633" s="35"/>
      <c r="WQP633" s="35"/>
      <c r="WQQ633" s="35"/>
      <c r="WQR633" s="35"/>
      <c r="WQS633" s="35"/>
      <c r="WQT633" s="35"/>
      <c r="WQU633" s="35"/>
      <c r="WQV633" s="35"/>
      <c r="WQW633" s="35"/>
      <c r="WQX633" s="35"/>
      <c r="WQY633" s="35"/>
      <c r="WQZ633" s="35"/>
      <c r="WRA633" s="35"/>
      <c r="WRB633" s="35"/>
      <c r="WRC633" s="35"/>
      <c r="WRD633" s="35"/>
      <c r="WRE633" s="35"/>
      <c r="WRF633" s="35"/>
      <c r="WRG633" s="35"/>
      <c r="WRH633" s="35"/>
      <c r="WRI633" s="35"/>
      <c r="WRJ633" s="35"/>
      <c r="WRK633" s="35"/>
      <c r="WRL633" s="35"/>
      <c r="WRM633" s="35"/>
      <c r="WRN633" s="35"/>
      <c r="WRO633" s="35"/>
      <c r="WRP633" s="35"/>
      <c r="WRQ633" s="35"/>
      <c r="WRR633" s="35"/>
      <c r="WRS633" s="35"/>
      <c r="WRT633" s="35"/>
      <c r="WRU633" s="35"/>
      <c r="WRV633" s="35"/>
      <c r="WRW633" s="35"/>
      <c r="WRX633" s="35"/>
      <c r="WRY633" s="35"/>
      <c r="WRZ633" s="35"/>
      <c r="WSA633" s="35"/>
      <c r="WSB633" s="35"/>
      <c r="WSC633" s="35"/>
      <c r="WSD633" s="35"/>
      <c r="WSE633" s="35"/>
      <c r="WSF633" s="35"/>
      <c r="WSG633" s="35"/>
      <c r="WSH633" s="35"/>
      <c r="WSI633" s="35"/>
      <c r="WSJ633" s="35"/>
      <c r="WSK633" s="35"/>
      <c r="WSL633" s="35"/>
      <c r="WSM633" s="35"/>
      <c r="WSN633" s="35"/>
      <c r="WSO633" s="35"/>
      <c r="WSP633" s="35"/>
      <c r="WSQ633" s="35"/>
      <c r="WSR633" s="35"/>
      <c r="WSS633" s="35"/>
      <c r="WST633" s="35"/>
      <c r="WSU633" s="35"/>
      <c r="WSV633" s="35"/>
      <c r="WSW633" s="35"/>
      <c r="WSX633" s="35"/>
      <c r="WSY633" s="35"/>
      <c r="WSZ633" s="35"/>
      <c r="WTA633" s="35"/>
      <c r="WTB633" s="35"/>
      <c r="WTC633" s="35"/>
      <c r="WTD633" s="35"/>
      <c r="WTE633" s="35"/>
      <c r="WTF633" s="35"/>
      <c r="WTG633" s="35"/>
      <c r="WTH633" s="35"/>
      <c r="WTI633" s="35"/>
      <c r="WTJ633" s="35"/>
      <c r="WTK633" s="35"/>
      <c r="WTL633" s="35"/>
      <c r="WTM633" s="35"/>
      <c r="WTN633" s="35"/>
      <c r="WTO633" s="35"/>
      <c r="WTP633" s="35"/>
      <c r="WTQ633" s="35"/>
      <c r="WTR633" s="35"/>
      <c r="WTS633" s="35"/>
      <c r="WTT633" s="35"/>
      <c r="WTU633" s="35"/>
      <c r="WTV633" s="35"/>
      <c r="WTW633" s="35"/>
      <c r="WTX633" s="35"/>
      <c r="WTY633" s="35"/>
      <c r="WTZ633" s="35"/>
      <c r="WUA633" s="35"/>
      <c r="WUB633" s="35"/>
      <c r="WUC633" s="35"/>
      <c r="WUD633" s="35"/>
      <c r="WUE633" s="35"/>
      <c r="WUF633" s="35"/>
      <c r="WUG633" s="35"/>
      <c r="WUH633" s="35"/>
      <c r="WUI633" s="35"/>
      <c r="WUJ633" s="35"/>
      <c r="WUK633" s="35"/>
      <c r="WUL633" s="35"/>
      <c r="WUM633" s="35"/>
      <c r="WUN633" s="35"/>
      <c r="WUO633" s="35"/>
      <c r="WUP633" s="35"/>
      <c r="WUQ633" s="35"/>
      <c r="WUR633" s="35"/>
      <c r="WUS633" s="35"/>
      <c r="WUT633" s="35"/>
      <c r="WUU633" s="35"/>
      <c r="WUV633" s="35"/>
      <c r="WUW633" s="35"/>
      <c r="WUX633" s="35"/>
      <c r="WUY633" s="35"/>
      <c r="WUZ633" s="35"/>
      <c r="WVA633" s="35"/>
      <c r="WVB633" s="35"/>
      <c r="WVC633" s="35"/>
      <c r="WVD633" s="35"/>
      <c r="WVE633" s="35"/>
      <c r="WVF633" s="35"/>
      <c r="WVG633" s="35"/>
      <c r="WVH633" s="35"/>
      <c r="WVI633" s="35"/>
      <c r="WVJ633" s="35"/>
      <c r="WVK633" s="35"/>
      <c r="WVL633" s="35"/>
      <c r="WVM633" s="35"/>
      <c r="WVN633" s="35"/>
      <c r="WVO633" s="35"/>
      <c r="WVP633" s="35"/>
      <c r="WVQ633" s="35"/>
      <c r="WVR633" s="35"/>
      <c r="WVS633" s="35"/>
      <c r="WVT633" s="35"/>
      <c r="WVU633" s="35"/>
      <c r="WVV633" s="35"/>
      <c r="WVW633" s="35"/>
      <c r="WVX633" s="35"/>
      <c r="WVY633" s="35"/>
      <c r="WVZ633" s="35"/>
      <c r="WWA633" s="35"/>
      <c r="WWB633" s="35"/>
      <c r="WWC633" s="35"/>
      <c r="WWD633" s="35"/>
      <c r="WWE633" s="35"/>
      <c r="WWF633" s="35"/>
      <c r="WWG633" s="35"/>
      <c r="WWH633" s="35"/>
      <c r="WWI633" s="35"/>
      <c r="WWJ633" s="35"/>
      <c r="WWK633" s="35"/>
      <c r="WWL633" s="35"/>
      <c r="WWM633" s="35"/>
      <c r="WWN633" s="35"/>
      <c r="WWO633" s="35"/>
      <c r="WWP633" s="35"/>
      <c r="WWQ633" s="35"/>
      <c r="WWR633" s="35"/>
      <c r="WWS633" s="35"/>
      <c r="WWT633" s="35"/>
      <c r="WWU633" s="35"/>
      <c r="WWV633" s="35"/>
      <c r="WWW633" s="35"/>
      <c r="WWX633" s="35"/>
      <c r="WWY633" s="35"/>
      <c r="WWZ633" s="35"/>
      <c r="WXA633" s="35"/>
      <c r="WXB633" s="35"/>
      <c r="WXC633" s="35"/>
      <c r="WXD633" s="35"/>
      <c r="WXE633" s="35"/>
      <c r="WXF633" s="35"/>
      <c r="WXG633" s="35"/>
      <c r="WXH633" s="35"/>
      <c r="WXI633" s="35"/>
      <c r="WXJ633" s="35"/>
      <c r="WXK633" s="35"/>
      <c r="WXL633" s="35"/>
      <c r="WXM633" s="35"/>
      <c r="WXN633" s="35"/>
      <c r="WXO633" s="35"/>
      <c r="WXP633" s="35"/>
      <c r="WXQ633" s="35"/>
      <c r="WXR633" s="35"/>
      <c r="WXS633" s="35"/>
      <c r="WXT633" s="35"/>
      <c r="WXU633" s="35"/>
      <c r="WXV633" s="35"/>
      <c r="WXW633" s="35"/>
      <c r="WXX633" s="35"/>
      <c r="WXY633" s="35"/>
      <c r="WXZ633" s="35"/>
      <c r="WYA633" s="35"/>
      <c r="WYB633" s="35"/>
      <c r="WYC633" s="35"/>
      <c r="WYD633" s="35"/>
      <c r="WYE633" s="35"/>
      <c r="WYF633" s="35"/>
      <c r="WYG633" s="35"/>
      <c r="WYH633" s="35"/>
      <c r="WYI633" s="35"/>
      <c r="WYJ633" s="35"/>
      <c r="WYK633" s="35"/>
      <c r="WYL633" s="35"/>
      <c r="WYM633" s="35"/>
      <c r="WYN633" s="35"/>
      <c r="WYO633" s="35"/>
      <c r="WYP633" s="35"/>
      <c r="WYQ633" s="35"/>
      <c r="WYR633" s="35"/>
      <c r="WYS633" s="35"/>
      <c r="WYT633" s="35"/>
      <c r="WYU633" s="35"/>
      <c r="WYV633" s="35"/>
      <c r="WYW633" s="35"/>
      <c r="WYX633" s="35"/>
      <c r="WYY633" s="35"/>
      <c r="WYZ633" s="35"/>
      <c r="WZA633" s="35"/>
      <c r="WZB633" s="35"/>
      <c r="WZC633" s="35"/>
      <c r="WZD633" s="35"/>
      <c r="WZE633" s="35"/>
      <c r="WZF633" s="35"/>
      <c r="WZG633" s="35"/>
      <c r="WZH633" s="35"/>
      <c r="WZI633" s="35"/>
      <c r="WZJ633" s="35"/>
      <c r="WZK633" s="35"/>
      <c r="WZL633" s="35"/>
      <c r="WZM633" s="35"/>
      <c r="WZN633" s="35"/>
      <c r="WZO633" s="35"/>
      <c r="WZP633" s="35"/>
      <c r="WZQ633" s="35"/>
      <c r="WZR633" s="35"/>
      <c r="WZS633" s="35"/>
      <c r="WZT633" s="35"/>
      <c r="WZU633" s="35"/>
      <c r="WZV633" s="35"/>
      <c r="WZW633" s="35"/>
      <c r="WZX633" s="35"/>
      <c r="WZY633" s="35"/>
      <c r="WZZ633" s="35"/>
      <c r="XAA633" s="35"/>
      <c r="XAB633" s="35"/>
      <c r="XAC633" s="35"/>
      <c r="XAD633" s="35"/>
      <c r="XAE633" s="35"/>
      <c r="XAF633" s="35"/>
      <c r="XAG633" s="35"/>
      <c r="XAH633" s="35"/>
      <c r="XAI633" s="35"/>
      <c r="XAJ633" s="35"/>
      <c r="XAK633" s="35"/>
      <c r="XAL633" s="35"/>
      <c r="XAM633" s="35"/>
      <c r="XAN633" s="35"/>
      <c r="XAO633" s="35"/>
      <c r="XAP633" s="35"/>
      <c r="XAQ633" s="35"/>
      <c r="XAR633" s="35"/>
      <c r="XAS633" s="35"/>
      <c r="XAT633" s="35"/>
      <c r="XAU633" s="35"/>
      <c r="XAV633" s="35"/>
      <c r="XAW633" s="35"/>
      <c r="XAX633" s="35"/>
      <c r="XAY633" s="35"/>
      <c r="XAZ633" s="35"/>
      <c r="XBA633" s="35"/>
      <c r="XBB633" s="35"/>
      <c r="XBC633" s="35"/>
      <c r="XBD633" s="35"/>
      <c r="XBE633" s="35"/>
      <c r="XBF633" s="35"/>
      <c r="XBG633" s="35"/>
      <c r="XBH633" s="35"/>
      <c r="XBI633" s="35"/>
      <c r="XBJ633" s="35"/>
      <c r="XBK633" s="35"/>
      <c r="XBL633" s="35"/>
      <c r="XBM633" s="35"/>
      <c r="XBN633" s="35"/>
      <c r="XBO633" s="35"/>
      <c r="XBP633" s="35"/>
      <c r="XBQ633" s="35"/>
      <c r="XBR633" s="35"/>
      <c r="XBS633" s="35"/>
      <c r="XBT633" s="35"/>
      <c r="XBU633" s="35"/>
      <c r="XBV633" s="35"/>
      <c r="XBW633" s="35"/>
      <c r="XBX633" s="35"/>
      <c r="XBY633" s="35"/>
      <c r="XBZ633" s="35"/>
      <c r="XCA633" s="35"/>
      <c r="XCB633" s="35"/>
      <c r="XCC633" s="35"/>
      <c r="XCD633" s="35"/>
      <c r="XCE633" s="35"/>
      <c r="XCF633" s="35"/>
      <c r="XCG633" s="35"/>
      <c r="XCH633" s="35"/>
      <c r="XCI633" s="35"/>
      <c r="XCJ633" s="35"/>
      <c r="XCK633" s="35"/>
      <c r="XCL633" s="35"/>
      <c r="XCM633" s="35"/>
      <c r="XCN633" s="35"/>
      <c r="XCO633" s="35"/>
      <c r="XCP633" s="35"/>
      <c r="XCQ633" s="35"/>
      <c r="XCR633" s="35"/>
      <c r="XCS633" s="35"/>
      <c r="XCT633" s="35"/>
      <c r="XCU633" s="35"/>
      <c r="XCV633" s="35"/>
      <c r="XCW633" s="35"/>
      <c r="XCX633" s="35"/>
      <c r="XCY633" s="35"/>
      <c r="XCZ633" s="35"/>
      <c r="XDA633" s="35"/>
      <c r="XDB633" s="35"/>
      <c r="XDC633" s="35"/>
      <c r="XDD633" s="35"/>
      <c r="XDE633" s="35"/>
      <c r="XDF633" s="35"/>
      <c r="XDG633" s="35"/>
      <c r="XDH633" s="35"/>
      <c r="XDI633" s="35"/>
      <c r="XDJ633" s="35"/>
      <c r="XDK633" s="35"/>
      <c r="XDL633" s="35"/>
      <c r="XDM633" s="35"/>
      <c r="XDN633" s="35"/>
      <c r="XDO633" s="35"/>
      <c r="XDP633" s="35"/>
      <c r="XDQ633" s="35"/>
      <c r="XDR633" s="35"/>
      <c r="XDS633" s="35"/>
      <c r="XDT633" s="35"/>
      <c r="XDU633" s="35"/>
      <c r="XDV633" s="35"/>
      <c r="XDW633" s="35"/>
      <c r="XDX633" s="35"/>
      <c r="XDY633" s="35"/>
      <c r="XDZ633" s="35"/>
      <c r="XEA633" s="35"/>
      <c r="XEB633" s="35"/>
      <c r="XEC633" s="35"/>
      <c r="XED633" s="35"/>
      <c r="XEE633" s="35"/>
      <c r="XEF633" s="35"/>
      <c r="XEG633" s="35"/>
      <c r="XEH633" s="35"/>
      <c r="XEI633" s="35"/>
      <c r="XEJ633" s="35"/>
      <c r="XEK633" s="35"/>
      <c r="XEL633" s="35"/>
      <c r="XEM633" s="35"/>
      <c r="XEN633" s="35"/>
      <c r="XEO633" s="35"/>
      <c r="XEP633" s="35"/>
      <c r="XEQ633" s="35"/>
      <c r="XER633" s="35"/>
      <c r="XES633" s="35"/>
      <c r="XET633" s="35"/>
      <c r="XEU633" s="35"/>
      <c r="XEV633" s="35"/>
      <c r="XEW633" s="35"/>
      <c r="XEX633" s="35"/>
      <c r="XEY633" s="35"/>
      <c r="XEZ633" s="35"/>
      <c r="XFA633" s="35"/>
      <c r="XFB633" s="35"/>
    </row>
    <row r="634" spans="1:16382" ht="22.5" x14ac:dyDescent="0.45">
      <c r="A634" s="183" t="s">
        <v>50</v>
      </c>
      <c r="B634" s="104">
        <v>2</v>
      </c>
      <c r="C634" s="118" t="str">
        <f>IF(B634=0, -10, "0")</f>
        <v>0</v>
      </c>
      <c r="D634" s="159"/>
      <c r="E634" s="106"/>
      <c r="F634" s="105"/>
      <c r="G634" s="96"/>
    </row>
    <row r="635" spans="1:16382" ht="21" x14ac:dyDescent="0.4">
      <c r="A635" s="103" t="s">
        <v>186</v>
      </c>
      <c r="B635" s="104">
        <v>2</v>
      </c>
      <c r="C635" s="104"/>
      <c r="D635" s="55"/>
      <c r="E635" s="103"/>
      <c r="F635" s="105"/>
      <c r="G635" s="96"/>
    </row>
    <row r="636" spans="1:16382" ht="21" x14ac:dyDescent="0.4">
      <c r="A636" s="103" t="s">
        <v>220</v>
      </c>
      <c r="B636" s="104">
        <v>2</v>
      </c>
      <c r="C636" s="104"/>
      <c r="D636" s="55"/>
      <c r="E636" s="106"/>
      <c r="F636" s="105"/>
      <c r="G636" s="96"/>
    </row>
    <row r="637" spans="1:16382" ht="34.5" customHeight="1" x14ac:dyDescent="0.4">
      <c r="A637" s="162" t="s">
        <v>400</v>
      </c>
      <c r="B637" s="104">
        <v>2</v>
      </c>
      <c r="C637" s="104"/>
      <c r="D637" s="55"/>
      <c r="E637" s="106"/>
      <c r="F637" s="105"/>
      <c r="G637" s="96"/>
    </row>
    <row r="638" spans="1:16382" ht="21" x14ac:dyDescent="0.4">
      <c r="A638" s="162" t="s">
        <v>399</v>
      </c>
      <c r="B638" s="104">
        <v>2</v>
      </c>
      <c r="C638" s="118"/>
      <c r="D638" s="55"/>
      <c r="E638" s="106"/>
      <c r="F638" s="105"/>
      <c r="G638" s="96"/>
    </row>
    <row r="639" spans="1:16382" ht="22.5" x14ac:dyDescent="0.4">
      <c r="A639" s="391" t="s">
        <v>34</v>
      </c>
      <c r="B639" s="392"/>
      <c r="C639" s="393"/>
      <c r="D639" s="123">
        <f>SUM(B633:C638)</f>
        <v>12</v>
      </c>
      <c r="E639" s="257"/>
      <c r="F639" s="257"/>
      <c r="G639" s="96"/>
    </row>
    <row r="640" spans="1:16382" ht="21" x14ac:dyDescent="0.4">
      <c r="A640" s="123" t="s">
        <v>33</v>
      </c>
      <c r="B640" s="202"/>
      <c r="C640" s="202"/>
      <c r="D640" s="111">
        <f>D639/(COUNT(B633:C638)*2)</f>
        <v>1</v>
      </c>
      <c r="E640" s="96"/>
      <c r="F640" s="96"/>
      <c r="G640" s="96"/>
    </row>
    <row r="641" spans="1:7" ht="22.5" x14ac:dyDescent="0.3">
      <c r="A641" s="440"/>
      <c r="B641" s="440"/>
      <c r="C641" s="440"/>
      <c r="D641" s="440"/>
      <c r="E641" s="440"/>
      <c r="F641" s="440"/>
      <c r="G641" s="440"/>
    </row>
    <row r="642" spans="1:7" ht="24.75" x14ac:dyDescent="0.4">
      <c r="A642" s="283" t="s">
        <v>26</v>
      </c>
      <c r="B642" s="431"/>
      <c r="C642" s="431"/>
      <c r="D642" s="431"/>
      <c r="E642" s="431"/>
      <c r="F642" s="432"/>
      <c r="G642" s="90"/>
    </row>
    <row r="643" spans="1:7" ht="21" x14ac:dyDescent="0.4">
      <c r="A643" s="133" t="s">
        <v>221</v>
      </c>
      <c r="B643" s="104">
        <v>2</v>
      </c>
      <c r="C643" s="104"/>
      <c r="D643" s="135"/>
      <c r="E643" s="106"/>
      <c r="F643" s="105"/>
      <c r="G643" s="90"/>
    </row>
    <row r="644" spans="1:7" ht="21" x14ac:dyDescent="0.4">
      <c r="A644" s="162" t="s">
        <v>400</v>
      </c>
      <c r="B644" s="104">
        <v>2</v>
      </c>
      <c r="C644" s="118"/>
      <c r="D644" s="135"/>
      <c r="E644" s="106"/>
      <c r="F644" s="105"/>
      <c r="G644" s="90"/>
    </row>
    <row r="645" spans="1:7" ht="21" x14ac:dyDescent="0.4">
      <c r="A645" s="162" t="s">
        <v>399</v>
      </c>
      <c r="B645" s="104">
        <v>2</v>
      </c>
      <c r="C645" s="118"/>
      <c r="D645" s="135"/>
      <c r="E645" s="106"/>
      <c r="F645" s="105"/>
      <c r="G645" s="90"/>
    </row>
    <row r="646" spans="1:7" ht="22.5" x14ac:dyDescent="0.45">
      <c r="A646" s="183" t="s">
        <v>92</v>
      </c>
      <c r="B646" s="104">
        <v>2</v>
      </c>
      <c r="C646" s="118" t="str">
        <f>IF(B646=0, -10, "0")</f>
        <v>0</v>
      </c>
      <c r="D646" s="240"/>
      <c r="E646" s="240"/>
      <c r="F646" s="105"/>
      <c r="G646" s="90"/>
    </row>
    <row r="647" spans="1:7" ht="42" x14ac:dyDescent="0.4">
      <c r="A647" s="103" t="s">
        <v>187</v>
      </c>
      <c r="B647" s="104">
        <v>2</v>
      </c>
      <c r="C647" s="104"/>
      <c r="D647" s="240"/>
      <c r="E647" s="240"/>
      <c r="F647" s="105"/>
      <c r="G647" s="201"/>
    </row>
    <row r="648" spans="1:7" ht="45" x14ac:dyDescent="0.4">
      <c r="A648" s="198" t="s">
        <v>319</v>
      </c>
      <c r="B648" s="104">
        <v>2</v>
      </c>
      <c r="C648" s="118" t="str">
        <f>IF(B648=0, -10, "0")</f>
        <v>0</v>
      </c>
      <c r="D648" s="240"/>
      <c r="E648" s="240"/>
      <c r="F648" s="105"/>
      <c r="G648" s="90"/>
    </row>
    <row r="649" spans="1:7" ht="42" x14ac:dyDescent="0.4">
      <c r="A649" s="103" t="s">
        <v>148</v>
      </c>
      <c r="B649" s="104">
        <v>2</v>
      </c>
      <c r="C649" s="104"/>
      <c r="D649" s="135"/>
      <c r="E649" s="106"/>
      <c r="F649" s="105"/>
      <c r="G649" s="90"/>
    </row>
    <row r="650" spans="1:7" ht="21" x14ac:dyDescent="0.4">
      <c r="A650" s="441" t="s">
        <v>304</v>
      </c>
      <c r="B650" s="442"/>
      <c r="C650" s="442"/>
      <c r="D650" s="442"/>
      <c r="E650" s="442"/>
      <c r="F650" s="443"/>
      <c r="G650" s="90"/>
    </row>
    <row r="651" spans="1:7" ht="21" x14ac:dyDescent="0.4">
      <c r="A651" s="107" t="s">
        <v>322</v>
      </c>
      <c r="B651" s="104">
        <v>2</v>
      </c>
      <c r="C651" s="240"/>
      <c r="D651" s="135"/>
      <c r="E651" s="106"/>
      <c r="F651" s="105"/>
      <c r="G651" s="90"/>
    </row>
    <row r="652" spans="1:7" ht="21" x14ac:dyDescent="0.4">
      <c r="A652" s="103" t="s">
        <v>296</v>
      </c>
      <c r="B652" s="104">
        <v>2</v>
      </c>
      <c r="C652" s="104"/>
      <c r="D652" s="135"/>
      <c r="E652" s="106"/>
      <c r="F652" s="105"/>
      <c r="G652" s="90"/>
    </row>
    <row r="653" spans="1:7" ht="27.75" customHeight="1" x14ac:dyDescent="0.4">
      <c r="A653" s="130" t="s">
        <v>363</v>
      </c>
      <c r="B653" s="104">
        <v>2</v>
      </c>
      <c r="C653" s="104"/>
      <c r="D653" s="135"/>
      <c r="E653" s="106"/>
      <c r="F653" s="105"/>
      <c r="G653" s="96"/>
    </row>
    <row r="654" spans="1:7" ht="21" x14ac:dyDescent="0.4">
      <c r="A654" s="309" t="s">
        <v>311</v>
      </c>
      <c r="B654" s="104">
        <v>2</v>
      </c>
      <c r="C654" s="118" t="str">
        <f>IF(B654=0, -5, "0")</f>
        <v>0</v>
      </c>
      <c r="D654" s="121"/>
      <c r="E654" s="122"/>
      <c r="F654" s="105"/>
      <c r="G654" s="96"/>
    </row>
    <row r="655" spans="1:7" ht="21" x14ac:dyDescent="0.4">
      <c r="A655" s="151" t="s">
        <v>321</v>
      </c>
      <c r="B655" s="104">
        <v>2</v>
      </c>
      <c r="C655" s="118"/>
      <c r="D655" s="55"/>
      <c r="E655" s="55"/>
      <c r="F655" s="105"/>
      <c r="G655" s="96"/>
    </row>
    <row r="656" spans="1:7" ht="21" x14ac:dyDescent="0.4">
      <c r="A656" s="107" t="s">
        <v>388</v>
      </c>
      <c r="B656" s="104">
        <v>2</v>
      </c>
      <c r="C656" s="118"/>
      <c r="D656" s="55"/>
      <c r="E656" s="55"/>
      <c r="F656" s="105"/>
      <c r="G656" s="96"/>
    </row>
    <row r="657" spans="1:7" ht="88.5" customHeight="1" x14ac:dyDescent="0.4">
      <c r="A657" s="103" t="s">
        <v>402</v>
      </c>
      <c r="B657" s="104">
        <f>IF(D657=1, 2, IF(AND(D657&lt;1,D657&gt;0), 1, IF(D657=0,"0","NA")))</f>
        <v>2</v>
      </c>
      <c r="C657" s="104"/>
      <c r="D657" s="318">
        <f>IFERROR(E657/F657,"N.A")</f>
        <v>1</v>
      </c>
      <c r="E657" s="320">
        <f>COUNTIF('A3 Exploitation'!F608:F656,"ok")</f>
        <v>1</v>
      </c>
      <c r="F657" s="320">
        <f>COUNTA('A3 Exploitation'!F608:F656)</f>
        <v>1</v>
      </c>
      <c r="G657" s="96"/>
    </row>
    <row r="658" spans="1:7" ht="21" x14ac:dyDescent="0.4">
      <c r="A658" s="123" t="s">
        <v>34</v>
      </c>
      <c r="B658" s="123"/>
      <c r="C658" s="123"/>
      <c r="D658" s="123">
        <f>SUM(B651:C657,B643:C649)</f>
        <v>28</v>
      </c>
      <c r="E658" s="90"/>
      <c r="F658" s="96"/>
      <c r="G658" s="96"/>
    </row>
    <row r="659" spans="1:7" ht="21" x14ac:dyDescent="0.4">
      <c r="A659" s="108" t="s">
        <v>33</v>
      </c>
      <c r="B659" s="109"/>
      <c r="C659" s="110"/>
      <c r="D659" s="111">
        <f>D658/(COUNT(B651:C657,B643:C649)*2)</f>
        <v>1</v>
      </c>
      <c r="E659" s="90"/>
      <c r="F659" s="96"/>
      <c r="G659" s="96"/>
    </row>
    <row r="660" spans="1:7" ht="21" x14ac:dyDescent="0.4">
      <c r="A660" s="112"/>
      <c r="B660" s="96"/>
      <c r="C660" s="96"/>
      <c r="D660" s="96"/>
      <c r="E660" s="90"/>
      <c r="F660" s="96"/>
      <c r="G660" s="96"/>
    </row>
    <row r="661" spans="1:7" ht="22.5" x14ac:dyDescent="0.45">
      <c r="A661" s="343" t="s">
        <v>38</v>
      </c>
      <c r="B661" s="152"/>
      <c r="C661" s="153"/>
      <c r="D661" s="126">
        <f>SUM(D616,D629,D639,D658)</f>
        <v>74</v>
      </c>
      <c r="E661" s="90"/>
      <c r="F661" s="96"/>
      <c r="G661" s="96"/>
    </row>
    <row r="662" spans="1:7" ht="22.5" x14ac:dyDescent="0.45">
      <c r="A662" s="343" t="s">
        <v>169</v>
      </c>
      <c r="B662" s="152"/>
      <c r="C662" s="153"/>
      <c r="D662" s="127">
        <f>D661/(COUNT(B651:C657,B620:C628,B633:C638,B608:C615,B643:C649)*2)</f>
        <v>1</v>
      </c>
      <c r="G662" s="96"/>
    </row>
    <row r="663" spans="1:7" ht="21" x14ac:dyDescent="0.4">
      <c r="A663" s="112"/>
      <c r="B663" s="96"/>
      <c r="C663" s="96"/>
      <c r="D663" s="96"/>
      <c r="E663" s="90"/>
      <c r="F663" s="96"/>
      <c r="G663" s="96"/>
    </row>
    <row r="664" spans="1:7" ht="21" x14ac:dyDescent="0.4">
      <c r="A664" s="205"/>
      <c r="B664" s="96"/>
      <c r="C664" s="96"/>
      <c r="G664" s="96"/>
    </row>
    <row r="665" spans="1:7" ht="22.5" x14ac:dyDescent="0.45">
      <c r="A665" s="430" t="s">
        <v>346</v>
      </c>
      <c r="B665" s="430"/>
      <c r="C665" s="430"/>
      <c r="D665" s="430"/>
      <c r="E665" s="430"/>
      <c r="F665" s="430"/>
      <c r="G665" s="96"/>
    </row>
    <row r="666" spans="1:7" ht="21" x14ac:dyDescent="0.4">
      <c r="A666" s="197">
        <f>B11</f>
        <v>43749</v>
      </c>
      <c r="B666" s="96"/>
      <c r="C666" s="96"/>
      <c r="D666" s="96"/>
      <c r="E666" s="90"/>
      <c r="F666" s="96"/>
      <c r="G666" s="96"/>
    </row>
    <row r="667" spans="1:7" ht="21.75" customHeight="1" x14ac:dyDescent="0.4">
      <c r="A667" s="370" t="s">
        <v>28</v>
      </c>
      <c r="B667" s="371" t="s">
        <v>29</v>
      </c>
      <c r="C667" s="371"/>
      <c r="D667" s="371" t="s">
        <v>42</v>
      </c>
      <c r="E667" s="372" t="s">
        <v>264</v>
      </c>
      <c r="F667" s="372" t="s">
        <v>295</v>
      </c>
      <c r="G667" s="96"/>
    </row>
    <row r="668" spans="1:7" ht="21" x14ac:dyDescent="0.4">
      <c r="A668" s="370"/>
      <c r="B668" s="100" t="s">
        <v>32</v>
      </c>
      <c r="C668" s="100" t="s">
        <v>31</v>
      </c>
      <c r="D668" s="371"/>
      <c r="E668" s="372"/>
      <c r="F668" s="372"/>
      <c r="G668" s="96"/>
    </row>
    <row r="669" spans="1:7" ht="22.5" x14ac:dyDescent="0.4">
      <c r="A669" s="281"/>
      <c r="B669" s="282"/>
      <c r="C669" s="282"/>
      <c r="D669" s="282"/>
      <c r="E669" s="345"/>
      <c r="F669" s="345"/>
      <c r="G669" s="96"/>
    </row>
    <row r="670" spans="1:7" ht="21" x14ac:dyDescent="0.4">
      <c r="A670" s="103" t="s">
        <v>372</v>
      </c>
      <c r="B670" s="104" t="s">
        <v>30</v>
      </c>
      <c r="C670" s="104"/>
      <c r="D670" s="105"/>
      <c r="E670" s="106"/>
      <c r="F670" s="105"/>
      <c r="G670" s="96"/>
    </row>
    <row r="671" spans="1:7" ht="21" x14ac:dyDescent="0.4">
      <c r="A671" s="103" t="s">
        <v>348</v>
      </c>
      <c r="B671" s="104">
        <v>2</v>
      </c>
      <c r="C671" s="104"/>
      <c r="D671" s="105"/>
      <c r="E671" s="106"/>
      <c r="F671" s="105"/>
      <c r="G671" s="96"/>
    </row>
    <row r="672" spans="1:7" ht="42" x14ac:dyDescent="0.4">
      <c r="A672" s="139" t="s">
        <v>43</v>
      </c>
      <c r="B672" s="104">
        <v>2</v>
      </c>
      <c r="C672" s="118" t="str">
        <f>IF(B672=0, -5, "0")</f>
        <v>0</v>
      </c>
      <c r="D672" s="105"/>
      <c r="E672" s="106"/>
      <c r="F672" s="105"/>
      <c r="G672" s="96"/>
    </row>
    <row r="673" spans="1:7" ht="21" x14ac:dyDescent="0.4">
      <c r="A673" s="133" t="s">
        <v>93</v>
      </c>
      <c r="B673" s="104">
        <v>2</v>
      </c>
      <c r="C673" s="104"/>
      <c r="D673" s="106"/>
      <c r="E673" s="106"/>
      <c r="F673" s="105"/>
      <c r="G673" s="96"/>
    </row>
    <row r="674" spans="1:7" ht="21" x14ac:dyDescent="0.4">
      <c r="A674" s="103" t="s">
        <v>66</v>
      </c>
      <c r="B674" s="104" t="s">
        <v>30</v>
      </c>
      <c r="C674" s="104"/>
      <c r="D674" s="206"/>
      <c r="E674" s="106"/>
      <c r="F674" s="105"/>
      <c r="G674" s="96"/>
    </row>
    <row r="675" spans="1:7" ht="42" x14ac:dyDescent="0.4">
      <c r="A675" s="103" t="s">
        <v>155</v>
      </c>
      <c r="B675" s="104">
        <v>2</v>
      </c>
      <c r="C675" s="104"/>
      <c r="D675" s="206"/>
      <c r="E675" s="106"/>
      <c r="F675" s="105"/>
      <c r="G675" s="96"/>
    </row>
    <row r="676" spans="1:7" ht="21" x14ac:dyDescent="0.4">
      <c r="A676" s="107" t="s">
        <v>289</v>
      </c>
      <c r="B676" s="104">
        <v>2</v>
      </c>
      <c r="C676" s="106"/>
      <c r="D676" s="206"/>
      <c r="E676" s="106"/>
      <c r="F676" s="105"/>
      <c r="G676" s="96"/>
    </row>
    <row r="677" spans="1:7" ht="42" x14ac:dyDescent="0.4">
      <c r="A677" s="310" t="s">
        <v>290</v>
      </c>
      <c r="B677" s="104">
        <v>2</v>
      </c>
      <c r="C677" s="140" t="str">
        <f>IF(B677=0, -5, "0")</f>
        <v>0</v>
      </c>
      <c r="D677" s="159"/>
      <c r="E677" s="209"/>
      <c r="F677" s="105"/>
      <c r="G677" s="96"/>
    </row>
    <row r="678" spans="1:7" ht="42" x14ac:dyDescent="0.4">
      <c r="A678" s="107" t="s">
        <v>373</v>
      </c>
      <c r="B678" s="104" t="s">
        <v>30</v>
      </c>
      <c r="C678" s="158"/>
      <c r="D678" s="221"/>
      <c r="E678" s="209"/>
      <c r="F678" s="105"/>
      <c r="G678" s="96"/>
    </row>
    <row r="679" spans="1:7" ht="21" x14ac:dyDescent="0.4">
      <c r="A679" s="107" t="s">
        <v>382</v>
      </c>
      <c r="B679" s="104">
        <v>2</v>
      </c>
      <c r="C679" s="158"/>
      <c r="D679" s="222"/>
      <c r="E679" s="209"/>
      <c r="F679" s="105"/>
      <c r="G679" s="96"/>
    </row>
    <row r="680" spans="1:7" ht="30" customHeight="1" x14ac:dyDescent="0.4">
      <c r="A680" s="191" t="s">
        <v>13</v>
      </c>
      <c r="B680" s="104">
        <v>2</v>
      </c>
      <c r="C680" s="215"/>
      <c r="D680" s="206"/>
      <c r="E680" s="106"/>
      <c r="F680" s="105"/>
      <c r="G680" s="96"/>
    </row>
    <row r="681" spans="1:7" ht="38.25" customHeight="1" x14ac:dyDescent="0.4">
      <c r="A681" s="191" t="s">
        <v>177</v>
      </c>
      <c r="B681" s="104">
        <v>2</v>
      </c>
      <c r="C681" s="215"/>
      <c r="D681" s="206"/>
      <c r="E681" s="106"/>
      <c r="F681" s="105"/>
      <c r="G681" s="96"/>
    </row>
    <row r="682" spans="1:7" ht="64.5" customHeight="1" x14ac:dyDescent="0.4">
      <c r="A682" s="191" t="s">
        <v>14</v>
      </c>
      <c r="B682" s="104" t="s">
        <v>30</v>
      </c>
      <c r="C682" s="215"/>
      <c r="D682" s="105"/>
      <c r="F682" s="105"/>
      <c r="G682" s="96"/>
    </row>
    <row r="683" spans="1:7" ht="21" x14ac:dyDescent="0.4">
      <c r="A683" s="107" t="s">
        <v>460</v>
      </c>
      <c r="B683" s="104" t="s">
        <v>30</v>
      </c>
      <c r="C683" s="158"/>
      <c r="D683" s="208"/>
      <c r="E683" s="106"/>
      <c r="F683" s="105"/>
      <c r="G683" s="96"/>
    </row>
    <row r="684" spans="1:7" ht="63" x14ac:dyDescent="0.4">
      <c r="A684" s="232" t="s">
        <v>461</v>
      </c>
      <c r="B684" s="104" t="s">
        <v>30</v>
      </c>
      <c r="C684" s="140" t="str">
        <f>IF(B684=0, -5, "0")</f>
        <v>0</v>
      </c>
      <c r="D684" s="208"/>
      <c r="E684" s="106"/>
      <c r="F684" s="105"/>
      <c r="G684" s="96"/>
    </row>
    <row r="685" spans="1:7" ht="21" x14ac:dyDescent="0.4">
      <c r="A685" s="212" t="s">
        <v>374</v>
      </c>
      <c r="B685" s="104">
        <v>2</v>
      </c>
      <c r="C685" s="118"/>
      <c r="D685" s="121"/>
      <c r="E685" s="122"/>
      <c r="F685" s="105"/>
      <c r="G685" s="96"/>
    </row>
    <row r="686" spans="1:7" ht="21" x14ac:dyDescent="0.4">
      <c r="A686" s="207" t="s">
        <v>312</v>
      </c>
      <c r="B686" s="104">
        <v>2</v>
      </c>
      <c r="C686" s="118"/>
      <c r="D686" s="103"/>
      <c r="E686" s="106"/>
      <c r="F686" s="105"/>
      <c r="G686" s="96"/>
    </row>
    <row r="687" spans="1:7" ht="42" x14ac:dyDescent="0.4">
      <c r="A687" s="207" t="s">
        <v>438</v>
      </c>
      <c r="B687" s="104">
        <v>2</v>
      </c>
      <c r="C687" s="118"/>
      <c r="D687" s="103"/>
      <c r="E687" s="106"/>
      <c r="F687" s="105"/>
      <c r="G687" s="96"/>
    </row>
    <row r="688" spans="1:7" ht="21" x14ac:dyDescent="0.4">
      <c r="A688" s="207" t="s">
        <v>462</v>
      </c>
      <c r="B688" s="104">
        <v>2</v>
      </c>
      <c r="C688" s="118"/>
      <c r="D688" s="239"/>
      <c r="E688" s="106"/>
      <c r="F688" s="105"/>
      <c r="G688" s="96"/>
    </row>
    <row r="689" spans="1:7" ht="89.25" customHeight="1" x14ac:dyDescent="0.4">
      <c r="A689" s="107" t="s">
        <v>402</v>
      </c>
      <c r="B689" s="104">
        <v>2</v>
      </c>
      <c r="C689" s="104"/>
      <c r="D689" s="318">
        <v>1</v>
      </c>
      <c r="E689" s="320">
        <f>COUNTIF('A3 Exploitation'!F670:F688,"ok")</f>
        <v>1</v>
      </c>
      <c r="F689" s="320">
        <f>COUNTA('A3 Exploitation'!F670:F688)</f>
        <v>1</v>
      </c>
      <c r="G689" s="96"/>
    </row>
    <row r="690" spans="1:7" ht="22.5" x14ac:dyDescent="0.45">
      <c r="A690" s="343" t="s">
        <v>407</v>
      </c>
      <c r="B690" s="152"/>
      <c r="C690" s="153"/>
      <c r="D690" s="126">
        <f>SUM(B670:C689)</f>
        <v>28</v>
      </c>
      <c r="E690" s="90"/>
      <c r="F690" s="96"/>
      <c r="G690" s="96"/>
    </row>
    <row r="691" spans="1:7" ht="22.5" x14ac:dyDescent="0.45">
      <c r="A691" s="343" t="s">
        <v>408</v>
      </c>
      <c r="B691" s="152"/>
      <c r="C691" s="153"/>
      <c r="D691" s="127">
        <f>D690/(COUNT(B670:C689)*2)</f>
        <v>1</v>
      </c>
      <c r="G691" s="96"/>
    </row>
    <row r="692" spans="1:7" ht="21" x14ac:dyDescent="0.4">
      <c r="A692" s="201"/>
      <c r="B692" s="258"/>
      <c r="C692" s="258"/>
      <c r="G692" s="214"/>
    </row>
    <row r="693" spans="1:7" ht="21" customHeight="1" x14ac:dyDescent="0.4">
      <c r="A693" s="439" t="s">
        <v>439</v>
      </c>
      <c r="B693" s="439"/>
      <c r="C693" s="439"/>
      <c r="D693" s="439"/>
      <c r="E693" s="439"/>
      <c r="F693" s="439"/>
      <c r="G693" s="214"/>
    </row>
    <row r="694" spans="1:7" ht="21" customHeight="1" x14ac:dyDescent="0.4">
      <c r="A694" s="197">
        <f>B11</f>
        <v>43749</v>
      </c>
      <c r="B694" s="96"/>
      <c r="C694" s="96"/>
      <c r="D694" s="213"/>
      <c r="E694" s="213"/>
      <c r="F694" s="213"/>
      <c r="G694" s="214"/>
    </row>
    <row r="695" spans="1:7" ht="21" x14ac:dyDescent="0.4">
      <c r="A695" s="449" t="s">
        <v>28</v>
      </c>
      <c r="B695" s="418" t="s">
        <v>29</v>
      </c>
      <c r="C695" s="418"/>
      <c r="D695" s="371" t="s">
        <v>42</v>
      </c>
      <c r="E695" s="372" t="s">
        <v>264</v>
      </c>
      <c r="F695" s="372" t="s">
        <v>295</v>
      </c>
      <c r="G695" s="214"/>
    </row>
    <row r="696" spans="1:7" ht="21" x14ac:dyDescent="0.4">
      <c r="A696" s="370"/>
      <c r="B696" s="100" t="s">
        <v>32</v>
      </c>
      <c r="C696" s="100" t="s">
        <v>31</v>
      </c>
      <c r="D696" s="371"/>
      <c r="E696" s="372"/>
      <c r="F696" s="372"/>
      <c r="G696" s="214"/>
    </row>
    <row r="697" spans="1:7" ht="22.5" x14ac:dyDescent="0.4">
      <c r="A697" s="281"/>
      <c r="B697" s="282"/>
      <c r="C697" s="282"/>
      <c r="D697" s="282"/>
      <c r="E697" s="345"/>
      <c r="F697" s="345"/>
      <c r="G697" s="96"/>
    </row>
    <row r="698" spans="1:7" ht="24.75" x14ac:dyDescent="0.4">
      <c r="A698" s="446" t="s">
        <v>299</v>
      </c>
      <c r="B698" s="447"/>
      <c r="C698" s="447"/>
      <c r="D698" s="447"/>
      <c r="E698" s="447"/>
      <c r="F698" s="448"/>
      <c r="G698" s="214"/>
    </row>
    <row r="699" spans="1:7" ht="21" x14ac:dyDescent="0.4">
      <c r="A699" s="133" t="s">
        <v>218</v>
      </c>
      <c r="B699" s="215">
        <v>2</v>
      </c>
      <c r="C699" s="215"/>
      <c r="D699" s="209"/>
      <c r="E699" s="209"/>
      <c r="F699" s="159"/>
      <c r="G699" s="214"/>
    </row>
    <row r="700" spans="1:7" ht="21" x14ac:dyDescent="0.4">
      <c r="A700" s="133" t="s">
        <v>310</v>
      </c>
      <c r="B700" s="215">
        <v>2</v>
      </c>
      <c r="C700" s="215"/>
      <c r="D700" s="159"/>
      <c r="E700" s="209"/>
      <c r="F700" s="159"/>
      <c r="G700" s="214"/>
    </row>
    <row r="701" spans="1:7" ht="21" x14ac:dyDescent="0.4">
      <c r="A701" s="308" t="s">
        <v>271</v>
      </c>
      <c r="B701" s="215">
        <v>2</v>
      </c>
      <c r="C701" s="187" t="str">
        <f>IF(B701=0, -5, "0")</f>
        <v>0</v>
      </c>
      <c r="D701" s="55"/>
      <c r="E701" s="209"/>
      <c r="F701" s="159"/>
      <c r="G701" s="214"/>
    </row>
    <row r="702" spans="1:7" ht="21" x14ac:dyDescent="0.4">
      <c r="A702" s="133" t="s">
        <v>291</v>
      </c>
      <c r="B702" s="215">
        <v>2</v>
      </c>
      <c r="C702" s="215"/>
      <c r="D702" s="55"/>
      <c r="E702" s="209"/>
      <c r="F702" s="159"/>
      <c r="G702" s="214"/>
    </row>
    <row r="703" spans="1:7" ht="22.5" x14ac:dyDescent="0.4">
      <c r="A703" s="212" t="s">
        <v>315</v>
      </c>
      <c r="B703" s="215">
        <v>2</v>
      </c>
      <c r="C703" s="215"/>
      <c r="D703" s="226"/>
      <c r="E703" s="226"/>
      <c r="F703" s="159"/>
      <c r="G703" s="214"/>
    </row>
    <row r="704" spans="1:7" ht="21" x14ac:dyDescent="0.4">
      <c r="A704" s="108" t="s">
        <v>34</v>
      </c>
      <c r="B704" s="444"/>
      <c r="C704" s="445"/>
      <c r="D704" s="200">
        <f>SUM(B699:C703)</f>
        <v>10</v>
      </c>
      <c r="E704" s="90"/>
      <c r="F704" s="96"/>
      <c r="G704" s="96"/>
    </row>
    <row r="705" spans="1:7" ht="21" x14ac:dyDescent="0.4">
      <c r="A705" s="108" t="s">
        <v>33</v>
      </c>
      <c r="B705" s="444"/>
      <c r="C705" s="445"/>
      <c r="D705" s="305">
        <f>D704/(COUNT(B699:C703)*2)</f>
        <v>1</v>
      </c>
      <c r="E705" s="90"/>
      <c r="F705" s="96"/>
      <c r="G705" s="96"/>
    </row>
    <row r="706" spans="1:7" ht="21" x14ac:dyDescent="0.4">
      <c r="A706" s="148"/>
      <c r="B706" s="293"/>
      <c r="C706" s="293"/>
      <c r="D706" s="203"/>
      <c r="E706" s="303"/>
      <c r="F706" s="304"/>
      <c r="G706" s="96"/>
    </row>
    <row r="707" spans="1:7" ht="24.75" x14ac:dyDescent="0.4">
      <c r="A707" s="446" t="s">
        <v>300</v>
      </c>
      <c r="B707" s="447"/>
      <c r="C707" s="447"/>
      <c r="D707" s="447"/>
      <c r="E707" s="447"/>
      <c r="F707" s="448"/>
      <c r="G707" s="96"/>
    </row>
    <row r="708" spans="1:7" ht="21" x14ac:dyDescent="0.4">
      <c r="A708" s="216" t="s">
        <v>3</v>
      </c>
      <c r="B708" s="215">
        <v>2</v>
      </c>
      <c r="C708" s="215"/>
      <c r="D708" s="55"/>
      <c r="E708" s="106"/>
      <c r="F708" s="159"/>
    </row>
    <row r="709" spans="1:7" ht="21" x14ac:dyDescent="0.4">
      <c r="A709" s="216" t="s">
        <v>27</v>
      </c>
      <c r="B709" s="215">
        <v>2</v>
      </c>
      <c r="C709" s="215"/>
      <c r="D709" s="55"/>
      <c r="E709" s="106"/>
      <c r="F709" s="159"/>
    </row>
    <row r="710" spans="1:7" ht="72.75" customHeight="1" x14ac:dyDescent="0.3">
      <c r="A710" s="204" t="s">
        <v>402</v>
      </c>
      <c r="B710" s="104">
        <v>2</v>
      </c>
      <c r="C710" s="104"/>
      <c r="D710" s="318">
        <v>1</v>
      </c>
      <c r="E710" s="320">
        <f>COUNTIF('A3 Exploitation'!F699:F709,"ok")</f>
        <v>1</v>
      </c>
      <c r="F710" s="320">
        <f>COUNTA('A3 Exploitation'!F699:F709)</f>
        <v>1</v>
      </c>
    </row>
    <row r="711" spans="1:7" ht="21" x14ac:dyDescent="0.3">
      <c r="A711" s="108" t="s">
        <v>34</v>
      </c>
      <c r="B711" s="108"/>
      <c r="C711" s="123"/>
      <c r="D711" s="280">
        <f>SUM(B708:C710)</f>
        <v>6</v>
      </c>
    </row>
    <row r="712" spans="1:7" ht="21" x14ac:dyDescent="0.4">
      <c r="A712" s="108" t="s">
        <v>33</v>
      </c>
      <c r="B712" s="109"/>
      <c r="C712" s="110"/>
      <c r="D712" s="260">
        <f>D711/(COUNT(B708:C710)*2)</f>
        <v>1</v>
      </c>
      <c r="G712" s="96"/>
    </row>
    <row r="713" spans="1:7" s="263" customFormat="1" ht="21" x14ac:dyDescent="0.4">
      <c r="A713" s="107"/>
      <c r="B713" s="259"/>
      <c r="C713" s="259"/>
      <c r="D713" s="255"/>
      <c r="E713" s="2"/>
      <c r="F713" s="82"/>
      <c r="G713" s="96"/>
    </row>
    <row r="714" spans="1:7" ht="22.5" x14ac:dyDescent="0.45">
      <c r="A714" s="343" t="s">
        <v>409</v>
      </c>
      <c r="B714" s="152"/>
      <c r="C714" s="153"/>
      <c r="D714" s="246">
        <f>SUM(D711,D704)</f>
        <v>16</v>
      </c>
      <c r="G714" s="96"/>
    </row>
    <row r="715" spans="1:7" ht="22.5" x14ac:dyDescent="0.45">
      <c r="A715" s="343" t="s">
        <v>410</v>
      </c>
      <c r="B715" s="152"/>
      <c r="C715" s="153"/>
      <c r="D715" s="127">
        <f>D714/(COUNT(B708:C710,B699:C703)*2)</f>
        <v>1</v>
      </c>
      <c r="E715" s="90"/>
      <c r="F715" s="96"/>
    </row>
    <row r="716" spans="1:7" x14ac:dyDescent="0.3">
      <c r="A716" s="2"/>
    </row>
    <row r="717" spans="1:7" s="3" customFormat="1" ht="22.5" x14ac:dyDescent="0.45">
      <c r="A717" s="294" t="s">
        <v>402</v>
      </c>
      <c r="B717" s="36"/>
      <c r="C717" s="36"/>
      <c r="D717" s="319">
        <f>AVERAGE(D710,D689,D657,D595,D555,D515,D466,D419,D361,D295,D240,D181,D127,D43)</f>
        <v>0.9555555555555556</v>
      </c>
      <c r="E717" s="84"/>
      <c r="F717" s="85"/>
      <c r="G717" s="80"/>
    </row>
    <row r="718" spans="1:7" ht="22.5" x14ac:dyDescent="0.3">
      <c r="A718" s="19" t="s">
        <v>403</v>
      </c>
      <c r="B718" s="20"/>
      <c r="C718" s="21"/>
      <c r="D718" s="22">
        <f>SUM(D714,D690,D661,D599,D559,D516,D470,D423,D365,D299,D244,D182,D128,D47)</f>
        <v>650</v>
      </c>
      <c r="E718" s="3"/>
      <c r="F718" s="3"/>
    </row>
    <row r="719" spans="1:7" ht="22.5" x14ac:dyDescent="0.3">
      <c r="A719" s="19" t="s">
        <v>274</v>
      </c>
      <c r="B719" s="20"/>
      <c r="C719" s="21"/>
      <c r="D719" s="23">
        <f>D718/(COUNT(B589:C595,B708:C710,B699:C703,B670:C689,B643:C657,B633:C638,B620:C628,B608:C615,B582:C587,B569:C577,B548:C555,B536:C545,B526:C531,B509:C515,B496:C506,B485:C493,B479:C482,B460:C466,B444:C457,B432:C439,B412:C419,B389:C409,B374:C384,B354:C361,B343:C351,B320:C338,B308:C315,B288:C295,B265:C285,B253:C260,B233:C240,B203:C222,B191:C198,B174:C181,B163:C171,B145:C160,B138:C142,B120:C127,B111:C117,B103:C108,B85:C100,B66:C82,B56:C63,B39:C43,B30:C37,B21:C25,B227:C231)*2)</f>
        <v>0.93930635838150289</v>
      </c>
      <c r="E719" s="3"/>
      <c r="F719" s="3"/>
    </row>
  </sheetData>
  <sheetProtection algorithmName="SHA-512" hashValue="3Gn6dqwZ90LAq5DW6z1SiyLO0ST24ffo0COdyStbLDRF1/RYgW/WmavgpN81IGK9FD6/+EPsprFd/oqQ/l6eXg==" saltValue="RZV4FWDeUkWE449QFkebhQ==" spinCount="100000" sheet="1" objects="1" scenarios="1" formatCells="0" formatColumns="0" formatRows="0"/>
  <mergeCells count="157">
    <mergeCell ref="D1:G1"/>
    <mergeCell ref="A7:F7"/>
    <mergeCell ref="A8:F8"/>
    <mergeCell ref="B9:F9"/>
    <mergeCell ref="B10:F10"/>
    <mergeCell ref="B11:F11"/>
    <mergeCell ref="A49:G49"/>
    <mergeCell ref="A52:A53"/>
    <mergeCell ref="B52:C52"/>
    <mergeCell ref="D52:D53"/>
    <mergeCell ref="E52:E53"/>
    <mergeCell ref="F52:F53"/>
    <mergeCell ref="B12:F12"/>
    <mergeCell ref="D13:G13"/>
    <mergeCell ref="A17:A18"/>
    <mergeCell ref="B17:C17"/>
    <mergeCell ref="D17:D18"/>
    <mergeCell ref="E17:E18"/>
    <mergeCell ref="F17:F18"/>
    <mergeCell ref="A109:F109"/>
    <mergeCell ref="A110:F110"/>
    <mergeCell ref="A118:F118"/>
    <mergeCell ref="A119:F119"/>
    <mergeCell ref="A130:F130"/>
    <mergeCell ref="A131:F132"/>
    <mergeCell ref="A64:G64"/>
    <mergeCell ref="A65:F65"/>
    <mergeCell ref="A83:G83"/>
    <mergeCell ref="A84:F84"/>
    <mergeCell ref="A101:F101"/>
    <mergeCell ref="A102:F102"/>
    <mergeCell ref="A144:F144"/>
    <mergeCell ref="A161:F161"/>
    <mergeCell ref="A162:F162"/>
    <mergeCell ref="A172:F172"/>
    <mergeCell ref="A173:F173"/>
    <mergeCell ref="B182:C182"/>
    <mergeCell ref="A133:A134"/>
    <mergeCell ref="B133:C133"/>
    <mergeCell ref="D133:D134"/>
    <mergeCell ref="E133:E134"/>
    <mergeCell ref="F133:F134"/>
    <mergeCell ref="A137:F137"/>
    <mergeCell ref="A199:C199"/>
    <mergeCell ref="A201:F201"/>
    <mergeCell ref="A223:C223"/>
    <mergeCell ref="A225:F225"/>
    <mergeCell ref="A232:D232"/>
    <mergeCell ref="A241:C241"/>
    <mergeCell ref="A184:F184"/>
    <mergeCell ref="A187:A188"/>
    <mergeCell ref="B187:C187"/>
    <mergeCell ref="D187:D188"/>
    <mergeCell ref="E187:E188"/>
    <mergeCell ref="F187:F188"/>
    <mergeCell ref="A261:C261"/>
    <mergeCell ref="A286:F286"/>
    <mergeCell ref="A287:F287"/>
    <mergeCell ref="A304:A305"/>
    <mergeCell ref="B304:C304"/>
    <mergeCell ref="D304:D305"/>
    <mergeCell ref="E304:E305"/>
    <mergeCell ref="F304:F305"/>
    <mergeCell ref="A246:F246"/>
    <mergeCell ref="A249:A250"/>
    <mergeCell ref="B249:C249"/>
    <mergeCell ref="D249:D250"/>
    <mergeCell ref="E249:E250"/>
    <mergeCell ref="F249:F250"/>
    <mergeCell ref="A410:G410"/>
    <mergeCell ref="A411:F411"/>
    <mergeCell ref="A428:A429"/>
    <mergeCell ref="B428:C428"/>
    <mergeCell ref="D428:D429"/>
    <mergeCell ref="E428:E429"/>
    <mergeCell ref="F428:F429"/>
    <mergeCell ref="A352:G352"/>
    <mergeCell ref="A353:F353"/>
    <mergeCell ref="A370:A371"/>
    <mergeCell ref="B370:C370"/>
    <mergeCell ref="D370:D371"/>
    <mergeCell ref="E370:E371"/>
    <mergeCell ref="F370:F371"/>
    <mergeCell ref="A478:F478"/>
    <mergeCell ref="A484:F484"/>
    <mergeCell ref="A495:F495"/>
    <mergeCell ref="A507:G507"/>
    <mergeCell ref="B508:F508"/>
    <mergeCell ref="A520:F520"/>
    <mergeCell ref="A459:F459"/>
    <mergeCell ref="A473:F473"/>
    <mergeCell ref="A475:A476"/>
    <mergeCell ref="B475:C475"/>
    <mergeCell ref="D475:D476"/>
    <mergeCell ref="E475:E476"/>
    <mergeCell ref="F475:F476"/>
    <mergeCell ref="A532:C532"/>
    <mergeCell ref="A533:C533"/>
    <mergeCell ref="A534:F534"/>
    <mergeCell ref="A546:G546"/>
    <mergeCell ref="C547:F547"/>
    <mergeCell ref="A556:C556"/>
    <mergeCell ref="A522:A523"/>
    <mergeCell ref="B522:C522"/>
    <mergeCell ref="D522:D523"/>
    <mergeCell ref="E522:E523"/>
    <mergeCell ref="F522:F523"/>
    <mergeCell ref="C525:F525"/>
    <mergeCell ref="A568:F568"/>
    <mergeCell ref="A578:C578"/>
    <mergeCell ref="A579:C579"/>
    <mergeCell ref="A581:F581"/>
    <mergeCell ref="A588:G588"/>
    <mergeCell ref="A596:C596"/>
    <mergeCell ref="A557:C557"/>
    <mergeCell ref="A562:F562"/>
    <mergeCell ref="A563:F563"/>
    <mergeCell ref="A565:A566"/>
    <mergeCell ref="B565:C565"/>
    <mergeCell ref="D565:D566"/>
    <mergeCell ref="E565:E566"/>
    <mergeCell ref="F565:F566"/>
    <mergeCell ref="C607:F607"/>
    <mergeCell ref="A616:C616"/>
    <mergeCell ref="E616:F617"/>
    <mergeCell ref="A617:C617"/>
    <mergeCell ref="C618:F618"/>
    <mergeCell ref="A629:C629"/>
    <mergeCell ref="A597:C597"/>
    <mergeCell ref="A600:C600"/>
    <mergeCell ref="A602:F602"/>
    <mergeCell ref="A604:A605"/>
    <mergeCell ref="B604:C604"/>
    <mergeCell ref="D604:D605"/>
    <mergeCell ref="E604:E605"/>
    <mergeCell ref="F604:F605"/>
    <mergeCell ref="A667:A668"/>
    <mergeCell ref="B667:C667"/>
    <mergeCell ref="D667:D668"/>
    <mergeCell ref="E667:E668"/>
    <mergeCell ref="F667:F668"/>
    <mergeCell ref="A693:F693"/>
    <mergeCell ref="C632:F632"/>
    <mergeCell ref="A639:C639"/>
    <mergeCell ref="A641:G641"/>
    <mergeCell ref="B642:F642"/>
    <mergeCell ref="A650:F650"/>
    <mergeCell ref="A665:F665"/>
    <mergeCell ref="B704:C704"/>
    <mergeCell ref="B705:C705"/>
    <mergeCell ref="A707:F707"/>
    <mergeCell ref="A695:A696"/>
    <mergeCell ref="B695:C695"/>
    <mergeCell ref="D695:D696"/>
    <mergeCell ref="E695:E696"/>
    <mergeCell ref="F695:F696"/>
    <mergeCell ref="A698:F698"/>
  </mergeCells>
  <dataValidations count="5">
    <dataValidation type="list" showInputMessage="1" showErrorMessage="1" errorTitle="Erreur de saisie" error="MH/Quali-Consult: Merci d'indiquer la note; 0, 1 ou 2. Si le paramètre n'est pas applicable ou non audité vous insérerez NA" sqref="B62 B104 B112 B138 B165 B499">
      <formula1>$B$1:$B$3</formula1>
    </dataValidation>
    <dataValidation type="list" allowBlank="1" showInputMessage="1" showErrorMessage="1" sqref="B640 B242 B658:B659 B704:B706 B200 B630 B467:B468 B440:B441 B385:B386 B362:B363 B420:B421 B339:B340 B128:B129 B44:B45 B262 B26:B27 B224 B316:B317 B711:B713 B296:B297 B182:B183 B692">
      <formula1>Cotation</formula1>
    </dataValidation>
    <dataValidation type="list" showInputMessage="1" showErrorMessage="1" errorTitle="Erreur de saisie" error="MH/Quali-Consult: Merci d'indiquer la note; 0, 1 ou 2. Si le paramètre n'est pas applicable ou non audité vous insérerez NA" sqref="B139:B143 B21:B25 B166:B171 B620:B628 B105:B108 B582:B587 B85:B100 B39:B42 B496:B498 B536:B545 B569:B577 B120:B126 B670:B689 B526:B531 B288:B295 B320:B338 B444:B458 B509:B515 B460:B466 B374:B384 B708:B710 B643:B649 B389:B409 B66:B82 B227:B231 B265:B285 B174:B181 B500:B506 B354:B361 B253:B260 B191:B198 B699:B703 B63 B633:B638 B432:B439 B518:B519 B30:B37 B548:B555 B412:B419 B113:B117 B145:B160 B308:B315 B479:B483 B485:B494 B589:B595 B608:B615 B56:B61 B103 B111 B163:B164 B343:B351 B203:B222 B233:B240 B651:B657">
      <formula1>$C$1:$C$4</formula1>
    </dataValidation>
    <dataValidation type="list" allowBlank="1" showInputMessage="1" showErrorMessage="1" sqref="F30:F37 F103:F108 F288:F294 F265:F285 F389:F409 F460:F465 F526:F531 F120:F126 F620:F628 F444:F458 F569:F577 F66:F82 F354:F360 F21:F25 F111:F117 F708:F709 F227:F239 F203:F222 F412:F418 F39:F42 F651:F656 F253:F260 F56:F63 F432:F439 F548:F554 F191:F198 F666:F688 F374:F384 F308:F315 F643:F649 F535:F545 F343:F351 F565:F567 F640 F604:F606 F695:F697 F496:F506 F174:F180 F163:F171 F509:F514 F699:F706 F582:F587 F589:F594 F138:F142 F145:F160 F320:F338 F479:F482 F485:F493 F608:F615 F633:F638 F85:F100">
      <formula1>$H$20:$H$22</formula1>
    </dataValidation>
    <dataValidation showInputMessage="1" showErrorMessage="1" errorTitle="Erreur de saisie" error="MH/Quali-Consult: Merci d'indiquer la note; 0, 1 ou 2. Si le paramètre n'est pas applicable ou non audité vous insérerez NA" sqref="B43 B127"/>
  </dataValidations>
  <pageMargins left="0.7" right="0.7" top="0.75" bottom="0.75" header="0.3" footer="0.3"/>
  <pageSetup paperSize="9" scale="34" orientation="portrait" r:id="rId1"/>
  <rowBreaks count="2" manualBreakCount="2">
    <brk id="367" max="6" man="1"/>
    <brk id="594"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15"/>
  <sheetViews>
    <sheetView view="pageBreakPreview" zoomScale="80" zoomScaleNormal="90" zoomScaleSheetLayoutView="80" workbookViewId="0">
      <selection activeCell="A7" sqref="A7:F7"/>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80" hidden="1" customWidth="1"/>
    <col min="8" max="16384" width="11.42578125" style="3"/>
  </cols>
  <sheetData>
    <row r="1" spans="1:7" s="2" customFormat="1" ht="24" x14ac:dyDescent="0.45">
      <c r="A1" s="1"/>
      <c r="B1" s="8">
        <v>0</v>
      </c>
      <c r="D1" s="451"/>
      <c r="E1" s="451"/>
      <c r="F1" s="451"/>
      <c r="G1" s="451"/>
    </row>
    <row r="2" spans="1:7" s="2" customFormat="1" ht="24" x14ac:dyDescent="0.45">
      <c r="A2" s="1"/>
      <c r="B2" s="8">
        <v>1</v>
      </c>
      <c r="D2" s="330"/>
      <c r="E2" s="330"/>
      <c r="F2" s="330"/>
      <c r="G2" s="79"/>
    </row>
    <row r="3" spans="1:7" s="2" customFormat="1" ht="24" x14ac:dyDescent="0.45">
      <c r="A3" s="1"/>
      <c r="B3" s="8">
        <v>2</v>
      </c>
      <c r="D3" s="330"/>
      <c r="E3" s="330"/>
      <c r="F3" s="330"/>
      <c r="G3" s="79"/>
    </row>
    <row r="4" spans="1:7" s="2" customFormat="1" ht="16.5" customHeight="1" x14ac:dyDescent="0.45">
      <c r="A4" s="1"/>
      <c r="B4" s="8" t="s">
        <v>30</v>
      </c>
      <c r="D4" s="3"/>
      <c r="E4" s="330"/>
      <c r="F4" s="330"/>
      <c r="G4" s="79"/>
    </row>
    <row r="5" spans="1:7" s="2" customFormat="1" ht="16.5" customHeight="1" x14ac:dyDescent="0.45">
      <c r="A5" s="1"/>
      <c r="D5" s="330"/>
      <c r="E5" s="330"/>
      <c r="F5" s="330"/>
      <c r="G5" s="79"/>
    </row>
    <row r="6" spans="1:7" s="2" customFormat="1" ht="37.5" customHeight="1" x14ac:dyDescent="0.45">
      <c r="A6" s="452" t="s">
        <v>46</v>
      </c>
      <c r="B6" s="452"/>
      <c r="C6" s="452"/>
      <c r="D6" s="452"/>
      <c r="E6" s="452"/>
      <c r="F6" s="452"/>
      <c r="G6" s="79"/>
    </row>
    <row r="7" spans="1:7" s="2" customFormat="1" ht="21.75" customHeight="1" x14ac:dyDescent="0.45">
      <c r="A7" s="453" t="str">
        <f>'Page de garde'!D18</f>
        <v>UHD MIDOUN 2</v>
      </c>
      <c r="B7" s="453"/>
      <c r="C7" s="453"/>
      <c r="D7" s="453"/>
      <c r="E7" s="453"/>
      <c r="F7" s="453"/>
      <c r="G7" s="79"/>
    </row>
    <row r="8" spans="1:7" s="2" customFormat="1" ht="24" x14ac:dyDescent="0.45">
      <c r="A8" s="4" t="s">
        <v>39</v>
      </c>
      <c r="B8" s="454" t="str">
        <f>'A4 Exploitation'!B9:F9</f>
        <v>M Dhia Mechlaoui</v>
      </c>
      <c r="C8" s="454"/>
      <c r="D8" s="454"/>
      <c r="E8" s="454"/>
      <c r="F8" s="454"/>
      <c r="G8" s="79"/>
    </row>
    <row r="9" spans="1:7" s="2" customFormat="1" ht="24" x14ac:dyDescent="0.45">
      <c r="A9" s="5" t="s">
        <v>41</v>
      </c>
      <c r="B9" s="455" t="str">
        <f>'A4 Exploitation'!B10:F10</f>
        <v>Chefs rayons</v>
      </c>
      <c r="C9" s="455"/>
      <c r="D9" s="455"/>
      <c r="E9" s="455"/>
      <c r="F9" s="455"/>
      <c r="G9" s="79"/>
    </row>
    <row r="10" spans="1:7" s="2" customFormat="1" ht="24" x14ac:dyDescent="0.45">
      <c r="A10" s="4" t="s">
        <v>40</v>
      </c>
      <c r="B10" s="450">
        <f>'A4 Exploitation'!B11:F11</f>
        <v>43749</v>
      </c>
      <c r="C10" s="450"/>
      <c r="D10" s="450"/>
      <c r="E10" s="450"/>
      <c r="F10" s="450"/>
      <c r="G10" s="79"/>
    </row>
    <row r="11" spans="1:7" s="2" customFormat="1" ht="24" x14ac:dyDescent="0.45">
      <c r="A11" s="4" t="s">
        <v>248</v>
      </c>
      <c r="B11" s="459">
        <f>D215</f>
        <v>0.9181034482758621</v>
      </c>
      <c r="C11" s="459"/>
      <c r="D11" s="459"/>
      <c r="E11" s="459"/>
      <c r="F11" s="459"/>
      <c r="G11" s="79"/>
    </row>
    <row r="12" spans="1:7" s="2" customFormat="1" ht="22.5" x14ac:dyDescent="0.45">
      <c r="A12" s="1"/>
      <c r="D12" s="363"/>
      <c r="E12" s="363"/>
      <c r="F12" s="363"/>
      <c r="G12" s="363"/>
    </row>
    <row r="13" spans="1:7" s="2" customFormat="1" ht="11.25" customHeight="1" x14ac:dyDescent="0.3">
      <c r="A13" s="460" t="s">
        <v>28</v>
      </c>
      <c r="B13" s="461" t="s">
        <v>29</v>
      </c>
      <c r="C13" s="461"/>
      <c r="D13" s="461" t="s">
        <v>42</v>
      </c>
      <c r="E13" s="461" t="s">
        <v>158</v>
      </c>
      <c r="F13" s="461" t="s">
        <v>159</v>
      </c>
    </row>
    <row r="14" spans="1:7" s="2" customFormat="1" ht="12.75" customHeight="1" x14ac:dyDescent="0.3">
      <c r="A14" s="460"/>
      <c r="B14" s="18" t="s">
        <v>32</v>
      </c>
      <c r="C14" s="18" t="s">
        <v>31</v>
      </c>
      <c r="D14" s="461"/>
      <c r="E14" s="461"/>
      <c r="F14" s="461"/>
      <c r="G14" s="78"/>
    </row>
    <row r="15" spans="1:7" x14ac:dyDescent="0.3">
      <c r="A15" s="462"/>
      <c r="B15" s="463"/>
      <c r="C15" s="463"/>
      <c r="D15" s="463"/>
      <c r="E15" s="463"/>
      <c r="F15" s="463"/>
    </row>
    <row r="16" spans="1:7" ht="19.5" x14ac:dyDescent="0.4">
      <c r="A16" s="464" t="s">
        <v>0</v>
      </c>
      <c r="B16" s="465"/>
      <c r="C16" s="465"/>
      <c r="D16" s="465"/>
      <c r="E16" s="465"/>
      <c r="F16" s="465"/>
      <c r="G16" s="80" t="s">
        <v>292</v>
      </c>
    </row>
    <row r="17" spans="1:7" x14ac:dyDescent="0.3">
      <c r="A17" s="6" t="s">
        <v>223</v>
      </c>
      <c r="B17" s="55">
        <v>2</v>
      </c>
      <c r="C17" s="55"/>
      <c r="D17" s="56"/>
      <c r="E17" s="55"/>
      <c r="F17" s="55"/>
      <c r="G17" s="80" t="s">
        <v>293</v>
      </c>
    </row>
    <row r="18" spans="1:7" x14ac:dyDescent="0.3">
      <c r="A18" s="6" t="s">
        <v>67</v>
      </c>
      <c r="B18" s="55">
        <v>2</v>
      </c>
      <c r="C18" s="55"/>
      <c r="D18" s="56"/>
      <c r="E18" s="55"/>
      <c r="F18" s="55"/>
    </row>
    <row r="19" spans="1:7" x14ac:dyDescent="0.3">
      <c r="A19" s="6" t="s">
        <v>68</v>
      </c>
      <c r="B19" s="55">
        <v>2</v>
      </c>
      <c r="C19" s="55"/>
      <c r="D19" s="56"/>
      <c r="E19" s="56"/>
      <c r="F19" s="55"/>
    </row>
    <row r="20" spans="1:7" x14ac:dyDescent="0.3">
      <c r="A20" s="6" t="s">
        <v>128</v>
      </c>
      <c r="B20" s="55">
        <v>2</v>
      </c>
      <c r="C20" s="55"/>
      <c r="D20" s="57"/>
      <c r="E20" s="55"/>
      <c r="F20" s="55"/>
    </row>
    <row r="21" spans="1:7" x14ac:dyDescent="0.3">
      <c r="A21" s="26" t="s">
        <v>440</v>
      </c>
      <c r="B21" s="55">
        <v>2</v>
      </c>
      <c r="C21" s="55"/>
      <c r="D21" s="58"/>
      <c r="E21" s="55"/>
      <c r="F21" s="55"/>
    </row>
    <row r="22" spans="1:7" x14ac:dyDescent="0.3">
      <c r="A22" s="466" t="s">
        <v>34</v>
      </c>
      <c r="B22" s="467"/>
      <c r="C22" s="468"/>
      <c r="D22" s="329">
        <f>SUM(B17:C21)</f>
        <v>10</v>
      </c>
    </row>
    <row r="23" spans="1:7" x14ac:dyDescent="0.3">
      <c r="A23" s="456" t="s">
        <v>249</v>
      </c>
      <c r="B23" s="457"/>
      <c r="C23" s="458"/>
      <c r="D23" s="17">
        <f>D22/(COUNT(B17:C21)*2)</f>
        <v>1</v>
      </c>
    </row>
    <row r="24" spans="1:7" x14ac:dyDescent="0.3">
      <c r="A24" s="10"/>
      <c r="B24" s="11"/>
      <c r="C24" s="11"/>
      <c r="D24" s="12"/>
    </row>
    <row r="25" spans="1:7" ht="19.5" x14ac:dyDescent="0.4">
      <c r="A25" s="469" t="s">
        <v>4</v>
      </c>
      <c r="B25" s="470"/>
      <c r="C25" s="470"/>
      <c r="D25" s="470"/>
      <c r="E25" s="470"/>
      <c r="F25" s="470"/>
    </row>
    <row r="26" spans="1:7" ht="18" x14ac:dyDescent="0.35">
      <c r="A26" s="24" t="s">
        <v>84</v>
      </c>
      <c r="B26" s="55">
        <v>2</v>
      </c>
      <c r="C26" s="6" t="str">
        <f>IF(B26=0, -5, "0")</f>
        <v>0</v>
      </c>
      <c r="D26" s="56"/>
      <c r="E26" s="56"/>
      <c r="F26" s="55"/>
    </row>
    <row r="27" spans="1:7" x14ac:dyDescent="0.3">
      <c r="A27" s="6" t="s">
        <v>77</v>
      </c>
      <c r="B27" s="55">
        <v>2</v>
      </c>
      <c r="C27" s="55"/>
      <c r="D27" s="56"/>
      <c r="E27" s="55"/>
      <c r="F27" s="55"/>
    </row>
    <row r="28" spans="1:7" x14ac:dyDescent="0.3">
      <c r="A28" s="26" t="s">
        <v>301</v>
      </c>
      <c r="B28" s="55">
        <v>2</v>
      </c>
      <c r="C28" s="55"/>
      <c r="D28" s="56"/>
      <c r="E28" s="55"/>
      <c r="F28" s="55"/>
    </row>
    <row r="29" spans="1:7" ht="51" customHeight="1" x14ac:dyDescent="0.3">
      <c r="A29" s="6" t="s">
        <v>234</v>
      </c>
      <c r="B29" s="55">
        <v>1</v>
      </c>
      <c r="C29" s="55"/>
      <c r="D29" s="56" t="s">
        <v>561</v>
      </c>
      <c r="E29" s="55" t="s">
        <v>562</v>
      </c>
      <c r="F29" s="55"/>
    </row>
    <row r="30" spans="1:7" x14ac:dyDescent="0.3">
      <c r="A30" s="6" t="s">
        <v>242</v>
      </c>
      <c r="B30" s="55">
        <v>2</v>
      </c>
      <c r="C30" s="55"/>
      <c r="D30" s="59"/>
      <c r="E30" s="55"/>
      <c r="F30" s="55"/>
    </row>
    <row r="31" spans="1:7" x14ac:dyDescent="0.3">
      <c r="A31" s="6" t="s">
        <v>69</v>
      </c>
      <c r="B31" s="55">
        <v>2</v>
      </c>
      <c r="C31" s="55"/>
      <c r="D31" s="59"/>
      <c r="E31" s="55"/>
      <c r="F31" s="55"/>
    </row>
    <row r="32" spans="1:7" x14ac:dyDescent="0.3">
      <c r="A32" s="6" t="s">
        <v>247</v>
      </c>
      <c r="B32" s="55">
        <v>2</v>
      </c>
      <c r="C32" s="55"/>
      <c r="D32" s="59"/>
      <c r="E32" s="55"/>
      <c r="F32" s="55"/>
    </row>
    <row r="33" spans="1:6" x14ac:dyDescent="0.3">
      <c r="A33" s="456" t="s">
        <v>34</v>
      </c>
      <c r="B33" s="457"/>
      <c r="C33" s="458"/>
      <c r="D33" s="328">
        <f>SUM(B26:C32)</f>
        <v>13</v>
      </c>
    </row>
    <row r="34" spans="1:6" x14ac:dyDescent="0.3">
      <c r="A34" s="456" t="s">
        <v>249</v>
      </c>
      <c r="B34" s="457"/>
      <c r="C34" s="458"/>
      <c r="D34" s="17">
        <f>D33/(COUNT(B26:C32)*2)</f>
        <v>0.9285714285714286</v>
      </c>
    </row>
    <row r="35" spans="1:6" x14ac:dyDescent="0.3">
      <c r="A35" s="10"/>
      <c r="B35" s="11"/>
      <c r="C35" s="11"/>
      <c r="D35" s="12"/>
    </row>
    <row r="36" spans="1:6" ht="19.5" x14ac:dyDescent="0.4">
      <c r="A36" s="469" t="s">
        <v>178</v>
      </c>
      <c r="B36" s="470"/>
      <c r="C36" s="470"/>
      <c r="D36" s="470"/>
      <c r="E36" s="470"/>
      <c r="F36" s="470"/>
    </row>
    <row r="37" spans="1:6" ht="18" x14ac:dyDescent="0.35">
      <c r="A37" s="24" t="s">
        <v>84</v>
      </c>
      <c r="B37" s="55">
        <v>2</v>
      </c>
      <c r="C37" s="6" t="str">
        <f>IF(B37=0, -5, "0")</f>
        <v>0</v>
      </c>
      <c r="D37" s="56"/>
      <c r="E37" s="55"/>
      <c r="F37" s="55"/>
    </row>
    <row r="38" spans="1:6" x14ac:dyDescent="0.3">
      <c r="A38" s="6" t="s">
        <v>192</v>
      </c>
      <c r="B38" s="55">
        <v>2</v>
      </c>
      <c r="C38" s="55"/>
      <c r="D38" s="56"/>
      <c r="E38" s="55"/>
      <c r="F38" s="55"/>
    </row>
    <row r="39" spans="1:6" x14ac:dyDescent="0.3">
      <c r="A39" s="6" t="s">
        <v>235</v>
      </c>
      <c r="B39" s="55">
        <v>2</v>
      </c>
      <c r="C39" s="55"/>
      <c r="D39" s="56"/>
      <c r="E39" s="55"/>
      <c r="F39" s="55"/>
    </row>
    <row r="40" spans="1:6" x14ac:dyDescent="0.3">
      <c r="A40" s="6" t="s">
        <v>69</v>
      </c>
      <c r="B40" s="55">
        <v>2</v>
      </c>
      <c r="C40" s="55"/>
      <c r="D40" s="59"/>
      <c r="E40" s="55"/>
      <c r="F40" s="55"/>
    </row>
    <row r="41" spans="1:6" x14ac:dyDescent="0.3">
      <c r="A41" s="6" t="s">
        <v>247</v>
      </c>
      <c r="B41" s="55">
        <v>2</v>
      </c>
      <c r="C41" s="55"/>
      <c r="D41" s="59"/>
      <c r="E41" s="55"/>
      <c r="F41" s="55"/>
    </row>
    <row r="42" spans="1:6" x14ac:dyDescent="0.3">
      <c r="A42" s="456" t="s">
        <v>34</v>
      </c>
      <c r="B42" s="457"/>
      <c r="C42" s="458"/>
      <c r="D42" s="328">
        <f>SUM(B37:C41)</f>
        <v>10</v>
      </c>
    </row>
    <row r="43" spans="1:6" x14ac:dyDescent="0.3">
      <c r="A43" s="456" t="s">
        <v>249</v>
      </c>
      <c r="B43" s="457"/>
      <c r="C43" s="458"/>
      <c r="D43" s="17">
        <f>D42/(COUNT(B37:C41)*2)</f>
        <v>1</v>
      </c>
    </row>
    <row r="44" spans="1:6" x14ac:dyDescent="0.3">
      <c r="A44" s="337"/>
      <c r="B44" s="338"/>
      <c r="C44" s="338"/>
      <c r="D44" s="339"/>
    </row>
    <row r="45" spans="1:6" ht="19.5" x14ac:dyDescent="0.4">
      <c r="A45" s="471" t="s">
        <v>405</v>
      </c>
      <c r="B45" s="472"/>
      <c r="C45" s="472"/>
      <c r="D45" s="472"/>
      <c r="E45" s="472"/>
      <c r="F45" s="473"/>
    </row>
    <row r="46" spans="1:6" ht="19.5" x14ac:dyDescent="0.4">
      <c r="A46" s="6" t="s">
        <v>254</v>
      </c>
      <c r="B46" s="61" t="s">
        <v>30</v>
      </c>
      <c r="C46" s="62"/>
      <c r="D46" s="56"/>
      <c r="E46" s="63"/>
      <c r="F46" s="55"/>
    </row>
    <row r="47" spans="1:6" ht="19.5" x14ac:dyDescent="0.4">
      <c r="A47" s="6" t="s">
        <v>226</v>
      </c>
      <c r="B47" s="61" t="s">
        <v>30</v>
      </c>
      <c r="C47" s="62"/>
      <c r="D47" s="56"/>
      <c r="E47" s="63"/>
      <c r="F47" s="55"/>
    </row>
    <row r="48" spans="1:6" ht="19.5" x14ac:dyDescent="0.4">
      <c r="A48" s="6" t="s">
        <v>247</v>
      </c>
      <c r="B48" s="61" t="s">
        <v>30</v>
      </c>
      <c r="C48" s="62"/>
      <c r="D48" s="64"/>
      <c r="E48" s="64"/>
      <c r="F48" s="55"/>
    </row>
    <row r="49" spans="1:6" ht="19.5" x14ac:dyDescent="0.4">
      <c r="A49" s="6" t="s">
        <v>204</v>
      </c>
      <c r="B49" s="61" t="s">
        <v>30</v>
      </c>
      <c r="C49" s="62"/>
      <c r="D49" s="64"/>
      <c r="E49" s="64"/>
      <c r="F49" s="55"/>
    </row>
    <row r="50" spans="1:6" ht="36" x14ac:dyDescent="0.35">
      <c r="A50" s="28" t="s">
        <v>160</v>
      </c>
      <c r="B50" s="61" t="s">
        <v>30</v>
      </c>
      <c r="C50" s="6" t="str">
        <f>IF(B50=0, -5, "0")</f>
        <v>0</v>
      </c>
      <c r="D50" s="66"/>
      <c r="E50" s="66"/>
      <c r="F50" s="55"/>
    </row>
    <row r="51" spans="1:6" ht="18" x14ac:dyDescent="0.35">
      <c r="A51" s="28" t="s">
        <v>193</v>
      </c>
      <c r="B51" s="61" t="s">
        <v>30</v>
      </c>
      <c r="C51" s="6" t="str">
        <f>IF(B51=0, -5, "0")</f>
        <v>0</v>
      </c>
      <c r="D51" s="66"/>
      <c r="E51" s="66"/>
      <c r="F51" s="55"/>
    </row>
    <row r="52" spans="1:6" ht="18" x14ac:dyDescent="0.35">
      <c r="A52" s="28" t="s">
        <v>464</v>
      </c>
      <c r="B52" s="61" t="s">
        <v>30</v>
      </c>
      <c r="C52" s="6" t="str">
        <f>IF(B52=0, -5, "0")</f>
        <v>0</v>
      </c>
      <c r="D52" s="56"/>
      <c r="E52" s="66"/>
      <c r="F52" s="55"/>
    </row>
    <row r="53" spans="1:6" x14ac:dyDescent="0.3">
      <c r="A53" s="7" t="s">
        <v>191</v>
      </c>
      <c r="B53" s="61" t="s">
        <v>30</v>
      </c>
      <c r="C53" s="55"/>
      <c r="D53" s="56"/>
      <c r="E53" s="66"/>
      <c r="F53" s="55"/>
    </row>
    <row r="54" spans="1:6" x14ac:dyDescent="0.3">
      <c r="A54" s="6" t="s">
        <v>147</v>
      </c>
      <c r="B54" s="61" t="s">
        <v>30</v>
      </c>
      <c r="C54" s="55"/>
      <c r="D54" s="66"/>
      <c r="E54" s="66"/>
      <c r="F54" s="55"/>
    </row>
    <row r="55" spans="1:6" ht="36" x14ac:dyDescent="0.35">
      <c r="A55" s="25" t="s">
        <v>138</v>
      </c>
      <c r="B55" s="61" t="s">
        <v>30</v>
      </c>
      <c r="C55" s="6" t="str">
        <f>IF(B55=0, -5, "0")</f>
        <v>0</v>
      </c>
      <c r="D55" s="66"/>
      <c r="E55" s="66"/>
      <c r="F55" s="55"/>
    </row>
    <row r="56" spans="1:6" x14ac:dyDescent="0.3">
      <c r="A56" s="6" t="s">
        <v>253</v>
      </c>
      <c r="B56" s="61" t="s">
        <v>30</v>
      </c>
      <c r="C56" s="55"/>
      <c r="D56" s="66"/>
      <c r="E56" s="67"/>
      <c r="F56" s="55"/>
    </row>
    <row r="57" spans="1:6" ht="18" x14ac:dyDescent="0.35">
      <c r="A57" s="27" t="s">
        <v>251</v>
      </c>
      <c r="B57" s="61" t="s">
        <v>30</v>
      </c>
      <c r="C57" s="6" t="str">
        <f>IF(B57=0, -5, "0")</f>
        <v>0</v>
      </c>
      <c r="D57" s="66"/>
      <c r="E57" s="68"/>
      <c r="F57" s="55"/>
    </row>
    <row r="58" spans="1:6" x14ac:dyDescent="0.3">
      <c r="A58" s="456" t="s">
        <v>34</v>
      </c>
      <c r="B58" s="457"/>
      <c r="C58" s="458"/>
      <c r="D58" s="340">
        <f>SUM(B46:C57)</f>
        <v>0</v>
      </c>
    </row>
    <row r="59" spans="1:6" x14ac:dyDescent="0.3">
      <c r="A59" s="456" t="s">
        <v>249</v>
      </c>
      <c r="B59" s="457"/>
      <c r="C59" s="458"/>
      <c r="D59" s="17" t="e">
        <f>D58/(COUNT(B46:C57)*2)</f>
        <v>#DIV/0!</v>
      </c>
    </row>
    <row r="60" spans="1:6" x14ac:dyDescent="0.3">
      <c r="A60" s="29"/>
      <c r="B60" s="30"/>
      <c r="C60" s="30"/>
      <c r="D60" s="31"/>
    </row>
    <row r="61" spans="1:6" ht="19.5" x14ac:dyDescent="0.4">
      <c r="A61" s="474" t="s">
        <v>19</v>
      </c>
      <c r="B61" s="475"/>
      <c r="C61" s="475"/>
      <c r="D61" s="475"/>
      <c r="E61" s="475"/>
      <c r="F61" s="475"/>
    </row>
    <row r="62" spans="1:6" x14ac:dyDescent="0.3">
      <c r="A62" s="6" t="s">
        <v>224</v>
      </c>
      <c r="B62" s="55">
        <v>2</v>
      </c>
      <c r="C62" s="55"/>
      <c r="D62" s="59"/>
      <c r="E62" s="55"/>
      <c r="F62" s="55"/>
    </row>
    <row r="63" spans="1:6" x14ac:dyDescent="0.3">
      <c r="A63" s="6" t="s">
        <v>70</v>
      </c>
      <c r="B63" s="55">
        <v>2</v>
      </c>
      <c r="C63" s="55"/>
      <c r="D63" s="59"/>
      <c r="E63" s="55"/>
      <c r="F63" s="55"/>
    </row>
    <row r="64" spans="1:6" x14ac:dyDescent="0.3">
      <c r="A64" s="6" t="s">
        <v>190</v>
      </c>
      <c r="B64" s="55">
        <v>2</v>
      </c>
      <c r="C64" s="55"/>
      <c r="D64" s="56"/>
      <c r="E64" s="55"/>
      <c r="F64" s="55"/>
    </row>
    <row r="65" spans="1:6" x14ac:dyDescent="0.3">
      <c r="A65" s="6" t="s">
        <v>22</v>
      </c>
      <c r="B65" s="55">
        <v>2</v>
      </c>
      <c r="C65" s="55"/>
      <c r="D65" s="56"/>
      <c r="E65" s="55"/>
      <c r="F65" s="55"/>
    </row>
    <row r="66" spans="1:6" x14ac:dyDescent="0.3">
      <c r="A66" s="6" t="s">
        <v>71</v>
      </c>
      <c r="B66" s="55">
        <v>2</v>
      </c>
      <c r="C66" s="55"/>
      <c r="D66" s="88"/>
      <c r="E66" s="55"/>
      <c r="F66" s="55"/>
    </row>
    <row r="67" spans="1:6" ht="18" x14ac:dyDescent="0.35">
      <c r="A67" s="24" t="s">
        <v>250</v>
      </c>
      <c r="B67" s="55">
        <v>2</v>
      </c>
      <c r="C67" s="6" t="str">
        <f>IF(B67=0, -5, "0")</f>
        <v>0</v>
      </c>
      <c r="D67" s="59"/>
      <c r="E67" s="55"/>
      <c r="F67" s="55"/>
    </row>
    <row r="68" spans="1:6" x14ac:dyDescent="0.3">
      <c r="A68" s="456" t="s">
        <v>34</v>
      </c>
      <c r="B68" s="457"/>
      <c r="C68" s="458"/>
      <c r="D68" s="328">
        <f>SUM(B62:C67)</f>
        <v>12</v>
      </c>
    </row>
    <row r="69" spans="1:6" x14ac:dyDescent="0.3">
      <c r="A69" s="456" t="s">
        <v>249</v>
      </c>
      <c r="B69" s="457"/>
      <c r="C69" s="458"/>
      <c r="D69" s="17">
        <f>D68/(COUNT(B62:C67)*2)</f>
        <v>1</v>
      </c>
    </row>
    <row r="70" spans="1:6" x14ac:dyDescent="0.3">
      <c r="A70" s="10"/>
      <c r="B70" s="11"/>
      <c r="C70" s="11"/>
      <c r="D70" s="12"/>
    </row>
    <row r="71" spans="1:6" ht="19.5" x14ac:dyDescent="0.4">
      <c r="A71" s="469" t="s">
        <v>8</v>
      </c>
      <c r="B71" s="470"/>
      <c r="C71" s="470"/>
      <c r="D71" s="470"/>
      <c r="E71" s="470"/>
      <c r="F71" s="470"/>
    </row>
    <row r="72" spans="1:6" ht="36" x14ac:dyDescent="0.35">
      <c r="A72" s="25" t="s">
        <v>146</v>
      </c>
      <c r="B72" s="55">
        <v>2</v>
      </c>
      <c r="C72" s="6" t="str">
        <f>IF(B72=0, -5, "0")</f>
        <v>0</v>
      </c>
      <c r="D72" s="59"/>
      <c r="E72" s="55"/>
      <c r="F72" s="55"/>
    </row>
    <row r="73" spans="1:6" x14ac:dyDescent="0.3">
      <c r="A73" s="7" t="s">
        <v>139</v>
      </c>
      <c r="B73" s="55">
        <v>2</v>
      </c>
      <c r="C73" s="55"/>
      <c r="D73" s="55"/>
      <c r="E73" s="60"/>
      <c r="F73" s="55"/>
    </row>
    <row r="74" spans="1:6" x14ac:dyDescent="0.3">
      <c r="A74" s="7" t="s">
        <v>203</v>
      </c>
      <c r="B74" s="55">
        <v>2</v>
      </c>
      <c r="C74" s="55"/>
      <c r="D74" s="56"/>
      <c r="E74" s="56"/>
      <c r="F74" s="55"/>
    </row>
    <row r="75" spans="1:6" ht="33" x14ac:dyDescent="0.3">
      <c r="A75" s="7" t="s">
        <v>79</v>
      </c>
      <c r="B75" s="55">
        <v>0</v>
      </c>
      <c r="C75" s="55"/>
      <c r="D75" s="7" t="s">
        <v>568</v>
      </c>
      <c r="E75" s="55" t="s">
        <v>569</v>
      </c>
      <c r="F75" s="55"/>
    </row>
    <row r="76" spans="1:6" ht="36" x14ac:dyDescent="0.35">
      <c r="A76" s="25" t="s">
        <v>180</v>
      </c>
      <c r="B76" s="55">
        <v>2</v>
      </c>
      <c r="C76" s="6" t="str">
        <f>IF(B76=0, -5, "0")</f>
        <v>0</v>
      </c>
      <c r="D76" s="56"/>
      <c r="E76" s="55"/>
      <c r="F76" s="55"/>
    </row>
    <row r="77" spans="1:6" ht="18" x14ac:dyDescent="0.35">
      <c r="A77" s="24" t="s">
        <v>251</v>
      </c>
      <c r="B77" s="55">
        <v>2</v>
      </c>
      <c r="C77" s="6" t="str">
        <f>IF(B77=0, -5, "0")</f>
        <v>0</v>
      </c>
      <c r="D77" s="56"/>
      <c r="E77" s="55"/>
      <c r="F77" s="55"/>
    </row>
    <row r="78" spans="1:6" x14ac:dyDescent="0.3">
      <c r="A78" s="6" t="s">
        <v>247</v>
      </c>
      <c r="B78" s="55">
        <v>2</v>
      </c>
      <c r="C78" s="55"/>
      <c r="D78" s="59"/>
      <c r="E78" s="55"/>
      <c r="F78" s="55"/>
    </row>
    <row r="79" spans="1:6" x14ac:dyDescent="0.3">
      <c r="A79" s="456" t="s">
        <v>34</v>
      </c>
      <c r="B79" s="457"/>
      <c r="C79" s="458"/>
      <c r="D79" s="328">
        <f>SUM(B72:C78)</f>
        <v>12</v>
      </c>
    </row>
    <row r="80" spans="1:6" x14ac:dyDescent="0.3">
      <c r="A80" s="456" t="s">
        <v>249</v>
      </c>
      <c r="B80" s="457"/>
      <c r="C80" s="458"/>
      <c r="D80" s="17">
        <f>D79/(COUNT(B72:C78)*2)</f>
        <v>0.8571428571428571</v>
      </c>
    </row>
    <row r="81" spans="1:6" x14ac:dyDescent="0.3">
      <c r="A81" s="10"/>
      <c r="B81" s="11"/>
      <c r="C81" s="11"/>
      <c r="D81" s="12"/>
    </row>
    <row r="82" spans="1:6" ht="19.5" x14ac:dyDescent="0.4">
      <c r="A82" s="469" t="s">
        <v>463</v>
      </c>
      <c r="B82" s="470"/>
      <c r="C82" s="470"/>
      <c r="D82" s="470"/>
      <c r="E82" s="470"/>
      <c r="F82" s="470"/>
    </row>
    <row r="83" spans="1:6" ht="19.5" x14ac:dyDescent="0.4">
      <c r="A83" s="6" t="s">
        <v>225</v>
      </c>
      <c r="B83" s="61">
        <v>2</v>
      </c>
      <c r="C83" s="62"/>
      <c r="D83" s="56"/>
      <c r="E83" s="63"/>
      <c r="F83" s="55"/>
    </row>
    <row r="84" spans="1:6" ht="19.5" x14ac:dyDescent="0.4">
      <c r="A84" s="6" t="s">
        <v>226</v>
      </c>
      <c r="B84" s="61">
        <v>2</v>
      </c>
      <c r="C84" s="62"/>
      <c r="D84" s="56"/>
      <c r="E84" s="63"/>
      <c r="F84" s="55"/>
    </row>
    <row r="85" spans="1:6" ht="19.5" x14ac:dyDescent="0.4">
      <c r="A85" s="6" t="s">
        <v>247</v>
      </c>
      <c r="B85" s="61">
        <v>2</v>
      </c>
      <c r="C85" s="62"/>
      <c r="D85" s="64"/>
      <c r="E85" s="64"/>
      <c r="F85" s="55"/>
    </row>
    <row r="86" spans="1:6" ht="19.5" x14ac:dyDescent="0.4">
      <c r="A86" s="6" t="s">
        <v>204</v>
      </c>
      <c r="B86" s="61">
        <v>2</v>
      </c>
      <c r="C86" s="62"/>
      <c r="D86" s="64"/>
      <c r="E86" s="64"/>
      <c r="F86" s="55"/>
    </row>
    <row r="87" spans="1:6" ht="19.5" x14ac:dyDescent="0.4">
      <c r="A87" s="6" t="s">
        <v>71</v>
      </c>
      <c r="B87" s="61" t="s">
        <v>30</v>
      </c>
      <c r="C87" s="62"/>
      <c r="D87" s="64"/>
      <c r="E87" s="64"/>
      <c r="F87" s="55"/>
    </row>
    <row r="88" spans="1:6" ht="19.5" x14ac:dyDescent="0.4">
      <c r="A88" s="6" t="s">
        <v>243</v>
      </c>
      <c r="B88" s="61" t="s">
        <v>30</v>
      </c>
      <c r="C88" s="62"/>
      <c r="D88" s="60"/>
      <c r="E88" s="60"/>
      <c r="F88" s="55"/>
    </row>
    <row r="89" spans="1:6" ht="19.5" x14ac:dyDescent="0.4">
      <c r="A89" s="6" t="s">
        <v>81</v>
      </c>
      <c r="B89" s="61">
        <v>2</v>
      </c>
      <c r="C89" s="62"/>
      <c r="D89" s="55"/>
      <c r="E89" s="55"/>
      <c r="F89" s="55"/>
    </row>
    <row r="90" spans="1:6" x14ac:dyDescent="0.3">
      <c r="A90" s="6" t="s">
        <v>252</v>
      </c>
      <c r="B90" s="61" t="s">
        <v>30</v>
      </c>
      <c r="C90" s="55"/>
      <c r="D90" s="65"/>
      <c r="E90" s="65"/>
      <c r="F90" s="55"/>
    </row>
    <row r="91" spans="1:6" ht="36" x14ac:dyDescent="0.35">
      <c r="A91" s="28" t="s">
        <v>160</v>
      </c>
      <c r="B91" s="61">
        <v>2</v>
      </c>
      <c r="C91" s="6" t="str">
        <f>IF(B91=0, -5, "0")</f>
        <v>0</v>
      </c>
      <c r="D91" s="66"/>
      <c r="E91" s="66"/>
      <c r="F91" s="55"/>
    </row>
    <row r="92" spans="1:6" ht="18" x14ac:dyDescent="0.35">
      <c r="A92" s="28" t="s">
        <v>193</v>
      </c>
      <c r="B92" s="61" t="s">
        <v>30</v>
      </c>
      <c r="C92" s="6" t="str">
        <f>IF(B92=0, -5, "0")</f>
        <v>0</v>
      </c>
      <c r="D92" s="66"/>
      <c r="E92" s="66"/>
      <c r="F92" s="55"/>
    </row>
    <row r="93" spans="1:6" ht="18" x14ac:dyDescent="0.35">
      <c r="A93" s="28" t="s">
        <v>239</v>
      </c>
      <c r="B93" s="61">
        <v>2</v>
      </c>
      <c r="C93" s="6" t="str">
        <f>IF(B93=0, -5, "0")</f>
        <v>0</v>
      </c>
      <c r="D93" s="56"/>
      <c r="E93" s="66"/>
      <c r="F93" s="55"/>
    </row>
    <row r="94" spans="1:6" x14ac:dyDescent="0.3">
      <c r="A94" s="7" t="s">
        <v>191</v>
      </c>
      <c r="B94" s="61">
        <v>2</v>
      </c>
      <c r="C94" s="55"/>
      <c r="D94" s="56"/>
      <c r="E94" s="66"/>
      <c r="F94" s="55"/>
    </row>
    <row r="95" spans="1:6" x14ac:dyDescent="0.3">
      <c r="A95" s="6" t="s">
        <v>147</v>
      </c>
      <c r="B95" s="61">
        <v>2</v>
      </c>
      <c r="C95" s="55"/>
      <c r="D95" s="66"/>
      <c r="E95" s="66"/>
      <c r="F95" s="55"/>
    </row>
    <row r="96" spans="1:6" ht="36" x14ac:dyDescent="0.35">
      <c r="A96" s="25" t="s">
        <v>138</v>
      </c>
      <c r="B96" s="61">
        <v>2</v>
      </c>
      <c r="C96" s="6" t="str">
        <f>IF(B96=0, -5, "0")</f>
        <v>0</v>
      </c>
      <c r="D96" s="66"/>
      <c r="E96" s="66"/>
      <c r="F96" s="55"/>
    </row>
    <row r="97" spans="1:6" x14ac:dyDescent="0.3">
      <c r="A97" s="6" t="s">
        <v>253</v>
      </c>
      <c r="B97" s="61">
        <v>2</v>
      </c>
      <c r="C97" s="55"/>
      <c r="D97" s="66"/>
      <c r="E97" s="67"/>
      <c r="F97" s="55"/>
    </row>
    <row r="98" spans="1:6" ht="18" x14ac:dyDescent="0.35">
      <c r="A98" s="27" t="s">
        <v>251</v>
      </c>
      <c r="B98" s="61">
        <v>2</v>
      </c>
      <c r="C98" s="6" t="str">
        <f>IF(B98=0, -5, "0")</f>
        <v>0</v>
      </c>
      <c r="D98" s="66"/>
      <c r="E98" s="68"/>
      <c r="F98" s="55"/>
    </row>
    <row r="99" spans="1:6" x14ac:dyDescent="0.3">
      <c r="A99" s="6" t="s">
        <v>72</v>
      </c>
      <c r="B99" s="61">
        <v>2</v>
      </c>
      <c r="C99" s="55"/>
      <c r="D99" s="66"/>
      <c r="E99" s="67"/>
      <c r="F99" s="55"/>
    </row>
    <row r="100" spans="1:6" x14ac:dyDescent="0.3">
      <c r="A100" s="456" t="s">
        <v>34</v>
      </c>
      <c r="B100" s="457"/>
      <c r="C100" s="458"/>
      <c r="D100" s="328">
        <f>SUM(B83:C99)</f>
        <v>26</v>
      </c>
    </row>
    <row r="101" spans="1:6" x14ac:dyDescent="0.3">
      <c r="A101" s="456" t="s">
        <v>249</v>
      </c>
      <c r="B101" s="457"/>
      <c r="C101" s="458"/>
      <c r="D101" s="17">
        <f>D100/(COUNT(B83:C99)*2)</f>
        <v>1</v>
      </c>
    </row>
    <row r="102" spans="1:6" x14ac:dyDescent="0.3">
      <c r="A102" s="10"/>
      <c r="B102" s="11"/>
      <c r="C102" s="11"/>
      <c r="D102" s="12"/>
    </row>
    <row r="103" spans="1:6" ht="19.5" x14ac:dyDescent="0.4">
      <c r="A103" s="469" t="s">
        <v>170</v>
      </c>
      <c r="B103" s="470"/>
      <c r="C103" s="470"/>
      <c r="D103" s="470"/>
      <c r="E103" s="470"/>
      <c r="F103" s="470"/>
    </row>
    <row r="104" spans="1:6" ht="52.5" customHeight="1" x14ac:dyDescent="0.4">
      <c r="A104" s="32" t="s">
        <v>227</v>
      </c>
      <c r="B104" s="69">
        <v>0</v>
      </c>
      <c r="C104" s="62"/>
      <c r="D104" s="56" t="s">
        <v>541</v>
      </c>
      <c r="E104" s="56" t="s">
        <v>542</v>
      </c>
      <c r="F104" s="55"/>
    </row>
    <row r="105" spans="1:6" ht="34.5" x14ac:dyDescent="0.4">
      <c r="A105" s="6" t="s">
        <v>226</v>
      </c>
      <c r="B105" s="69">
        <v>1</v>
      </c>
      <c r="C105" s="62"/>
      <c r="D105" s="56" t="s">
        <v>570</v>
      </c>
      <c r="E105" s="56" t="s">
        <v>542</v>
      </c>
      <c r="F105" s="55"/>
    </row>
    <row r="106" spans="1:6" ht="19.5" x14ac:dyDescent="0.4">
      <c r="A106" s="6" t="s">
        <v>254</v>
      </c>
      <c r="B106" s="69">
        <v>2</v>
      </c>
      <c r="C106" s="62"/>
      <c r="D106" s="66"/>
      <c r="E106" s="55"/>
      <c r="F106" s="55"/>
    </row>
    <row r="107" spans="1:6" ht="34.5" x14ac:dyDescent="0.4">
      <c r="A107" s="7" t="s">
        <v>255</v>
      </c>
      <c r="B107" s="69">
        <v>2</v>
      </c>
      <c r="C107" s="62"/>
      <c r="D107" s="66"/>
      <c r="E107" s="55"/>
      <c r="F107" s="55"/>
    </row>
    <row r="108" spans="1:6" ht="34.5" x14ac:dyDescent="0.4">
      <c r="A108" s="6" t="s">
        <v>205</v>
      </c>
      <c r="B108" s="69">
        <v>1</v>
      </c>
      <c r="C108" s="62"/>
      <c r="D108" s="56" t="s">
        <v>543</v>
      </c>
      <c r="E108" s="56" t="s">
        <v>544</v>
      </c>
      <c r="F108" s="55"/>
    </row>
    <row r="109" spans="1:6" ht="36" x14ac:dyDescent="0.35">
      <c r="A109" s="28" t="s">
        <v>189</v>
      </c>
      <c r="B109" s="69">
        <v>2</v>
      </c>
      <c r="C109" s="6" t="str">
        <f>IF(B109=0, -5, "0")</f>
        <v>0</v>
      </c>
      <c r="D109" s="2"/>
      <c r="E109" s="55"/>
      <c r="F109" s="55"/>
    </row>
    <row r="110" spans="1:6" ht="18" x14ac:dyDescent="0.35">
      <c r="A110" s="24" t="s">
        <v>194</v>
      </c>
      <c r="B110" s="69">
        <v>2</v>
      </c>
      <c r="C110" s="6" t="str">
        <f>IF(B110=0, -5, "0")</f>
        <v>0</v>
      </c>
      <c r="D110" s="56"/>
      <c r="E110" s="55"/>
      <c r="F110" s="55"/>
    </row>
    <row r="111" spans="1:6" x14ac:dyDescent="0.3">
      <c r="A111" s="6" t="s">
        <v>136</v>
      </c>
      <c r="B111" s="69">
        <v>2</v>
      </c>
      <c r="C111" s="55"/>
      <c r="D111" s="56"/>
      <c r="E111" s="55"/>
      <c r="F111" s="55"/>
    </row>
    <row r="112" spans="1:6" x14ac:dyDescent="0.3">
      <c r="A112" s="9" t="s">
        <v>236</v>
      </c>
      <c r="B112" s="69">
        <v>2</v>
      </c>
      <c r="C112" s="55"/>
      <c r="D112" s="56"/>
      <c r="E112" s="55"/>
      <c r="F112" s="55"/>
    </row>
    <row r="113" spans="1:6" x14ac:dyDescent="0.3">
      <c r="A113" s="9" t="s">
        <v>237</v>
      </c>
      <c r="B113" s="69">
        <v>2</v>
      </c>
      <c r="C113" s="55"/>
      <c r="D113" s="56"/>
      <c r="E113" s="55"/>
      <c r="F113" s="55"/>
    </row>
    <row r="114" spans="1:6" x14ac:dyDescent="0.3">
      <c r="A114" s="6" t="s">
        <v>114</v>
      </c>
      <c r="B114" s="69">
        <v>2</v>
      </c>
      <c r="C114" s="55"/>
      <c r="D114" s="56"/>
      <c r="E114" s="55"/>
      <c r="F114" s="55"/>
    </row>
    <row r="115" spans="1:6" ht="36" x14ac:dyDescent="0.35">
      <c r="A115" s="28" t="s">
        <v>161</v>
      </c>
      <c r="B115" s="69">
        <v>2</v>
      </c>
      <c r="C115" s="6" t="str">
        <f>IF(B115=0, -5, "0")</f>
        <v>0</v>
      </c>
      <c r="D115" s="56"/>
      <c r="E115" s="55"/>
      <c r="F115" s="55"/>
    </row>
    <row r="116" spans="1:6" ht="18" x14ac:dyDescent="0.35">
      <c r="A116" s="27" t="s">
        <v>251</v>
      </c>
      <c r="B116" s="69">
        <v>2</v>
      </c>
      <c r="C116" s="6" t="str">
        <f>IF(B116=0, -5, "0")</f>
        <v>0</v>
      </c>
      <c r="D116" s="56"/>
      <c r="E116" s="55"/>
      <c r="F116" s="55"/>
    </row>
    <row r="117" spans="1:6" x14ac:dyDescent="0.3">
      <c r="A117" s="32" t="s">
        <v>191</v>
      </c>
      <c r="B117" s="69">
        <v>2</v>
      </c>
      <c r="C117" s="55"/>
      <c r="D117" s="56"/>
      <c r="E117" s="55"/>
      <c r="F117" s="55"/>
    </row>
    <row r="118" spans="1:6" x14ac:dyDescent="0.3">
      <c r="A118" s="456" t="s">
        <v>34</v>
      </c>
      <c r="B118" s="457"/>
      <c r="C118" s="458"/>
      <c r="D118" s="328">
        <f>SUM(B104:C117)</f>
        <v>24</v>
      </c>
    </row>
    <row r="119" spans="1:6" x14ac:dyDescent="0.3">
      <c r="A119" s="456" t="s">
        <v>249</v>
      </c>
      <c r="B119" s="457"/>
      <c r="C119" s="458"/>
      <c r="D119" s="17">
        <f>D118/(COUNT(B104:C117)*2)</f>
        <v>0.8571428571428571</v>
      </c>
    </row>
    <row r="120" spans="1:6" x14ac:dyDescent="0.3">
      <c r="A120" s="10"/>
      <c r="B120" s="11"/>
      <c r="C120" s="11"/>
      <c r="D120" s="12"/>
    </row>
    <row r="121" spans="1:6" x14ac:dyDescent="0.3">
      <c r="A121" s="29"/>
      <c r="B121" s="30"/>
      <c r="C121" s="30"/>
      <c r="D121" s="31"/>
    </row>
    <row r="122" spans="1:6" ht="19.5" x14ac:dyDescent="0.4">
      <c r="A122" s="469" t="s">
        <v>171</v>
      </c>
      <c r="B122" s="470"/>
      <c r="C122" s="470"/>
      <c r="D122" s="470"/>
      <c r="E122" s="470"/>
      <c r="F122" s="470"/>
    </row>
    <row r="123" spans="1:6" ht="34.5" x14ac:dyDescent="0.4">
      <c r="A123" s="32" t="s">
        <v>228</v>
      </c>
      <c r="B123" s="69">
        <v>2</v>
      </c>
      <c r="C123" s="62"/>
      <c r="D123" s="66"/>
      <c r="E123" s="55"/>
      <c r="F123" s="55"/>
    </row>
    <row r="124" spans="1:6" ht="19.5" x14ac:dyDescent="0.4">
      <c r="A124" s="6" t="s">
        <v>153</v>
      </c>
      <c r="B124" s="69">
        <v>2</v>
      </c>
      <c r="C124" s="62"/>
      <c r="D124" s="66"/>
      <c r="E124" s="55"/>
      <c r="F124" s="55"/>
    </row>
    <row r="125" spans="1:6" ht="19.5" x14ac:dyDescent="0.4">
      <c r="A125" s="6" t="s">
        <v>244</v>
      </c>
      <c r="B125" s="69">
        <v>2</v>
      </c>
      <c r="C125" s="62"/>
      <c r="D125" s="66"/>
      <c r="E125" s="55"/>
      <c r="F125" s="55"/>
    </row>
    <row r="126" spans="1:6" ht="19.5" x14ac:dyDescent="0.4">
      <c r="A126" s="38" t="s">
        <v>245</v>
      </c>
      <c r="B126" s="69">
        <v>2</v>
      </c>
      <c r="C126" s="62"/>
      <c r="D126" s="66"/>
      <c r="E126" s="55"/>
      <c r="F126" s="55"/>
    </row>
    <row r="127" spans="1:6" ht="34.5" x14ac:dyDescent="0.4">
      <c r="A127" s="7" t="s">
        <v>205</v>
      </c>
      <c r="B127" s="69">
        <v>2</v>
      </c>
      <c r="C127" s="62"/>
      <c r="D127" s="66"/>
      <c r="E127" s="55"/>
      <c r="F127" s="55"/>
    </row>
    <row r="128" spans="1:6" ht="36" x14ac:dyDescent="0.35">
      <c r="A128" s="28" t="s">
        <v>189</v>
      </c>
      <c r="B128" s="69">
        <v>2</v>
      </c>
      <c r="C128" s="6" t="str">
        <f>IF(B128=0, -5, "0")</f>
        <v>0</v>
      </c>
      <c r="D128" s="2"/>
      <c r="E128" s="55"/>
      <c r="F128" s="55"/>
    </row>
    <row r="129" spans="1:6" x14ac:dyDescent="0.3">
      <c r="A129" s="7" t="s">
        <v>136</v>
      </c>
      <c r="B129" s="69">
        <v>2</v>
      </c>
      <c r="C129" s="55"/>
      <c r="D129" s="56"/>
      <c r="E129" s="55"/>
      <c r="F129" s="55"/>
    </row>
    <row r="130" spans="1:6" x14ac:dyDescent="0.3">
      <c r="A130" s="38" t="s">
        <v>236</v>
      </c>
      <c r="B130" s="69">
        <v>2</v>
      </c>
      <c r="C130" s="55"/>
      <c r="D130" s="56"/>
      <c r="E130" s="55"/>
      <c r="F130" s="55"/>
    </row>
    <row r="131" spans="1:6" ht="36" x14ac:dyDescent="0.35">
      <c r="A131" s="28" t="s">
        <v>266</v>
      </c>
      <c r="B131" s="69">
        <v>2</v>
      </c>
      <c r="C131" s="6" t="str">
        <f>IF(B131=0, -5, "0")</f>
        <v>0</v>
      </c>
      <c r="D131" s="56"/>
      <c r="E131" s="55"/>
      <c r="F131" s="55"/>
    </row>
    <row r="132" spans="1:6" ht="18" x14ac:dyDescent="0.35">
      <c r="A132" s="28" t="s">
        <v>270</v>
      </c>
      <c r="B132" s="69">
        <v>2</v>
      </c>
      <c r="C132" s="6" t="str">
        <f>IF(B132=0, -5, "0")</f>
        <v>0</v>
      </c>
      <c r="D132" s="56"/>
      <c r="E132" s="55"/>
      <c r="F132" s="55"/>
    </row>
    <row r="133" spans="1:6" x14ac:dyDescent="0.3">
      <c r="A133" s="32" t="s">
        <v>191</v>
      </c>
      <c r="B133" s="69" t="s">
        <v>30</v>
      </c>
      <c r="C133" s="55"/>
      <c r="D133" s="66"/>
      <c r="E133" s="55"/>
      <c r="F133" s="55"/>
    </row>
    <row r="134" spans="1:6" x14ac:dyDescent="0.3">
      <c r="A134" s="456" t="s">
        <v>34</v>
      </c>
      <c r="B134" s="457"/>
      <c r="C134" s="458"/>
      <c r="D134" s="328">
        <f>SUM(B123:C133)</f>
        <v>20</v>
      </c>
    </row>
    <row r="135" spans="1:6" x14ac:dyDescent="0.3">
      <c r="A135" s="456" t="s">
        <v>249</v>
      </c>
      <c r="B135" s="457"/>
      <c r="C135" s="458"/>
      <c r="D135" s="17">
        <f>D134/(COUNT(B123:C133)*2)</f>
        <v>1</v>
      </c>
    </row>
    <row r="136" spans="1:6" x14ac:dyDescent="0.3">
      <c r="A136" s="10"/>
      <c r="B136" s="11"/>
      <c r="C136" s="11"/>
      <c r="D136" s="12"/>
    </row>
    <row r="137" spans="1:6" ht="19.5" x14ac:dyDescent="0.4">
      <c r="A137" s="469" t="s">
        <v>154</v>
      </c>
      <c r="B137" s="470"/>
      <c r="C137" s="470"/>
      <c r="D137" s="470"/>
      <c r="E137" s="470"/>
      <c r="F137" s="470"/>
    </row>
    <row r="138" spans="1:6" x14ac:dyDescent="0.3">
      <c r="A138" s="26" t="s">
        <v>229</v>
      </c>
      <c r="B138" s="70">
        <v>2</v>
      </c>
      <c r="C138" s="55"/>
      <c r="D138" s="71"/>
      <c r="E138" s="71"/>
      <c r="F138" s="55"/>
    </row>
    <row r="139" spans="1:6" ht="66" x14ac:dyDescent="0.3">
      <c r="A139" s="26" t="s">
        <v>226</v>
      </c>
      <c r="B139" s="70">
        <v>1</v>
      </c>
      <c r="C139" s="55"/>
      <c r="D139" s="56" t="s">
        <v>579</v>
      </c>
      <c r="E139" s="56" t="s">
        <v>553</v>
      </c>
      <c r="F139" s="55"/>
    </row>
    <row r="140" spans="1:6" ht="19.5" x14ac:dyDescent="0.4">
      <c r="A140" s="6" t="s">
        <v>247</v>
      </c>
      <c r="B140" s="70">
        <v>2</v>
      </c>
      <c r="C140" s="62"/>
      <c r="D140" s="56"/>
      <c r="E140" s="56"/>
      <c r="F140" s="55"/>
    </row>
    <row r="141" spans="1:6" ht="19.5" x14ac:dyDescent="0.4">
      <c r="A141" s="6" t="s">
        <v>204</v>
      </c>
      <c r="B141" s="70">
        <v>2</v>
      </c>
      <c r="C141" s="62"/>
      <c r="D141" s="56"/>
      <c r="E141" s="56"/>
      <c r="F141" s="55"/>
    </row>
    <row r="142" spans="1:6" ht="19.5" x14ac:dyDescent="0.4">
      <c r="A142" s="6" t="s">
        <v>246</v>
      </c>
      <c r="B142" s="70">
        <v>2</v>
      </c>
      <c r="C142" s="62"/>
      <c r="D142" s="66"/>
      <c r="E142" s="63"/>
      <c r="F142" s="55"/>
    </row>
    <row r="143" spans="1:6" ht="36" x14ac:dyDescent="0.35">
      <c r="A143" s="25" t="s">
        <v>172</v>
      </c>
      <c r="B143" s="70">
        <v>2</v>
      </c>
      <c r="C143" s="6" t="str">
        <f>IF(B143=0, -5, "0")</f>
        <v>0</v>
      </c>
      <c r="D143" s="66"/>
      <c r="E143" s="63"/>
      <c r="F143" s="55"/>
    </row>
    <row r="144" spans="1:6" ht="18" x14ac:dyDescent="0.35">
      <c r="A144" s="24" t="s">
        <v>195</v>
      </c>
      <c r="B144" s="70">
        <v>2</v>
      </c>
      <c r="C144" s="6" t="str">
        <f>IF(B144=0, -5, "0")</f>
        <v>0</v>
      </c>
      <c r="D144" s="56"/>
      <c r="E144" s="56"/>
      <c r="F144" s="55"/>
    </row>
    <row r="145" spans="1:6" x14ac:dyDescent="0.3">
      <c r="A145" s="6" t="s">
        <v>137</v>
      </c>
      <c r="B145" s="70">
        <v>2</v>
      </c>
      <c r="C145" s="77"/>
      <c r="D145" s="56"/>
      <c r="E145" s="56"/>
      <c r="F145" s="55"/>
    </row>
    <row r="146" spans="1:6" ht="71.25" customHeight="1" x14ac:dyDescent="0.35">
      <c r="A146" s="25" t="s">
        <v>162</v>
      </c>
      <c r="B146" s="70">
        <v>0</v>
      </c>
      <c r="C146" s="6">
        <f>IF(B146=0, -5, "0")</f>
        <v>-5</v>
      </c>
      <c r="D146" s="56" t="s">
        <v>580</v>
      </c>
      <c r="E146" s="56" t="s">
        <v>565</v>
      </c>
      <c r="F146" s="55"/>
    </row>
    <row r="147" spans="1:6" x14ac:dyDescent="0.3">
      <c r="A147" s="7" t="s">
        <v>230</v>
      </c>
      <c r="B147" s="70">
        <v>2</v>
      </c>
      <c r="C147" s="77"/>
      <c r="D147" s="56"/>
      <c r="E147" s="56"/>
      <c r="F147" s="55"/>
    </row>
    <row r="148" spans="1:6" ht="18" x14ac:dyDescent="0.35">
      <c r="A148" s="27" t="s">
        <v>270</v>
      </c>
      <c r="B148" s="70">
        <v>2</v>
      </c>
      <c r="C148" s="6" t="str">
        <f>IF(B148=0, -5, "0")</f>
        <v>0</v>
      </c>
      <c r="D148" s="66"/>
      <c r="E148" s="63"/>
      <c r="F148" s="55"/>
    </row>
    <row r="149" spans="1:6" x14ac:dyDescent="0.3">
      <c r="A149" s="456" t="s">
        <v>34</v>
      </c>
      <c r="B149" s="457"/>
      <c r="C149" s="458"/>
      <c r="D149" s="328">
        <f>SUM(B138:C148)</f>
        <v>14</v>
      </c>
    </row>
    <row r="150" spans="1:6" x14ac:dyDescent="0.3">
      <c r="A150" s="456" t="s">
        <v>249</v>
      </c>
      <c r="B150" s="457"/>
      <c r="C150" s="458"/>
      <c r="D150" s="16">
        <f>D149/(COUNT(B138:C148)*2)</f>
        <v>0.58333333333333337</v>
      </c>
    </row>
    <row r="151" spans="1:6" x14ac:dyDescent="0.3">
      <c r="A151" s="10"/>
      <c r="B151" s="11"/>
      <c r="C151" s="11"/>
      <c r="D151" s="15"/>
    </row>
    <row r="152" spans="1:6" ht="19.5" x14ac:dyDescent="0.4">
      <c r="A152" s="469" t="s">
        <v>61</v>
      </c>
      <c r="B152" s="470"/>
      <c r="C152" s="470"/>
      <c r="D152" s="470"/>
      <c r="E152" s="470"/>
      <c r="F152" s="470"/>
    </row>
    <row r="153" spans="1:6" ht="19.5" x14ac:dyDescent="0.4">
      <c r="A153" s="7" t="s">
        <v>256</v>
      </c>
      <c r="B153" s="69">
        <v>2</v>
      </c>
      <c r="C153" s="62"/>
      <c r="D153" s="64"/>
      <c r="E153" s="55"/>
      <c r="F153" s="55"/>
    </row>
    <row r="154" spans="1:6" ht="18" x14ac:dyDescent="0.35">
      <c r="A154" s="24" t="s">
        <v>108</v>
      </c>
      <c r="B154" s="69">
        <v>2</v>
      </c>
      <c r="C154" s="6" t="str">
        <f>IF(B154=0, -5, "0")</f>
        <v>0</v>
      </c>
      <c r="D154" s="72"/>
      <c r="E154" s="55"/>
      <c r="F154" s="55"/>
    </row>
    <row r="155" spans="1:6" x14ac:dyDescent="0.3">
      <c r="A155" s="7" t="s">
        <v>231</v>
      </c>
      <c r="B155" s="69">
        <v>2</v>
      </c>
      <c r="C155" s="56"/>
      <c r="D155" s="64"/>
      <c r="E155" s="55"/>
      <c r="F155" s="55"/>
    </row>
    <row r="156" spans="1:6" x14ac:dyDescent="0.3">
      <c r="A156" s="26" t="s">
        <v>232</v>
      </c>
      <c r="B156" s="69">
        <v>2</v>
      </c>
      <c r="C156" s="56"/>
      <c r="D156" s="86"/>
      <c r="E156" s="55"/>
      <c r="F156" s="55"/>
    </row>
    <row r="157" spans="1:6" x14ac:dyDescent="0.3">
      <c r="A157" s="7" t="s">
        <v>257</v>
      </c>
      <c r="B157" s="69">
        <v>2</v>
      </c>
      <c r="C157" s="56"/>
      <c r="D157" s="55"/>
      <c r="E157" s="55"/>
      <c r="F157" s="55"/>
    </row>
    <row r="158" spans="1:6" x14ac:dyDescent="0.3">
      <c r="A158" s="7" t="s">
        <v>238</v>
      </c>
      <c r="B158" s="69">
        <v>2</v>
      </c>
      <c r="C158" s="56"/>
      <c r="D158" s="2"/>
      <c r="E158" s="55"/>
      <c r="F158" s="55"/>
    </row>
    <row r="159" spans="1:6" x14ac:dyDescent="0.3">
      <c r="A159" s="7" t="s">
        <v>258</v>
      </c>
      <c r="B159" s="69">
        <v>2</v>
      </c>
      <c r="C159" s="7"/>
      <c r="D159" s="59"/>
      <c r="E159" s="55"/>
      <c r="F159" s="55"/>
    </row>
    <row r="160" spans="1:6" ht="18" x14ac:dyDescent="0.35">
      <c r="A160" s="24" t="s">
        <v>196</v>
      </c>
      <c r="B160" s="69">
        <v>2</v>
      </c>
      <c r="C160" s="6" t="str">
        <f>IF(B160=0, -5, "0")</f>
        <v>0</v>
      </c>
      <c r="D160" s="60"/>
      <c r="E160" s="55"/>
      <c r="F160" s="55"/>
    </row>
    <row r="161" spans="1:6" ht="18" x14ac:dyDescent="0.35">
      <c r="A161" s="24" t="s">
        <v>163</v>
      </c>
      <c r="B161" s="69">
        <v>2</v>
      </c>
      <c r="C161" s="6" t="str">
        <f>IF(B161=0, -5, "0")</f>
        <v>0</v>
      </c>
      <c r="D161" s="81"/>
      <c r="E161" s="55"/>
      <c r="F161" s="55"/>
    </row>
    <row r="162" spans="1:6" x14ac:dyDescent="0.3">
      <c r="A162" s="7" t="s">
        <v>82</v>
      </c>
      <c r="B162" s="69">
        <v>2</v>
      </c>
      <c r="C162" s="56"/>
      <c r="D162" s="59"/>
      <c r="E162" s="55"/>
      <c r="F162" s="55"/>
    </row>
    <row r="163" spans="1:6" x14ac:dyDescent="0.3">
      <c r="A163" s="32" t="s">
        <v>173</v>
      </c>
      <c r="B163" s="69">
        <v>2</v>
      </c>
      <c r="C163" s="56"/>
      <c r="D163" s="59"/>
      <c r="E163" s="55"/>
      <c r="F163" s="55"/>
    </row>
    <row r="164" spans="1:6" x14ac:dyDescent="0.3">
      <c r="A164" s="6" t="s">
        <v>259</v>
      </c>
      <c r="B164" s="69">
        <v>2</v>
      </c>
      <c r="C164" s="56"/>
      <c r="D164" s="73"/>
      <c r="E164" s="55"/>
      <c r="F164" s="55"/>
    </row>
    <row r="165" spans="1:6" x14ac:dyDescent="0.3">
      <c r="A165" s="456" t="s">
        <v>34</v>
      </c>
      <c r="B165" s="457"/>
      <c r="C165" s="458"/>
      <c r="D165" s="328">
        <f>SUM(B153:C164)</f>
        <v>24</v>
      </c>
    </row>
    <row r="166" spans="1:6" x14ac:dyDescent="0.3">
      <c r="A166" s="456" t="s">
        <v>249</v>
      </c>
      <c r="B166" s="457"/>
      <c r="C166" s="458"/>
      <c r="D166" s="17">
        <f>D165/(COUNT(B153:C164)*2)</f>
        <v>1</v>
      </c>
    </row>
    <row r="167" spans="1:6" x14ac:dyDescent="0.3">
      <c r="A167" s="10"/>
      <c r="B167" s="11"/>
      <c r="C167" s="11"/>
      <c r="D167" s="12"/>
    </row>
    <row r="168" spans="1:6" ht="19.5" x14ac:dyDescent="0.4">
      <c r="A168" s="469" t="s">
        <v>176</v>
      </c>
      <c r="B168" s="470"/>
      <c r="C168" s="470"/>
      <c r="D168" s="470"/>
      <c r="E168" s="470"/>
      <c r="F168" s="470"/>
    </row>
    <row r="169" spans="1:6" x14ac:dyDescent="0.3">
      <c r="A169" s="32" t="s">
        <v>233</v>
      </c>
      <c r="B169" s="55">
        <v>2</v>
      </c>
      <c r="C169" s="55"/>
      <c r="D169" s="56"/>
      <c r="E169" s="55"/>
      <c r="F169" s="55"/>
    </row>
    <row r="170" spans="1:6" x14ac:dyDescent="0.3">
      <c r="A170" s="6" t="s">
        <v>126</v>
      </c>
      <c r="B170" s="55">
        <v>2</v>
      </c>
      <c r="C170" s="55"/>
      <c r="D170" s="56"/>
      <c r="E170" s="55"/>
      <c r="F170" s="55"/>
    </row>
    <row r="171" spans="1:6" ht="18" x14ac:dyDescent="0.35">
      <c r="A171" s="24" t="s">
        <v>260</v>
      </c>
      <c r="B171" s="55">
        <v>2</v>
      </c>
      <c r="C171" s="6" t="str">
        <f>IF(B171=0, -5, "0")</f>
        <v>0</v>
      </c>
      <c r="D171" s="56"/>
      <c r="E171" s="55"/>
      <c r="F171" s="55"/>
    </row>
    <row r="172" spans="1:6" ht="18" x14ac:dyDescent="0.35">
      <c r="A172" s="24" t="s">
        <v>261</v>
      </c>
      <c r="B172" s="55">
        <v>2</v>
      </c>
      <c r="C172" s="6" t="str">
        <f>IF(B172=0, -5, "0")</f>
        <v>0</v>
      </c>
      <c r="D172" s="56"/>
      <c r="E172" s="55"/>
      <c r="F172" s="55"/>
    </row>
    <row r="173" spans="1:6" ht="18" x14ac:dyDescent="0.35">
      <c r="A173" s="24" t="s">
        <v>262</v>
      </c>
      <c r="B173" s="55">
        <v>2</v>
      </c>
      <c r="C173" s="6" t="str">
        <f>IF(B173=0, -5, "0")</f>
        <v>0</v>
      </c>
      <c r="D173" s="56"/>
      <c r="E173" s="55"/>
      <c r="F173" s="55"/>
    </row>
    <row r="174" spans="1:6" ht="33" x14ac:dyDescent="0.3">
      <c r="A174" s="41" t="s">
        <v>164</v>
      </c>
      <c r="B174" s="55">
        <v>2</v>
      </c>
      <c r="C174" s="55"/>
      <c r="D174" s="74"/>
      <c r="E174" s="55"/>
      <c r="F174" s="55"/>
    </row>
    <row r="175" spans="1:6" x14ac:dyDescent="0.3">
      <c r="A175" s="40" t="s">
        <v>273</v>
      </c>
      <c r="B175" s="55">
        <v>2</v>
      </c>
      <c r="C175" s="55"/>
      <c r="D175" s="75"/>
      <c r="E175" s="55"/>
      <c r="F175" s="55"/>
    </row>
    <row r="176" spans="1:6" x14ac:dyDescent="0.3">
      <c r="A176" s="40" t="s">
        <v>135</v>
      </c>
      <c r="B176" s="55">
        <v>2</v>
      </c>
      <c r="C176" s="55"/>
      <c r="D176" s="75"/>
      <c r="E176" s="55"/>
      <c r="F176" s="55"/>
    </row>
    <row r="177" spans="1:6" x14ac:dyDescent="0.3">
      <c r="A177" s="456" t="s">
        <v>34</v>
      </c>
      <c r="B177" s="467"/>
      <c r="C177" s="468"/>
      <c r="D177" s="329">
        <f>SUM(B169:C176)</f>
        <v>16</v>
      </c>
    </row>
    <row r="178" spans="1:6" x14ac:dyDescent="0.3">
      <c r="A178" s="456" t="s">
        <v>249</v>
      </c>
      <c r="B178" s="457"/>
      <c r="C178" s="458"/>
      <c r="D178" s="17">
        <f>D177/(COUNT(B169:C176)*2)</f>
        <v>1</v>
      </c>
    </row>
    <row r="179" spans="1:6" x14ac:dyDescent="0.3">
      <c r="A179" s="10"/>
      <c r="B179" s="11"/>
      <c r="C179" s="13"/>
      <c r="D179" s="14"/>
    </row>
    <row r="180" spans="1:6" ht="19.5" x14ac:dyDescent="0.4">
      <c r="A180" s="469" t="s">
        <v>64</v>
      </c>
      <c r="B180" s="470"/>
      <c r="C180" s="470"/>
      <c r="D180" s="470"/>
      <c r="E180" s="470"/>
      <c r="F180" s="470"/>
    </row>
    <row r="181" spans="1:6" ht="18" x14ac:dyDescent="0.35">
      <c r="A181" s="24" t="s">
        <v>240</v>
      </c>
      <c r="B181" s="55">
        <v>2</v>
      </c>
      <c r="C181" s="6" t="str">
        <f>IF(B181=0, -5, "0")</f>
        <v>0</v>
      </c>
      <c r="D181" s="55"/>
      <c r="E181" s="55"/>
      <c r="F181" s="55"/>
    </row>
    <row r="182" spans="1:6" x14ac:dyDescent="0.3">
      <c r="A182" s="6" t="s">
        <v>241</v>
      </c>
      <c r="B182" s="55">
        <v>2</v>
      </c>
      <c r="C182" s="55"/>
      <c r="D182" s="56"/>
      <c r="E182" s="55"/>
      <c r="F182" s="55"/>
    </row>
    <row r="183" spans="1:6" x14ac:dyDescent="0.3">
      <c r="A183" s="26" t="s">
        <v>174</v>
      </c>
      <c r="B183" s="55">
        <v>2</v>
      </c>
      <c r="C183" s="55"/>
      <c r="D183" s="56"/>
      <c r="E183" s="55"/>
      <c r="F183" s="55"/>
    </row>
    <row r="184" spans="1:6" x14ac:dyDescent="0.3">
      <c r="A184" s="6" t="s">
        <v>73</v>
      </c>
      <c r="B184" s="55">
        <v>2</v>
      </c>
      <c r="C184" s="55"/>
      <c r="D184" s="55"/>
      <c r="E184" s="56"/>
      <c r="F184" s="55"/>
    </row>
    <row r="185" spans="1:6" x14ac:dyDescent="0.3">
      <c r="A185" s="456" t="s">
        <v>34</v>
      </c>
      <c r="B185" s="457"/>
      <c r="C185" s="458"/>
      <c r="D185" s="328">
        <f>SUM(B181:C184)</f>
        <v>8</v>
      </c>
    </row>
    <row r="186" spans="1:6" x14ac:dyDescent="0.3">
      <c r="A186" s="456" t="s">
        <v>249</v>
      </c>
      <c r="B186" s="457"/>
      <c r="C186" s="458"/>
      <c r="D186" s="17">
        <f>D185/(COUNT(B181:C184)*2)</f>
        <v>1</v>
      </c>
    </row>
    <row r="187" spans="1:6" x14ac:dyDescent="0.3">
      <c r="A187" s="10"/>
      <c r="B187" s="11"/>
      <c r="C187" s="11"/>
      <c r="D187" s="12"/>
    </row>
    <row r="188" spans="1:6" ht="19.5" x14ac:dyDescent="0.4">
      <c r="A188" s="476" t="s">
        <v>15</v>
      </c>
      <c r="B188" s="477"/>
      <c r="C188" s="477"/>
      <c r="D188" s="477"/>
      <c r="E188" s="477"/>
      <c r="F188" s="477"/>
    </row>
    <row r="189" spans="1:6" x14ac:dyDescent="0.3">
      <c r="A189" s="6" t="s">
        <v>150</v>
      </c>
      <c r="B189" s="55">
        <v>2</v>
      </c>
      <c r="C189" s="55"/>
      <c r="D189" s="76"/>
      <c r="E189" s="55"/>
      <c r="F189" s="55"/>
    </row>
    <row r="190" spans="1:6" x14ac:dyDescent="0.3">
      <c r="A190" s="6" t="s">
        <v>74</v>
      </c>
      <c r="B190" s="55">
        <v>2</v>
      </c>
      <c r="C190" s="55"/>
      <c r="D190" s="76"/>
      <c r="E190" s="55"/>
      <c r="F190" s="55"/>
    </row>
    <row r="191" spans="1:6" ht="36.75" customHeight="1" x14ac:dyDescent="0.3">
      <c r="A191" s="26" t="s">
        <v>165</v>
      </c>
      <c r="B191" s="55">
        <v>0</v>
      </c>
      <c r="C191" s="55"/>
      <c r="D191" s="56" t="s">
        <v>563</v>
      </c>
      <c r="E191" s="56" t="s">
        <v>564</v>
      </c>
      <c r="F191" s="55"/>
    </row>
    <row r="192" spans="1:6" x14ac:dyDescent="0.3">
      <c r="A192" s="6" t="s">
        <v>127</v>
      </c>
      <c r="B192" s="55">
        <v>2</v>
      </c>
      <c r="C192" s="55"/>
      <c r="D192" s="56"/>
      <c r="E192" s="56"/>
      <c r="F192" s="55"/>
    </row>
    <row r="193" spans="1:7" x14ac:dyDescent="0.3">
      <c r="A193" s="456" t="s">
        <v>34</v>
      </c>
      <c r="B193" s="457"/>
      <c r="C193" s="458"/>
      <c r="D193" s="328">
        <f>SUM(B189:C192)</f>
        <v>6</v>
      </c>
    </row>
    <row r="194" spans="1:7" x14ac:dyDescent="0.3">
      <c r="A194" s="456" t="s">
        <v>249</v>
      </c>
      <c r="B194" s="457"/>
      <c r="C194" s="458"/>
      <c r="D194" s="17">
        <f>D193/(COUNT(B189:C192)*2)</f>
        <v>0.75</v>
      </c>
    </row>
    <row r="195" spans="1:7" x14ac:dyDescent="0.3">
      <c r="A195" s="10"/>
      <c r="B195" s="11"/>
      <c r="C195" s="11"/>
      <c r="D195" s="12"/>
    </row>
    <row r="196" spans="1:7" ht="19.5" x14ac:dyDescent="0.4">
      <c r="A196" s="469" t="s">
        <v>65</v>
      </c>
      <c r="B196" s="470"/>
      <c r="C196" s="470"/>
      <c r="D196" s="470"/>
      <c r="E196" s="470"/>
      <c r="F196" s="470"/>
    </row>
    <row r="197" spans="1:7" x14ac:dyDescent="0.3">
      <c r="A197" s="26" t="s">
        <v>268</v>
      </c>
      <c r="B197" s="55">
        <v>2</v>
      </c>
      <c r="C197" s="55"/>
      <c r="D197" s="56"/>
      <c r="E197" s="56"/>
      <c r="F197" s="55"/>
    </row>
    <row r="198" spans="1:7" x14ac:dyDescent="0.3">
      <c r="A198" s="26" t="s">
        <v>179</v>
      </c>
      <c r="B198" s="55">
        <v>2</v>
      </c>
      <c r="C198" s="55"/>
      <c r="D198" s="56"/>
      <c r="E198" s="39"/>
      <c r="F198" s="55"/>
    </row>
    <row r="199" spans="1:7" ht="35.25" customHeight="1" x14ac:dyDescent="0.3">
      <c r="A199" s="6" t="s">
        <v>75</v>
      </c>
      <c r="B199" s="55">
        <v>2</v>
      </c>
      <c r="C199" s="55"/>
      <c r="D199" s="56"/>
      <c r="E199" s="55"/>
      <c r="F199" s="55"/>
    </row>
    <row r="200" spans="1:7" x14ac:dyDescent="0.3">
      <c r="A200" s="6" t="s">
        <v>197</v>
      </c>
      <c r="B200" s="55">
        <v>2</v>
      </c>
      <c r="C200" s="55"/>
      <c r="D200" s="56"/>
      <c r="E200" s="55"/>
      <c r="F200" s="55"/>
    </row>
    <row r="201" spans="1:7" x14ac:dyDescent="0.3">
      <c r="A201" s="6" t="s">
        <v>263</v>
      </c>
      <c r="B201" s="55">
        <v>2</v>
      </c>
      <c r="C201" s="55"/>
      <c r="D201" s="56"/>
      <c r="E201" s="55"/>
      <c r="F201" s="55"/>
    </row>
    <row r="202" spans="1:7" x14ac:dyDescent="0.3">
      <c r="A202" s="456" t="s">
        <v>34</v>
      </c>
      <c r="B202" s="457"/>
      <c r="C202" s="458"/>
      <c r="D202" s="328">
        <f>SUM(B197:C201)</f>
        <v>10</v>
      </c>
    </row>
    <row r="203" spans="1:7" x14ac:dyDescent="0.3">
      <c r="A203" s="456" t="s">
        <v>249</v>
      </c>
      <c r="B203" s="457"/>
      <c r="C203" s="458"/>
      <c r="D203" s="17">
        <f>D202/(COUNT(B197:C201)*2)</f>
        <v>1</v>
      </c>
    </row>
    <row r="204" spans="1:7" x14ac:dyDescent="0.3">
      <c r="A204" s="10"/>
      <c r="B204" s="11"/>
      <c r="C204" s="11"/>
      <c r="D204" s="12"/>
    </row>
    <row r="205" spans="1:7" ht="19.5" x14ac:dyDescent="0.4">
      <c r="A205" s="469" t="s">
        <v>175</v>
      </c>
      <c r="B205" s="470"/>
      <c r="C205" s="470"/>
      <c r="D205" s="470"/>
      <c r="E205" s="470"/>
      <c r="F205" s="470"/>
    </row>
    <row r="206" spans="1:7" x14ac:dyDescent="0.3">
      <c r="A206" s="26" t="s">
        <v>302</v>
      </c>
      <c r="B206" s="55">
        <v>2</v>
      </c>
      <c r="C206" s="55"/>
      <c r="D206" s="55"/>
      <c r="E206" s="55"/>
      <c r="F206" s="55"/>
      <c r="G206" s="3"/>
    </row>
    <row r="207" spans="1:7" ht="18" x14ac:dyDescent="0.35">
      <c r="A207" s="83" t="s">
        <v>269</v>
      </c>
      <c r="B207" s="55">
        <v>2</v>
      </c>
      <c r="C207" s="6" t="str">
        <f>IF(B207=0, -5, "0")</f>
        <v>0</v>
      </c>
      <c r="D207" s="55"/>
      <c r="E207" s="55"/>
      <c r="F207" s="55"/>
    </row>
    <row r="208" spans="1:7" x14ac:dyDescent="0.3">
      <c r="A208" s="6" t="s">
        <v>265</v>
      </c>
      <c r="B208" s="55">
        <v>2</v>
      </c>
      <c r="C208" s="55"/>
      <c r="D208" s="55"/>
      <c r="E208" s="55"/>
      <c r="F208" s="55"/>
    </row>
    <row r="209" spans="1:6" x14ac:dyDescent="0.3">
      <c r="A209" s="33" t="s">
        <v>157</v>
      </c>
      <c r="B209" s="55">
        <v>2</v>
      </c>
      <c r="C209" s="55"/>
      <c r="D209" s="55"/>
      <c r="E209" s="55"/>
      <c r="F209" s="55"/>
    </row>
    <row r="210" spans="1:6" x14ac:dyDescent="0.3">
      <c r="A210" s="456" t="s">
        <v>34</v>
      </c>
      <c r="B210" s="457"/>
      <c r="C210" s="458"/>
      <c r="D210" s="34">
        <f>SUM(B206:C209)</f>
        <v>8</v>
      </c>
    </row>
    <row r="211" spans="1:6" x14ac:dyDescent="0.3">
      <c r="A211" s="456" t="s">
        <v>249</v>
      </c>
      <c r="B211" s="457"/>
      <c r="C211" s="458"/>
      <c r="D211" s="17">
        <f>D210/(COUNT(B206:C209)*2)</f>
        <v>1</v>
      </c>
    </row>
    <row r="213" spans="1:6" ht="18" x14ac:dyDescent="0.35">
      <c r="A213" s="37" t="s">
        <v>402</v>
      </c>
      <c r="B213" s="36"/>
      <c r="C213" s="36"/>
      <c r="D213" s="87">
        <f>E213/F213</f>
        <v>0.75</v>
      </c>
      <c r="E213" s="322">
        <f>COUNTIF('A3 Technique'!F17:F209,"ok")</f>
        <v>9</v>
      </c>
      <c r="F213" s="322">
        <f>COUNTA('A3 Technique'!F17:F209)</f>
        <v>12</v>
      </c>
    </row>
    <row r="214" spans="1:6" ht="22.5" x14ac:dyDescent="0.3">
      <c r="A214" s="19" t="s">
        <v>403</v>
      </c>
      <c r="B214" s="20"/>
      <c r="C214" s="21"/>
      <c r="D214" s="22">
        <f>SUM(D210,D202,D193,D185,D177,D79,D68,D33,D22,D134,D165,D149,D118,D100,D42,D58)</f>
        <v>213</v>
      </c>
    </row>
    <row r="215" spans="1:6" ht="22.5" x14ac:dyDescent="0.3">
      <c r="A215" s="19" t="s">
        <v>274</v>
      </c>
      <c r="B215" s="20"/>
      <c r="C215" s="21"/>
      <c r="D215" s="23">
        <f>D214/(COUNT(B206:C209,B197:C201,B189:C192,B181:C184,B169:C176,B72:C78,B62:C67,B26:C32,B17:C21,B123:C133,B153:C164,B138:C148,B104:C117,B83:C99,B37:C41,B46:C57)*2)</f>
        <v>0.9181034482758621</v>
      </c>
    </row>
  </sheetData>
  <sheetProtection algorithmName="SHA-512" hashValue="kqY1W0tuXKs05r57YcC8Wjvts63GRhHKtKnaJ9TCRepjgFUfVMuyiVFupsNiXr89srraez2mU4/RA+dO1oGM+w==" saltValue="uAd736WiG4ez4gmYFXG4hA==" spinCount="100000" sheet="1" objects="1" scenarios="1" formatCells="0" formatColumns="0" formatRows="0"/>
  <mergeCells count="62">
    <mergeCell ref="A211:C211"/>
    <mergeCell ref="A194:C194"/>
    <mergeCell ref="A196:F196"/>
    <mergeCell ref="A202:C202"/>
    <mergeCell ref="A203:C203"/>
    <mergeCell ref="A205:F205"/>
    <mergeCell ref="A210:C210"/>
    <mergeCell ref="A193:C193"/>
    <mergeCell ref="A150:C150"/>
    <mergeCell ref="A152:F152"/>
    <mergeCell ref="A165:C165"/>
    <mergeCell ref="A166:C166"/>
    <mergeCell ref="A168:F168"/>
    <mergeCell ref="A177:C177"/>
    <mergeCell ref="A178:C178"/>
    <mergeCell ref="A180:F180"/>
    <mergeCell ref="A185:C185"/>
    <mergeCell ref="A186:C186"/>
    <mergeCell ref="A188:F188"/>
    <mergeCell ref="A149:C149"/>
    <mergeCell ref="A80:C80"/>
    <mergeCell ref="A82:F82"/>
    <mergeCell ref="A100:C100"/>
    <mergeCell ref="A101:C101"/>
    <mergeCell ref="A103:F103"/>
    <mergeCell ref="A118:C118"/>
    <mergeCell ref="A119:C119"/>
    <mergeCell ref="A122:F122"/>
    <mergeCell ref="A134:C134"/>
    <mergeCell ref="A135:C135"/>
    <mergeCell ref="A137:F137"/>
    <mergeCell ref="A79:C79"/>
    <mergeCell ref="A34:C34"/>
    <mergeCell ref="A36:F36"/>
    <mergeCell ref="A42:C42"/>
    <mergeCell ref="A43:C43"/>
    <mergeCell ref="A45:F45"/>
    <mergeCell ref="A58:C58"/>
    <mergeCell ref="A59:C59"/>
    <mergeCell ref="A61:F61"/>
    <mergeCell ref="A68:C68"/>
    <mergeCell ref="A69:C69"/>
    <mergeCell ref="A71:F71"/>
    <mergeCell ref="A33:C33"/>
    <mergeCell ref="B11:F11"/>
    <mergeCell ref="D12:G12"/>
    <mergeCell ref="A13:A14"/>
    <mergeCell ref="B13:C13"/>
    <mergeCell ref="D13:D14"/>
    <mergeCell ref="E13:E14"/>
    <mergeCell ref="F13:F14"/>
    <mergeCell ref="A15:F15"/>
    <mergeCell ref="A16:F16"/>
    <mergeCell ref="A22:C22"/>
    <mergeCell ref="A23:C23"/>
    <mergeCell ref="A25:F25"/>
    <mergeCell ref="B10:F10"/>
    <mergeCell ref="D1:G1"/>
    <mergeCell ref="A6:F6"/>
    <mergeCell ref="A7:F7"/>
    <mergeCell ref="B8:F8"/>
    <mergeCell ref="B9:F9"/>
  </mergeCells>
  <dataValidations count="2">
    <dataValidation type="list" allowBlank="1" showInputMessage="1" showErrorMessage="1" sqref="B138:B148 B46:B57 B26:B32 B17:B21 B37:B41 B189:B192 B72:B78 B104:B117 B83:B99 B62:B67 B123:B133 B153:B164 B181:B184 B169:B176 B206:B209 B197:B201">
      <formula1>$B$1:$B$4</formula1>
    </dataValidation>
    <dataValidation type="list" allowBlank="1" showInputMessage="1" showErrorMessage="1" sqref="G15:G17 F17:F21 F26:F32 F37:F41 F62:F67 F72:F78 F83:F99 F104:F117 F123:F133 F138:F148 F153:F164 F169:F176 F181:F184 F189:F192 F197:F201 F206:F209 F46:F57">
      <formula1>$G$15:$G$17</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5</vt:i4>
      </vt:variant>
      <vt:variant>
        <vt:lpstr>Plages nommées</vt:lpstr>
      </vt:variant>
      <vt:variant>
        <vt:i4>4</vt:i4>
      </vt:variant>
    </vt:vector>
  </HeadingPairs>
  <TitlesOfParts>
    <vt:vector size="9" baseType="lpstr">
      <vt:lpstr>Page de garde</vt:lpstr>
      <vt:lpstr>A3 Exploitation</vt:lpstr>
      <vt:lpstr>A3 Technique</vt:lpstr>
      <vt:lpstr>A4 Exploitation</vt:lpstr>
      <vt:lpstr>A4 Technique</vt:lpstr>
      <vt:lpstr>'A3 Exploitation'!Zone_d_impression</vt:lpstr>
      <vt:lpstr>'A3 Technique'!Zone_d_impression</vt:lpstr>
      <vt:lpstr>'A4 Exploitation'!Zone_d_impression</vt:lpstr>
      <vt:lpstr>'A4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QLC</cp:lastModifiedBy>
  <cp:lastPrinted>2019-01-11T11:00:47Z</cp:lastPrinted>
  <dcterms:created xsi:type="dcterms:W3CDTF">2015-10-03T07:44:26Z</dcterms:created>
  <dcterms:modified xsi:type="dcterms:W3CDTF">2019-10-19T09:15:32Z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