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Ksar Hlel\02-février 2017\"/>
    </mc:Choice>
  </mc:AlternateContent>
  <bookViews>
    <workbookView xWindow="0" yWindow="0" windowWidth="7470" windowHeight="207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D132" i="23" s="1"/>
  <c r="D133" i="23" s="1"/>
  <c r="C115" i="23"/>
  <c r="C114" i="23"/>
  <c r="C111" i="23"/>
  <c r="C99" i="23"/>
  <c r="C98" i="23"/>
  <c r="C93" i="23"/>
  <c r="C92" i="23"/>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C81" i="21"/>
  <c r="C79" i="21"/>
  <c r="C76" i="21"/>
  <c r="C75" i="21"/>
  <c r="C74" i="21"/>
  <c r="D83" i="21" s="1"/>
  <c r="D84" i="21" s="1"/>
  <c r="C60" i="21"/>
  <c r="C59" i="21"/>
  <c r="C55" i="21"/>
  <c r="D62" i="21" s="1"/>
  <c r="D63" i="21" s="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D62" i="19" s="1"/>
  <c r="D63" i="19" s="1"/>
  <c r="C50" i="19"/>
  <c r="D51" i="19" s="1"/>
  <c r="D52" i="19" s="1"/>
  <c r="D41" i="19"/>
  <c r="D42" i="19" s="1"/>
  <c r="C36" i="19"/>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D146" i="26" s="1"/>
  <c r="C129" i="26"/>
  <c r="C127" i="26"/>
  <c r="C125" i="26"/>
  <c r="C121" i="26"/>
  <c r="D134" i="26" s="1"/>
  <c r="D135" i="26" s="1"/>
  <c r="C109" i="26"/>
  <c r="C107" i="26"/>
  <c r="D110" i="26" s="1"/>
  <c r="D111" i="26" s="1"/>
  <c r="A100" i="26"/>
  <c r="C87" i="26"/>
  <c r="D93" i="26" s="1"/>
  <c r="D94" i="26" s="1"/>
  <c r="C76" i="26"/>
  <c r="C75" i="26"/>
  <c r="C70" i="26"/>
  <c r="C64" i="26"/>
  <c r="C62" i="26"/>
  <c r="D81" i="26" s="1"/>
  <c r="C53" i="26"/>
  <c r="C51" i="26"/>
  <c r="D54" i="26" s="1"/>
  <c r="D55" i="26" s="1"/>
  <c r="A44" i="26"/>
  <c r="C33" i="26"/>
  <c r="C28" i="26"/>
  <c r="D37" i="26" s="1"/>
  <c r="D23" i="26"/>
  <c r="D24" i="26" s="1"/>
  <c r="A17" i="26"/>
  <c r="A8" i="26"/>
  <c r="D503" i="24"/>
  <c r="D500" i="24"/>
  <c r="D501" i="24" s="1"/>
  <c r="C498" i="24"/>
  <c r="C477" i="24"/>
  <c r="C476" i="24"/>
  <c r="D491" i="24" s="1"/>
  <c r="D492" i="24" s="1"/>
  <c r="C467" i="24"/>
  <c r="D470" i="24" s="1"/>
  <c r="D471" i="24" s="1"/>
  <c r="D461" i="24"/>
  <c r="D462" i="24" s="1"/>
  <c r="D448" i="24"/>
  <c r="D449" i="24" s="1"/>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D186" i="22" s="1"/>
  <c r="D187" i="22" s="1"/>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D285" i="20" s="1"/>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C467" i="18"/>
  <c r="D470" i="18" s="1"/>
  <c r="D471" i="18" s="1"/>
  <c r="D461" i="18"/>
  <c r="D462" i="18" s="1"/>
  <c r="D448" i="18"/>
  <c r="D442" i="18"/>
  <c r="D443" i="18" s="1"/>
  <c r="C439" i="18"/>
  <c r="A436" i="18"/>
  <c r="C426" i="18"/>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D242" i="18" s="1"/>
  <c r="C235" i="18"/>
  <c r="C224" i="18"/>
  <c r="C222" i="18"/>
  <c r="C214" i="18"/>
  <c r="C211" i="18"/>
  <c r="C204" i="18"/>
  <c r="C203" i="18"/>
  <c r="C195" i="18"/>
  <c r="D206" i="18" s="1"/>
  <c r="D207" i="18" s="1"/>
  <c r="A193" i="18"/>
  <c r="C180" i="18"/>
  <c r="C176" i="18"/>
  <c r="C174" i="18"/>
  <c r="C172" i="18"/>
  <c r="C160" i="18"/>
  <c r="D163" i="18" s="1"/>
  <c r="A153" i="18"/>
  <c r="C143" i="18"/>
  <c r="C141" i="18"/>
  <c r="C140" i="18"/>
  <c r="D146" i="18" s="1"/>
  <c r="C129" i="18"/>
  <c r="C127" i="18"/>
  <c r="C125" i="18"/>
  <c r="C121" i="18"/>
  <c r="D134" i="18" s="1"/>
  <c r="D135" i="18" s="1"/>
  <c r="C109" i="18"/>
  <c r="C107" i="18"/>
  <c r="D110" i="18" s="1"/>
  <c r="D111" i="18" s="1"/>
  <c r="A100" i="18"/>
  <c r="C87" i="18"/>
  <c r="D93" i="18" s="1"/>
  <c r="D94" i="18" s="1"/>
  <c r="C76" i="18"/>
  <c r="C75" i="18"/>
  <c r="C70" i="18"/>
  <c r="C64" i="18"/>
  <c r="C62" i="18"/>
  <c r="D81" i="18" s="1"/>
  <c r="C53" i="18"/>
  <c r="C51" i="18"/>
  <c r="D54" i="18" s="1"/>
  <c r="D55" i="18" s="1"/>
  <c r="A44" i="18"/>
  <c r="C33" i="18"/>
  <c r="C28" i="18"/>
  <c r="D37" i="18" s="1"/>
  <c r="D23" i="18"/>
  <c r="D24" i="18" s="1"/>
  <c r="A17" i="18"/>
  <c r="A8" i="18"/>
  <c r="C419" i="16"/>
  <c r="C423" i="16"/>
  <c r="D318" i="20" l="1"/>
  <c r="D336" i="20"/>
  <c r="D337" i="20" s="1"/>
  <c r="D429" i="20"/>
  <c r="D263" i="26"/>
  <c r="D264" i="26" s="1"/>
  <c r="D451" i="26"/>
  <c r="D452" i="26" s="1"/>
  <c r="D263" i="18"/>
  <c r="D264" i="18" s="1"/>
  <c r="D451" i="18"/>
  <c r="D452" i="18" s="1"/>
  <c r="D186" i="18"/>
  <c r="D187" i="18" s="1"/>
  <c r="D229" i="18"/>
  <c r="D230" i="18" s="1"/>
  <c r="D285" i="18"/>
  <c r="D318" i="18"/>
  <c r="D336" i="18"/>
  <c r="D337" i="18" s="1"/>
  <c r="D429" i="18"/>
  <c r="D54" i="20"/>
  <c r="D55" i="20" s="1"/>
  <c r="D81" i="20"/>
  <c r="D134" i="20"/>
  <c r="D135" i="20" s="1"/>
  <c r="D146" i="20"/>
  <c r="D206" i="20"/>
  <c r="D207" i="20" s="1"/>
  <c r="D242" i="20"/>
  <c r="D263" i="20"/>
  <c r="D264" i="20" s="1"/>
  <c r="D379" i="20"/>
  <c r="D380" i="20" s="1"/>
  <c r="D388" i="20"/>
  <c r="D389" i="20" s="1"/>
  <c r="D399" i="20"/>
  <c r="D81" i="22"/>
  <c r="D110" i="22"/>
  <c r="D111" i="22" s="1"/>
  <c r="D229" i="22"/>
  <c r="D230" i="22" s="1"/>
  <c r="D242" i="22"/>
  <c r="D263" i="22"/>
  <c r="D264" i="22" s="1"/>
  <c r="D285" i="22"/>
  <c r="D318" i="22"/>
  <c r="D336" i="22"/>
  <c r="D337" i="22" s="1"/>
  <c r="D429" i="22"/>
  <c r="D451" i="22"/>
  <c r="D452" i="22" s="1"/>
  <c r="D186" i="24"/>
  <c r="D187" i="24" s="1"/>
  <c r="D229" i="24"/>
  <c r="D230" i="24" s="1"/>
  <c r="D242" i="24"/>
  <c r="D263" i="24"/>
  <c r="D264" i="24" s="1"/>
  <c r="D285" i="24"/>
  <c r="D443" i="24"/>
  <c r="D186" i="26"/>
  <c r="D187" i="26" s="1"/>
  <c r="D229" i="26"/>
  <c r="D230" i="26" s="1"/>
  <c r="D285" i="26"/>
  <c r="D318" i="26"/>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349" i="26" l="1"/>
  <c r="D350" i="26" s="1"/>
  <c r="D349" i="18"/>
  <c r="D350" i="18" s="1"/>
  <c r="D504" i="26"/>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<sst xmlns="http://schemas.openxmlformats.org/spreadsheetml/2006/main" count="4451" uniqueCount="457">
  <si>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</si>
  <si>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</si>
  <si>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</si>
  <si>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</si>
  <si>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</si>
  <si>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</si>
  <si>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</si>
  <si>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</si>
  <si>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</si>
  <si>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</si>
  <si>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</si>
  <si>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</si>
  <si>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</si>
  <si>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</si>
  <si>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</si>
  <si>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</si>
  <si>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</si>
  <si>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</si>
  <si>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</si>
  <si>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</si>
  <si>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</si>
  <si>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</si>
  <si>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</si>
  <si>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</si>
  <si>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</si>
  <si>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</si>
  <si>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</si>
  <si>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</si>
  <si>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</si>
  <si>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</si>
  <si>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</si>
  <si>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</si>
  <si>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</si>
  <si>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</si>
  <si>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</si>
  <si>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</si>
  <si>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</si>
  <si>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</si>
  <si>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</si>
  <si>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</si>
  <si>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</si>
  <si>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</si>
  <si>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</si>
  <si>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</si>
  <si>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</si>
  <si>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</si>
  <si>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</si>
  <si>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</si>
  <si>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</si>
  <si>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</si>
  <si>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</si>
  <si>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</si>
  <si>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</si>
  <si>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</si>
  <si>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</si>
  <si>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</si>
  <si>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</si>
  <si>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</si>
  <si>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</si>
  <si>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</si>
  <si>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</si>
  <si>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</si>
  <si>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</si>
  <si>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</si>
  <si>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</si>
  <si>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</si>
  <si>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</si>
  <si>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</si>
  <si>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</si>
  <si>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</si>
  <si>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</si>
  <si>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</si>
  <si>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</si>
  <si>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</si>
  <si>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</si>
  <si>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</si>
  <si>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</si>
  <si>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</si>
  <si>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</si>
  <si>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</si>
  <si>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</si>
  <si>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</si>
  <si>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</si>
  <si>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</si>
  <si>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</si>
  <si>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</si>
  <si>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</si>
  <si>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</si>
  <si>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</si>
  <si>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</si>
  <si>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</si>
  <si>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</si>
  <si>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</si>
  <si>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</si>
  <si>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</si>
  <si>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</si>
  <si>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</si>
  <si>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</si>
  <si>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</si>
  <si>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</si>
  <si>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</si>
  <si>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</si>
  <si>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</si>
  <si>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</si>
  <si>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</si>
  <si>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</si>
  <si>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</si>
  <si>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</si>
  <si>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</si>
  <si>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</si>
  <si>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</si>
  <si>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</si>
  <si>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</si>
  <si>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</si>
  <si>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</si>
  <si>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</si>
  <si>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</si>
  <si>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</si>
  <si>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</si>
  <si>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</si>
  <si>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</si>
  <si>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</si>
  <si>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</si>
  <si>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</si>
  <si>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</si>
  <si>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</si>
  <si>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</si>
  <si>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</si>
  <si>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</si>
  <si>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</si>
  <si>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</si>
  <si>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</si>
  <si>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</si>
  <si>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</si>
  <si>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</si>
  <si>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</si>
  <si>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</si>
  <si>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</si>
  <si>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</si>
  <si>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</si>
  <si>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</si>
  <si>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</si>
  <si>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</si>
  <si>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</si>
  <si>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</si>
  <si>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</si>
  <si>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</si>
  <si>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</si>
  <si>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</si>
  <si>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</si>
  <si>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</si>
  <si>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</si>
  <si>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</si>
  <si>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</si>
  <si>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</si>
  <si>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</si>
  <si>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</si>
  <si>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</si>
  <si>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</si>
  <si>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</si>
  <si>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</si>
  <si>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</si>
  <si>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</si>
  <si>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</si>
  <si>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</si>
  <si>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</si>
  <si>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</si>
  <si>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</si>
  <si>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</si>
  <si>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</si>
  <si>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</si>
  <si>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</si>
  <si>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</si>
  <si>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</si>
  <si>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</si>
  <si>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</si>
  <si>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</si>
  <si>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</si>
  <si>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</si>
  <si>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</si>
  <si>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</si>
  <si>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</si>
  <si>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</si>
  <si>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</si>
  <si>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</si>
  <si>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</si>
  <si>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</si>
  <si>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</si>
  <si>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</si>
  <si>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</si>
  <si>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</si>
  <si>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</si>
  <si>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</si>
  <si>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</si>
  <si>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</si>
  <si>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</si>
  <si>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</si>
  <si>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</si>
  <si>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</si>
  <si>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</si>
  <si>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</si>
  <si>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</si>
  <si>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</si>
  <si>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</si>
  <si>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</si>
  <si>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</si>
  <si>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</si>
  <si>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</si>
  <si>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</si>
  <si>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</si>
  <si>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</si>
  <si>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</si>
  <si>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</si>
  <si>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</si>
  <si>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</si>
  <si>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</si>
  <si>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</si>
  <si>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</si>
  <si>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</si>
  <si>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</si>
  <si>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</si>
  <si>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</si>
  <si>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</si>
  <si>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</si>
  <si>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</si>
  <si>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</si>
  <si>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</si>
  <si>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</si>
  <si>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</si>
  <si>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</si>
  <si>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</si>
  <si>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</si>
  <si>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</si>
  <si>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</si>
  <si>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</si>
  <si>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</si>
  <si>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</si>
  <si>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</si>
  <si>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</si>
  <si>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</si>
  <si>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</si>
  <si>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</si>
  <si>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</si>
  <si>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</si>
  <si>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</si>
  <si>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</si>
  <si>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</si>
  <si>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</si>
  <si>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</si>
  <si>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</si>
  <si>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</si>
  <si>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</si>
  <si>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</si>
  <si>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</si>
  <si>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</si>
  <si>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</si>
  <si>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</si>
  <si>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</si>
  <si>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</si>
  <si>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</si>
  <si>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</si>
  <si>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</si>
  <si>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</si>
  <si>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</si>
  <si>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</si>
  <si>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</si>
  <si>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</si>
  <si>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</si>
  <si>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</si>
  <si>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</si>
  <si>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</si>
  <si>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</si>
  <si>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</si>
  <si>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</si>
  <si>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</si>
  <si>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</si>
  <si>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</si>
  <si>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</si>
  <si>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</si>
  <si>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</si>
  <si>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</si>
  <si>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</si>
  <si>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</si>
  <si>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</si>
  <si>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</si>
  <si>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</si>
  <si>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</si>
  <si>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</si>
  <si>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</si>
  <si>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</si>
  <si>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</si>
  <si>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</si>
  <si>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</si>
  <si>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</si>
  <si>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</si>
  <si>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</si>
  <si>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</si>
  <si>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</si>
  <si>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</si>
  <si>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</si>
  <si>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</si>
  <si>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</si>
  <si>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</si>
  <si>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</si>
  <si>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</si>
  <si>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</si>
  <si>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</si>
  <si>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</si>
  <si>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</si>
  <si>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</si>
  <si>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</si>
  <si>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</si>
  <si>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</si>
  <si>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</si>
  <si>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</si>
  <si>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</si>
  <si>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</si>
  <si>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</si>
  <si>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</si>
  <si>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</si>
  <si>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</si>
  <si>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</si>
  <si>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</si>
  <si>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</si>
  <si>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</si>
  <si>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</si>
  <si>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</si>
  <si>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</si>
  <si>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</si>
  <si>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</si>
  <si>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</si>
  <si>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</si>
  <si>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</si>
  <si>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</si>
  <si>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</si>
  <si>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</si>
  <si>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</si>
  <si>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</si>
  <si>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</si>
  <si>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</si>
  <si>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</si>
  <si>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</si>
  <si>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</si>
  <si>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</si>
  <si>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</si>
  <si>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</si>
  <si>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</si>
  <si>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</si>
  <si>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</si>
  <si>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</si>
  <si>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</si>
  <si>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</si>
  <si>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</si>
  <si>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</si>
  <si>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</si>
  <si>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</si>
  <si>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</si>
  <si>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</si>
  <si>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</si>
  <si>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</si>
  <si>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</si>
  <si>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</si>
  <si>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</si>
  <si>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</si>
  <si>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</si>
  <si>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</si>
  <si>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</si>
  <si>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</si>
  <si>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</si>
  <si>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</si>
  <si>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</si>
  <si>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</si>
  <si>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</si>
  <si>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</si>
  <si>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</si>
  <si>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</si>
  <si>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</si>
  <si>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</si>
  <si>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</si>
  <si>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</si>
  <si>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</si>
  <si>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</si>
  <si>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</si>
  <si>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</si>
  <si>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</si>
  <si>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</si>
  <si>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</si>
  <si>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</si>
  <si>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</si>
  <si>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</si>
  <si>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</si>
  <si>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</si>
  <si>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</si>
  <si>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</si>
  <si>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</si>
  <si>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</si>
  <si>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</si>
  <si>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</si>
  <si>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</si>
  <si>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</si>
  <si>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</si>
  <si>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</si>
  <si>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</si>
  <si>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</si>
  <si>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</si>
  <si>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</si>
  <si>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</si>
  <si>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</si>
  <si>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</si>
  <si>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</si>
  <si>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</si>
  <si>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Présence de fientes d’oiseaux sous le four et sur les murs. </t>
  </si>
  <si>
    <t>manque d'enregistrement du contrôle a la reception des produits laitiers provenant de l'entrepot et des cremes glacées</t>
  </si>
  <si>
    <t>étiquetage non conforme du produit nougat kehili manque d’indication du sésame, arachides, et fruits secs (allergènes majeurs)
 pour les produits food solutions la durée de vie apres decongélation est 3j alors que durée de vie sur l'etiquette carrefour &gt;3j,</t>
  </si>
  <si>
    <t>Ksar Hellal</t>
  </si>
  <si>
    <t>directeur magasin et chefs rayons</t>
  </si>
  <si>
    <t>Dr Hend KAMOUN</t>
  </si>
  <si>
    <t xml:space="preserve">Accès d’oiseaux au labo par les trous situés au niveau du plafond </t>
  </si>
  <si>
    <t>Labo non climatisé</t>
  </si>
  <si>
    <t>présence d'oiseau au labo boul/pat le jour de l'audit</t>
  </si>
  <si>
    <t>Accès d’oiseaux au labo par les trous situés au niveau du plafond en bou/pat</t>
  </si>
  <si>
    <t>présence de fientes d’oiseaux sur l'etagere de plonge :risque de contamination des ustensiles de travail par les fientes (matières fécales)</t>
  </si>
  <si>
    <t>le revêtement du sol est décollé autour du regard d’évacuation des eaux usées</t>
  </si>
  <si>
    <t>présence dans la chambre froide de poulets rotis et produits panés cuits depuis la veille</t>
  </si>
  <si>
    <t>assurer le déconditionnement, triage et nettoyage désinfection des œufs a l’ouverture d’alvéoles d’œufs</t>
  </si>
  <si>
    <t>chambre froide négative: sol et étagères sales</t>
  </si>
  <si>
    <t>le changement d'huile de friture est oxydé vu que le changement d'huile se fait 1x/semaine</t>
  </si>
  <si>
    <t>traces de moisissures et de rouille sous la plonge</t>
  </si>
  <si>
    <t>hotte sale</t>
  </si>
  <si>
    <t>rouleau a patisserie en bois (matériau difficile à nettoyer et désinfecter), Panier de friteuse sale, hotte sale</t>
  </si>
  <si>
    <t>exposition des english pie a température ambiante et non pas dans le meuble refrigéré</t>
  </si>
  <si>
    <t>Exposition de "tajine" élaboré dans le laboratoire. Les mesures de maîtrise des bactéries ne sont pas encore étudiées.</t>
  </si>
  <si>
    <t>Au meme temps presence d'œufs pour la dorure de pizza et préparation des sandwich risque de contamination croisée entre ces deux opérations (voir photo), Une seule couleur pour les planches de découpe. Les croisements risquent d'avoir lieu.</t>
  </si>
  <si>
    <t>traces de rouille sous la plonge au traiteur</t>
  </si>
  <si>
    <t>chedar noir non tracé pour le 16/02/17</t>
  </si>
  <si>
    <t>Présence de miettes de charcuterie au linéaire</t>
  </si>
  <si>
    <t>Présence de givre au niveau du linéaire</t>
  </si>
  <si>
    <t>mozarella mont régal : l'etiquette est facilement détachable, à contacter le fournisseur</t>
  </si>
  <si>
    <t>Présence dans la chambre froide de viandes bovines de parage , de restes de viandes hachées oxydées et de barquettes de viandes hachées retirés du rayon (périmés DLC 20/02/17) destinés à la fabrication de merguez,</t>
  </si>
  <si>
    <t xml:space="preserve">dans la Tracabilité merguez: la DLC Boyaux est 28/07/17 hors la DLC mentionnée par le fournisseur est 12/06/17, manque d'indication des données relatives a la matiere premiere pour la tracabilité des volailles LS au cours du mois de fevrier 17 </t>
  </si>
  <si>
    <t>vente des merguez fabriqués le 18/02/17 pendant le 18, 19 et 20/02/17 hors la procedure carrefour indique la vente de merguez pendant le j fab et j fab +1, DLC Viandes LS 12/02/17 dépasse celle du fournisseur 11/02/17,  DLC brochettes dinde 24/02/17 dépasse celle du fournisseur el mazraa 21/02/17</t>
  </si>
  <si>
    <t>température linéaire volaille affichée 3,3°C ET Température verifiée 4,5°C</t>
  </si>
  <si>
    <t>Température du laboratoire élevée 16°C (température mesurée 17°C)</t>
  </si>
  <si>
    <t>Le miroir du meuble est fissuré.</t>
  </si>
  <si>
    <t>manque d'enregistrement des températures a cœur des produits sur l'etal</t>
  </si>
  <si>
    <t>le meuble et murs de la plonge sont sales</t>
  </si>
  <si>
    <t>décollement du revêtement du plafond ch froide au tour de la conduite de la machine à glaçon</t>
  </si>
  <si>
    <t>Caisses sales</t>
  </si>
  <si>
    <t>Renforcer les opérations de nettoyage au dessus de l'élément de présentation fruits secs et épices</t>
  </si>
  <si>
    <t>Eliminer les palettes présentant des défauts et des clous apparents.</t>
  </si>
  <si>
    <t>Décollement du revetement du sol de la chambre froide positive, Les gorges arrondies extérieures sont abîmées</t>
  </si>
  <si>
    <t>Les analyses coproparasitologiques sont en cours</t>
  </si>
  <si>
    <t>demande faite par le magasin</t>
  </si>
  <si>
    <t>Les horaires d'évacuation des déchets doivent être affichés afin de prévoir les croisements</t>
  </si>
  <si>
    <t>Absence de local pour les déchets</t>
  </si>
  <si>
    <t>le revêtement du sol est décollé autour du regard d’évacuation des eaux usées au niveau traiteur</t>
  </si>
  <si>
    <t>Présence de givre au niveau du linéaire
fromage charcuterie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</si>
</sst>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name val="Calibri Light"/>
      <family val="2"/>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15" borderId="1" xfId="0" applyFont="1" applyFill="1" applyBorder="1" applyAlignment="1">
      <alignment horizontal="left" wrapText="1"/>
    </xf>
    <xf numFmtId="0" fontId="53" fillId="15" borderId="1" xfId="0" applyFont="1" applyFill="1" applyBorder="1" applyAlignment="1" applyProtection="1">
      <alignment horizontal="left" wrapText="1"/>
      <protection locked="0"/>
    </xf>
    <xf numFmtId="9" fontId="24" fillId="0" borderId="1" xfId="0" applyNumberFormat="1" applyFont="1" applyBorder="1" applyAlignment="1" applyProtection="1">
      <alignment vertical="center" wrapText="1"/>
      <protection locked="0"/>
    </xf>
    <xf numFmtId="0" fontId="37" fillId="0" borderId="1" xfId="0" applyFont="1" applyBorder="1" applyAlignment="1" applyProtection="1">
      <alignment vertical="center" wrapText="1"/>
    </xf>
    <xf numFmtId="0" fontId="11" fillId="0" borderId="0" xfId="0" applyFont="1" applyFill="1" applyProtection="1"/>
    <xf numFmtId="0" fontId="0" fillId="0" borderId="1" xfId="0" applyBorder="1" applyAlignment="1" applyProtection="1">
      <alignment vertical="top" wrapText="1"/>
    </xf>
    <xf numFmtId="0" fontId="19" fillId="0" borderId="1" xfId="0" applyFont="1" applyFill="1" applyBorder="1" applyAlignment="1" applyProtection="1">
      <alignment horizontal="left" wrapText="1"/>
      <protection locked="0"/>
    </xf>
    <xf numFmtId="0" fontId="26" fillId="2" borderId="1" xfId="1" applyFont="1" applyFill="1" applyBorder="1" applyAlignment="1" applyProtection="1">
      <alignment horizontal="lef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2" fillId="5" borderId="6" xfId="0" applyFont="1" applyFill="1" applyBorder="1" applyAlignment="1" applyProtection="1">
      <alignment horizontal="center" vertical="center"/>
      <protection locked="0"/>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34536224"/>
        <c:axId val="34536784"/>
      </c:barChart>
      <c:catAx>
        <c:axId val="3453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536784"/>
        <c:crosses val="autoZero"/>
        <c:auto val="1"/>
        <c:lblAlgn val="ctr"/>
        <c:lblOffset val="100"/>
        <c:noMultiLvlLbl val="0"/>
      </c:catAx>
      <c:valAx>
        <c:axId val="3453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53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75066496"/>
        <c:axId val="275067056"/>
      </c:barChart>
      <c:catAx>
        <c:axId val="27506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067056"/>
        <c:crosses val="autoZero"/>
        <c:auto val="1"/>
        <c:lblAlgn val="ctr"/>
        <c:lblOffset val="100"/>
        <c:noMultiLvlLbl val="0"/>
      </c:catAx>
      <c:valAx>
        <c:axId val="275067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06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01197504"/>
        <c:axId val="201198064"/>
      </c:barChart>
      <c:catAx>
        <c:axId val="20119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198064"/>
        <c:crosses val="autoZero"/>
        <c:auto val="1"/>
        <c:lblAlgn val="ctr"/>
        <c:lblOffset val="100"/>
        <c:noMultiLvlLbl val="0"/>
      </c:catAx>
      <c:valAx>
        <c:axId val="20119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19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439800160"/>
        <c:axId val="439800720"/>
      </c:barChart>
      <c:catAx>
        <c:axId val="439800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800720"/>
        <c:crosses val="autoZero"/>
        <c:auto val="1"/>
        <c:lblAlgn val="ctr"/>
        <c:lblOffset val="100"/>
        <c:noMultiLvlLbl val="0"/>
      </c:catAx>
      <c:valAx>
        <c:axId val="43980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9800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444566800"/>
        <c:axId val="444567360"/>
      </c:barChart>
      <c:catAx>
        <c:axId val="444566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4567360"/>
        <c:crosses val="autoZero"/>
        <c:auto val="1"/>
        <c:lblAlgn val="ctr"/>
        <c:lblOffset val="100"/>
        <c:noMultiLvlLbl val="0"/>
      </c:catAx>
      <c:valAx>
        <c:axId val="444567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4566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444570160"/>
        <c:axId val="445146080"/>
      </c:barChart>
      <c:catAx>
        <c:axId val="444570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46080"/>
        <c:crosses val="autoZero"/>
        <c:auto val="1"/>
        <c:lblAlgn val="ctr"/>
        <c:lblOffset val="100"/>
        <c:noMultiLvlLbl val="0"/>
      </c:catAx>
      <c:valAx>
        <c:axId val="445146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4570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445148880"/>
        <c:axId val="445149440"/>
      </c:barChart>
      <c:catAx>
        <c:axId val="445148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49440"/>
        <c:crosses val="autoZero"/>
        <c:auto val="1"/>
        <c:lblAlgn val="ctr"/>
        <c:lblOffset val="100"/>
        <c:noMultiLvlLbl val="0"/>
      </c:catAx>
      <c:valAx>
        <c:axId val="44514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48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0.88157894736842102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440408016"/>
        <c:axId val="440408576"/>
      </c:barChart>
      <c:catAx>
        <c:axId val="440408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408576"/>
        <c:crosses val="autoZero"/>
        <c:auto val="1"/>
        <c:lblAlgn val="ctr"/>
        <c:lblOffset val="100"/>
        <c:noMultiLvlLbl val="0"/>
      </c:catAx>
      <c:valAx>
        <c:axId val="44040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0408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0.88869257950530034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440411376"/>
        <c:axId val="440411936"/>
      </c:barChart>
      <c:catAx>
        <c:axId val="440411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411936"/>
        <c:crosses val="autoZero"/>
        <c:auto val="1"/>
        <c:lblAlgn val="ctr"/>
        <c:lblOffset val="100"/>
        <c:noMultiLvlLbl val="0"/>
      </c:catAx>
      <c:valAx>
        <c:axId val="440411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0411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0.88513576343686062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440928672"/>
        <c:axId val="440929232"/>
        <c:extLst/>
      </c:barChart>
      <c:catAx>
        <c:axId val="4409286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929232"/>
        <c:crosses val="autoZero"/>
        <c:auto val="1"/>
        <c:lblAlgn val="ctr"/>
        <c:lblOffset val="100"/>
        <c:noMultiLvlLbl val="0"/>
      </c:catAx>
      <c:valAx>
        <c:axId val="4409292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0928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0.7581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440932032"/>
        <c:axId val="440932592"/>
        <c:extLst/>
      </c:barChart>
      <c:catAx>
        <c:axId val="44093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0932592"/>
        <c:crosses val="autoZero"/>
        <c:auto val="1"/>
        <c:lblAlgn val="ctr"/>
        <c:lblOffset val="100"/>
        <c:noMultiLvlLbl val="0"/>
      </c:catAx>
      <c:valAx>
        <c:axId val="440932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093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0.93939393939393945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01737072"/>
        <c:axId val="201737632"/>
      </c:barChart>
      <c:catAx>
        <c:axId val="20173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737632"/>
        <c:crosses val="autoZero"/>
        <c:auto val="1"/>
        <c:lblAlgn val="ctr"/>
        <c:lblOffset val="100"/>
        <c:noMultiLvlLbl val="0"/>
      </c:catAx>
      <c:valAx>
        <c:axId val="20173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73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0.70833333333333337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77665680"/>
        <c:axId val="277666240"/>
      </c:barChart>
      <c:catAx>
        <c:axId val="277665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7666240"/>
        <c:crosses val="autoZero"/>
        <c:auto val="1"/>
        <c:lblAlgn val="ctr"/>
        <c:lblOffset val="100"/>
        <c:noMultiLvlLbl val="0"/>
      </c:catAx>
      <c:valAx>
        <c:axId val="277666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7665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76821264"/>
        <c:axId val="276821824"/>
      </c:barChart>
      <c:catAx>
        <c:axId val="27682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821824"/>
        <c:crosses val="autoZero"/>
        <c:auto val="1"/>
        <c:lblAlgn val="ctr"/>
        <c:lblOffset val="100"/>
        <c:noMultiLvlLbl val="0"/>
      </c:catAx>
      <c:valAx>
        <c:axId val="27682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82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0.67073170731707321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66960624"/>
        <c:axId val="266961184"/>
      </c:barChart>
      <c:catAx>
        <c:axId val="266960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961184"/>
        <c:crosses val="autoZero"/>
        <c:auto val="1"/>
        <c:lblAlgn val="ctr"/>
        <c:lblOffset val="100"/>
        <c:noMultiLvlLbl val="0"/>
      </c:catAx>
      <c:valAx>
        <c:axId val="26696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6960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436955280"/>
        <c:axId val="436955840"/>
      </c:barChart>
      <c:catAx>
        <c:axId val="436955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955840"/>
        <c:crosses val="autoZero"/>
        <c:auto val="1"/>
        <c:lblAlgn val="ctr"/>
        <c:lblOffset val="100"/>
        <c:noMultiLvlLbl val="0"/>
      </c:catAx>
      <c:valAx>
        <c:axId val="436955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955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436958640"/>
        <c:axId val="278642128"/>
      </c:barChart>
      <c:catAx>
        <c:axId val="43695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642128"/>
        <c:crosses val="autoZero"/>
        <c:auto val="1"/>
        <c:lblAlgn val="ctr"/>
        <c:lblOffset val="100"/>
        <c:noMultiLvlLbl val="0"/>
      </c:catAx>
      <c:valAx>
        <c:axId val="27864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95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78644928"/>
        <c:axId val="278645488"/>
      </c:barChart>
      <c:catAx>
        <c:axId val="278644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645488"/>
        <c:crosses val="autoZero"/>
        <c:auto val="1"/>
        <c:lblAlgn val="ctr"/>
        <c:lblOffset val="100"/>
        <c:noMultiLvlLbl val="0"/>
      </c:catAx>
      <c:valAx>
        <c:axId val="278645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64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66896752"/>
        <c:axId val="266897312"/>
      </c:barChart>
      <c:catAx>
        <c:axId val="266896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897312"/>
        <c:crosses val="autoZero"/>
        <c:auto val="1"/>
        <c:lblAlgn val="ctr"/>
        <c:lblOffset val="100"/>
        <c:noMultiLvlLbl val="0"/>
      </c:catAx>
      <c:valAx>
        <c:axId val="26689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6896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D18" sqref="D18:K18"/>
    </sheetView>
  </sheetViews>
  <sheetFormatPr baseColWidth="10" defaultColWidth="11.42578125" defaultRowHeight="15" x14ac:dyDescent="0.25"/>
  <cols>
    <col min="1" max="1" width="11.42578125" style="210"/>
    <col min="2" max="2" width="15" style="197" customWidth="1"/>
    <col min="3" max="3" width="14" style="197" customWidth="1"/>
    <col min="4" max="11" width="11.42578125" style="197"/>
    <col min="12" max="14" width="11.42578125" style="197" customWidth="1"/>
    <col min="15" max="16384" width="11.42578125" style="197"/>
  </cols>
  <sheetData>
    <row r="18" spans="1:11" ht="21" x14ac:dyDescent="0.25">
      <c r="A18" s="264" t="s">
        <v>379</v>
      </c>
      <c r="B18" s="264"/>
      <c r="C18" s="264"/>
      <c r="D18" s="265" t="s">
        <v>414</v>
      </c>
      <c r="E18" s="265"/>
      <c r="F18" s="265"/>
      <c r="G18" s="265"/>
      <c r="H18" s="265"/>
      <c r="I18" s="265"/>
      <c r="J18" s="265"/>
      <c r="K18" s="265"/>
    </row>
    <row r="20" spans="1:11" ht="16.5" x14ac:dyDescent="0.3">
      <c r="A20" s="203"/>
      <c r="B20" s="198"/>
      <c r="C20" s="198"/>
      <c r="D20" s="198"/>
      <c r="E20" s="198"/>
      <c r="F20" s="198"/>
      <c r="G20" s="198"/>
      <c r="H20" s="198"/>
      <c r="I20" s="198"/>
    </row>
    <row r="21" spans="1:11" x14ac:dyDescent="0.25">
      <c r="A21" s="266" t="s">
        <v>380</v>
      </c>
      <c r="B21" s="266"/>
      <c r="C21" s="266"/>
      <c r="D21" s="266"/>
      <c r="E21" s="266"/>
      <c r="F21" s="266"/>
      <c r="G21" s="266"/>
      <c r="H21" s="266"/>
      <c r="I21" s="266"/>
      <c r="J21" s="266"/>
      <c r="K21" s="266"/>
    </row>
    <row r="22" spans="1:11" x14ac:dyDescent="0.25">
      <c r="A22" s="204"/>
      <c r="B22" s="199"/>
      <c r="C22" s="199"/>
      <c r="D22" s="198"/>
      <c r="E22" s="198"/>
      <c r="F22" s="198"/>
      <c r="G22" s="198"/>
      <c r="H22" s="198"/>
      <c r="I22" s="198"/>
    </row>
    <row r="23" spans="1:11" ht="42" customHeight="1" x14ac:dyDescent="0.25">
      <c r="A23" s="205" t="s">
        <v>381</v>
      </c>
      <c r="B23" s="267" t="s">
        <v>382</v>
      </c>
      <c r="C23" s="267"/>
      <c r="D23" s="198"/>
      <c r="E23" s="198"/>
      <c r="F23" s="198"/>
      <c r="G23" s="198"/>
      <c r="H23" s="198"/>
      <c r="I23" s="198"/>
      <c r="J23" s="197" t="str">
        <f>D18</f>
        <v>Ksar Hellal</v>
      </c>
    </row>
    <row r="24" spans="1:11" ht="33" customHeight="1" x14ac:dyDescent="0.25">
      <c r="A24" s="206" t="s">
        <v>383</v>
      </c>
      <c r="B24" s="268">
        <f>AVERAGE('A1 Exploitation'!D505,'A1 Technique'!D198)</f>
        <v>0.88513576343686062</v>
      </c>
      <c r="C24" s="268"/>
      <c r="D24" s="198"/>
      <c r="E24" s="198"/>
      <c r="F24" s="198"/>
      <c r="G24" s="198"/>
      <c r="H24" s="198"/>
      <c r="I24" s="198"/>
    </row>
    <row r="25" spans="1:11" ht="33" customHeight="1" x14ac:dyDescent="0.25">
      <c r="A25" s="205" t="s">
        <v>384</v>
      </c>
      <c r="B25" s="268">
        <f>AVERAGE('A2 Exploitation'!D506,'A2 Technique'!D198)</f>
        <v>0</v>
      </c>
      <c r="C25" s="268"/>
      <c r="D25" s="198"/>
      <c r="E25" s="198"/>
      <c r="F25" s="198"/>
      <c r="G25" s="198"/>
      <c r="H25" s="198"/>
      <c r="I25" s="198"/>
    </row>
    <row r="26" spans="1:11" ht="33" customHeight="1" x14ac:dyDescent="0.25">
      <c r="A26" s="206" t="s">
        <v>385</v>
      </c>
      <c r="B26" s="268">
        <f>AVERAGE('A3 Exploitation'!D506,'A3 Technique'!D198)</f>
        <v>0</v>
      </c>
      <c r="C26" s="268"/>
      <c r="D26" s="198"/>
      <c r="E26" s="198"/>
      <c r="F26" s="198"/>
      <c r="G26" s="198"/>
      <c r="H26" s="198"/>
      <c r="I26" s="198"/>
    </row>
    <row r="27" spans="1:11" ht="33" customHeight="1" x14ac:dyDescent="0.25">
      <c r="A27" s="206" t="s">
        <v>386</v>
      </c>
      <c r="B27" s="268">
        <f>AVERAGE('A4 Exploitation'!D506,'A4 Technique'!D198)</f>
        <v>0</v>
      </c>
      <c r="C27" s="268"/>
      <c r="D27" s="198"/>
      <c r="E27" s="198"/>
      <c r="F27" s="198"/>
      <c r="G27" s="198"/>
      <c r="H27" s="198"/>
      <c r="I27" s="198"/>
    </row>
    <row r="28" spans="1:11" ht="33" customHeight="1" x14ac:dyDescent="0.25">
      <c r="A28" s="205" t="s">
        <v>387</v>
      </c>
      <c r="B28" s="268">
        <f>AVERAGE('A5 Exploitation'!D506,'A5 Technique'!D198)</f>
        <v>0</v>
      </c>
      <c r="C28" s="268"/>
      <c r="D28" s="198"/>
      <c r="E28" s="198"/>
      <c r="F28" s="198"/>
      <c r="G28" s="198"/>
      <c r="H28" s="198"/>
      <c r="I28" s="198"/>
    </row>
    <row r="29" spans="1:11" ht="33" customHeight="1" x14ac:dyDescent="0.25">
      <c r="A29" s="205" t="s">
        <v>388</v>
      </c>
      <c r="B29" s="268">
        <f>AVERAGE('A6 Exploitation'!D506,'A6 Technique'!D198)</f>
        <v>0</v>
      </c>
      <c r="C29" s="268"/>
      <c r="D29" s="198"/>
      <c r="E29" s="198"/>
      <c r="F29" s="198"/>
      <c r="G29" s="198"/>
      <c r="H29" s="198"/>
      <c r="I29" s="198"/>
    </row>
    <row r="30" spans="1:11" x14ac:dyDescent="0.25">
      <c r="A30" s="204"/>
      <c r="B30" s="199"/>
      <c r="C30" s="199"/>
      <c r="D30" s="198"/>
      <c r="E30" s="198"/>
      <c r="F30" s="198"/>
      <c r="G30" s="198"/>
      <c r="H30" s="198"/>
      <c r="I30" s="198"/>
    </row>
    <row r="31" spans="1:11" x14ac:dyDescent="0.25">
      <c r="A31" s="204"/>
      <c r="B31" s="199"/>
      <c r="C31" s="199"/>
      <c r="D31" s="198"/>
      <c r="E31" s="198"/>
      <c r="F31" s="198"/>
      <c r="G31" s="198"/>
      <c r="H31" s="198"/>
      <c r="I31" s="198"/>
    </row>
    <row r="32" spans="1:11" x14ac:dyDescent="0.25">
      <c r="A32" s="204"/>
      <c r="B32" s="199"/>
      <c r="C32" s="199"/>
      <c r="D32" s="198"/>
      <c r="E32" s="198"/>
      <c r="F32" s="198"/>
      <c r="G32" s="198"/>
      <c r="H32" s="198"/>
      <c r="I32" s="198"/>
    </row>
    <row r="33" spans="1:10" ht="33" customHeight="1" x14ac:dyDescent="0.25">
      <c r="A33" s="205" t="s">
        <v>381</v>
      </c>
      <c r="B33" s="267" t="s">
        <v>389</v>
      </c>
      <c r="C33" s="267"/>
      <c r="D33" s="198"/>
      <c r="E33" s="198"/>
      <c r="F33" s="198"/>
      <c r="G33" s="198"/>
      <c r="H33" s="198"/>
      <c r="I33" s="198"/>
      <c r="J33" s="197" t="str">
        <f>D18</f>
        <v>Ksar Hellal</v>
      </c>
    </row>
    <row r="34" spans="1:10" ht="33" customHeight="1" x14ac:dyDescent="0.25">
      <c r="A34" s="206" t="s">
        <v>383</v>
      </c>
      <c r="B34" s="268">
        <f>'A1 Exploitation'!D505</f>
        <v>0.88869257950530034</v>
      </c>
      <c r="C34" s="268"/>
      <c r="D34" s="198"/>
      <c r="E34" s="198"/>
      <c r="F34" s="198"/>
      <c r="G34" s="198"/>
      <c r="H34" s="198"/>
      <c r="I34" s="198"/>
    </row>
    <row r="35" spans="1:10" ht="33" customHeight="1" x14ac:dyDescent="0.25">
      <c r="A35" s="205" t="s">
        <v>384</v>
      </c>
      <c r="B35" s="268">
        <f>'A2 Exploitation'!D506</f>
        <v>0</v>
      </c>
      <c r="C35" s="268"/>
      <c r="D35" s="198"/>
      <c r="E35" s="198"/>
      <c r="F35" s="198"/>
      <c r="G35" s="198"/>
      <c r="H35" s="198"/>
      <c r="I35" s="198"/>
    </row>
    <row r="36" spans="1:10" ht="33" customHeight="1" x14ac:dyDescent="0.25">
      <c r="A36" s="206" t="s">
        <v>385</v>
      </c>
      <c r="B36" s="268">
        <f>'A3 Exploitation'!D506</f>
        <v>0</v>
      </c>
      <c r="C36" s="268"/>
      <c r="D36" s="198"/>
      <c r="E36" s="198"/>
      <c r="F36" s="198"/>
      <c r="G36" s="198"/>
      <c r="H36" s="198"/>
      <c r="I36" s="198"/>
    </row>
    <row r="37" spans="1:10" ht="33" customHeight="1" x14ac:dyDescent="0.25">
      <c r="A37" s="206" t="s">
        <v>386</v>
      </c>
      <c r="B37" s="268">
        <f>'A4 Exploitation'!D506</f>
        <v>0</v>
      </c>
      <c r="C37" s="268"/>
      <c r="D37" s="198"/>
      <c r="E37" s="198"/>
      <c r="F37" s="198"/>
      <c r="G37" s="198"/>
      <c r="H37" s="198"/>
      <c r="I37" s="198"/>
    </row>
    <row r="38" spans="1:10" ht="33" customHeight="1" x14ac:dyDescent="0.25">
      <c r="A38" s="205" t="s">
        <v>387</v>
      </c>
      <c r="B38" s="268">
        <f>'A5 Exploitation'!D506</f>
        <v>0</v>
      </c>
      <c r="C38" s="268"/>
      <c r="D38" s="198"/>
      <c r="E38" s="198"/>
      <c r="F38" s="198"/>
      <c r="G38" s="198"/>
      <c r="H38" s="198"/>
      <c r="I38" s="198"/>
    </row>
    <row r="39" spans="1:10" ht="33" customHeight="1" x14ac:dyDescent="0.25">
      <c r="A39" s="205" t="s">
        <v>388</v>
      </c>
      <c r="B39" s="268">
        <f>'A6 Exploitation'!D506</f>
        <v>0</v>
      </c>
      <c r="C39" s="268"/>
      <c r="D39" s="198"/>
      <c r="E39" s="198"/>
      <c r="F39" s="198"/>
      <c r="G39" s="198"/>
      <c r="H39" s="198"/>
      <c r="I39" s="198"/>
    </row>
    <row r="40" spans="1:10" ht="18" x14ac:dyDescent="0.25">
      <c r="A40" s="207"/>
      <c r="B40" s="200"/>
      <c r="C40" s="200"/>
      <c r="D40" s="198"/>
      <c r="E40" s="198"/>
      <c r="F40" s="198"/>
      <c r="G40" s="198"/>
      <c r="H40" s="198"/>
      <c r="I40" s="198"/>
    </row>
    <row r="41" spans="1:10" ht="18" x14ac:dyDescent="0.25">
      <c r="A41" s="207"/>
      <c r="B41" s="200"/>
      <c r="C41" s="200"/>
      <c r="D41" s="198"/>
      <c r="E41" s="198"/>
      <c r="F41" s="198"/>
      <c r="G41" s="198"/>
      <c r="H41" s="198"/>
      <c r="I41" s="198"/>
    </row>
    <row r="42" spans="1:10" ht="45" customHeight="1" x14ac:dyDescent="0.25">
      <c r="A42" s="205" t="s">
        <v>381</v>
      </c>
      <c r="B42" s="269" t="s">
        <v>390</v>
      </c>
      <c r="C42" s="269"/>
      <c r="D42" s="198"/>
      <c r="E42" s="198"/>
      <c r="F42" s="198"/>
      <c r="G42" s="198"/>
      <c r="H42" s="198"/>
      <c r="I42" s="198"/>
      <c r="J42" s="197" t="str">
        <f>D18</f>
        <v>Ksar Hellal</v>
      </c>
    </row>
    <row r="43" spans="1:10" ht="33" customHeight="1" x14ac:dyDescent="0.25">
      <c r="A43" s="206" t="s">
        <v>383</v>
      </c>
      <c r="B43" s="268">
        <f>AVERAGE('A1 Exploitation'!D503, 'A1 Technique'!D196)</f>
        <v>0.7581</v>
      </c>
      <c r="C43" s="268"/>
      <c r="D43" s="198"/>
      <c r="E43" s="198"/>
      <c r="F43" s="198"/>
      <c r="G43" s="198"/>
      <c r="H43" s="198"/>
      <c r="I43" s="198"/>
    </row>
    <row r="44" spans="1:10" ht="33" customHeight="1" x14ac:dyDescent="0.25">
      <c r="A44" s="205" t="s">
        <v>384</v>
      </c>
      <c r="B44" s="268">
        <f>AVERAGE('A2 Exploitation'!D504, 'A2 Technique'!D196)</f>
        <v>0</v>
      </c>
      <c r="C44" s="268"/>
      <c r="D44" s="198"/>
      <c r="E44" s="198"/>
      <c r="F44" s="198"/>
      <c r="G44" s="198"/>
      <c r="H44" s="198"/>
      <c r="I44" s="198"/>
    </row>
    <row r="45" spans="1:10" ht="33" customHeight="1" x14ac:dyDescent="0.25">
      <c r="A45" s="206" t="s">
        <v>385</v>
      </c>
      <c r="B45" s="268">
        <f>AVERAGE('A3 Exploitation'!D504, 'A3 Technique'!D196)</f>
        <v>0</v>
      </c>
      <c r="C45" s="268"/>
      <c r="D45" s="198"/>
      <c r="E45" s="198"/>
      <c r="F45" s="198"/>
      <c r="G45" s="198"/>
      <c r="H45" s="198"/>
      <c r="I45" s="198"/>
    </row>
    <row r="46" spans="1:10" ht="33" customHeight="1" x14ac:dyDescent="0.25">
      <c r="A46" s="206" t="s">
        <v>386</v>
      </c>
      <c r="B46" s="268">
        <f>AVERAGE('A4 Exploitation'!D504, 'A4 Technique'!D196)</f>
        <v>0</v>
      </c>
      <c r="C46" s="268"/>
      <c r="D46" s="198"/>
      <c r="E46" s="198"/>
      <c r="F46" s="198"/>
      <c r="G46" s="198"/>
      <c r="H46" s="198"/>
      <c r="I46" s="198"/>
    </row>
    <row r="47" spans="1:10" ht="33" customHeight="1" x14ac:dyDescent="0.25">
      <c r="A47" s="205" t="s">
        <v>387</v>
      </c>
      <c r="B47" s="268">
        <f>AVERAGE('A5 Exploitation'!D504, 'A5 Technique'!D196)</f>
        <v>0</v>
      </c>
      <c r="C47" s="268"/>
      <c r="D47" s="198"/>
      <c r="E47" s="198"/>
      <c r="F47" s="198"/>
      <c r="G47" s="198"/>
      <c r="H47" s="198"/>
      <c r="I47" s="198"/>
    </row>
    <row r="48" spans="1:10" ht="33" customHeight="1" x14ac:dyDescent="0.25">
      <c r="A48" s="205" t="s">
        <v>388</v>
      </c>
      <c r="B48" s="268">
        <f>AVERAGE('A6 Exploitation'!D504, 'A6 Technique'!D196)</f>
        <v>0</v>
      </c>
      <c r="C48" s="268"/>
      <c r="D48" s="198"/>
      <c r="E48" s="198"/>
      <c r="F48" s="198"/>
      <c r="G48" s="198"/>
      <c r="H48" s="198"/>
      <c r="I48" s="198"/>
    </row>
    <row r="49" spans="1:10" ht="18" x14ac:dyDescent="0.25">
      <c r="A49" s="207"/>
      <c r="B49" s="200"/>
      <c r="C49" s="200"/>
      <c r="D49" s="198"/>
      <c r="E49" s="198"/>
      <c r="F49" s="198"/>
      <c r="G49" s="198"/>
      <c r="H49" s="198"/>
      <c r="I49" s="198"/>
    </row>
    <row r="50" spans="1:10" x14ac:dyDescent="0.25">
      <c r="A50" s="204"/>
      <c r="B50" s="199"/>
      <c r="C50" s="199"/>
      <c r="D50" s="198"/>
      <c r="E50" s="198"/>
      <c r="F50" s="198"/>
      <c r="G50" s="198"/>
      <c r="H50" s="198"/>
      <c r="I50" s="198"/>
    </row>
    <row r="51" spans="1:10" ht="33" customHeight="1" x14ac:dyDescent="0.25">
      <c r="A51" s="205" t="s">
        <v>381</v>
      </c>
      <c r="B51" s="267" t="s">
        <v>391</v>
      </c>
      <c r="C51" s="267"/>
      <c r="D51" s="198"/>
      <c r="E51" s="198"/>
      <c r="F51" s="198"/>
      <c r="G51" s="198"/>
      <c r="H51" s="198"/>
      <c r="I51" s="198"/>
      <c r="J51" s="197" t="str">
        <f>D18</f>
        <v>Ksar Hellal</v>
      </c>
    </row>
    <row r="52" spans="1:10" ht="33" customHeight="1" x14ac:dyDescent="0.25">
      <c r="A52" s="206" t="s">
        <v>383</v>
      </c>
      <c r="B52" s="270">
        <f>'A1 Exploitation'!D41</f>
        <v>1</v>
      </c>
      <c r="C52" s="270"/>
      <c r="D52" s="198"/>
      <c r="E52" s="198"/>
      <c r="F52" s="198"/>
      <c r="G52" s="198"/>
      <c r="H52" s="198"/>
      <c r="I52" s="198"/>
    </row>
    <row r="53" spans="1:10" ht="33" customHeight="1" x14ac:dyDescent="0.25">
      <c r="A53" s="205" t="s">
        <v>384</v>
      </c>
      <c r="B53" s="270">
        <f>'A2 Exploitation'!D41</f>
        <v>0</v>
      </c>
      <c r="C53" s="270"/>
      <c r="D53" s="198"/>
      <c r="E53" s="198"/>
      <c r="F53" s="198"/>
      <c r="G53" s="198"/>
      <c r="H53" s="198"/>
      <c r="I53" s="198"/>
    </row>
    <row r="54" spans="1:10" ht="33" customHeight="1" x14ac:dyDescent="0.25">
      <c r="A54" s="206" t="s">
        <v>385</v>
      </c>
      <c r="B54" s="270">
        <f>'A3 Exploitation'!D41</f>
        <v>0</v>
      </c>
      <c r="C54" s="270"/>
      <c r="D54" s="198"/>
      <c r="E54" s="198"/>
      <c r="F54" s="198"/>
      <c r="G54" s="198"/>
      <c r="H54" s="198"/>
      <c r="I54" s="198"/>
    </row>
    <row r="55" spans="1:10" ht="33" customHeight="1" x14ac:dyDescent="0.25">
      <c r="A55" s="206" t="s">
        <v>386</v>
      </c>
      <c r="B55" s="270">
        <f>'A4 Exploitation'!D41</f>
        <v>0</v>
      </c>
      <c r="C55" s="270"/>
      <c r="D55" s="198"/>
      <c r="E55" s="198"/>
      <c r="F55" s="198"/>
      <c r="G55" s="198"/>
      <c r="H55" s="198"/>
      <c r="I55" s="198"/>
    </row>
    <row r="56" spans="1:10" ht="33" customHeight="1" x14ac:dyDescent="0.25">
      <c r="A56" s="205" t="s">
        <v>387</v>
      </c>
      <c r="B56" s="270">
        <f>'A5 Exploitation'!D41</f>
        <v>0</v>
      </c>
      <c r="C56" s="270"/>
      <c r="D56" s="198"/>
      <c r="E56" s="198"/>
      <c r="F56" s="198"/>
      <c r="G56" s="198"/>
      <c r="H56" s="198"/>
      <c r="I56" s="198"/>
    </row>
    <row r="57" spans="1:10" ht="33" customHeight="1" x14ac:dyDescent="0.25">
      <c r="A57" s="205" t="s">
        <v>388</v>
      </c>
      <c r="B57" s="270">
        <f>'A6 Exploitation'!D41</f>
        <v>0</v>
      </c>
      <c r="C57" s="270"/>
      <c r="D57" s="198"/>
      <c r="E57" s="198"/>
      <c r="F57" s="198"/>
      <c r="G57" s="198"/>
      <c r="H57" s="198"/>
      <c r="I57" s="198"/>
    </row>
    <row r="58" spans="1:10" ht="18" x14ac:dyDescent="0.25">
      <c r="A58" s="208"/>
      <c r="B58" s="201"/>
      <c r="C58" s="201"/>
      <c r="D58" s="198"/>
      <c r="E58" s="198"/>
      <c r="F58" s="198"/>
      <c r="G58" s="198"/>
      <c r="H58" s="198"/>
      <c r="I58" s="198"/>
    </row>
    <row r="59" spans="1:10" ht="18" x14ac:dyDescent="0.25">
      <c r="A59" s="208"/>
      <c r="B59" s="201"/>
      <c r="C59" s="201"/>
      <c r="D59" s="198"/>
      <c r="E59" s="198"/>
      <c r="F59" s="198"/>
      <c r="G59" s="198"/>
      <c r="H59" s="198"/>
      <c r="I59" s="198"/>
    </row>
    <row r="60" spans="1:10" ht="33" customHeight="1" x14ac:dyDescent="0.25">
      <c r="A60" s="205" t="s">
        <v>381</v>
      </c>
      <c r="B60" s="267" t="s">
        <v>392</v>
      </c>
      <c r="C60" s="267"/>
      <c r="D60" s="198"/>
      <c r="E60" s="198"/>
      <c r="F60" s="198"/>
      <c r="G60" s="198"/>
      <c r="H60" s="198"/>
      <c r="I60" s="198"/>
      <c r="J60" s="197" t="str">
        <f>D18</f>
        <v>Ksar Hellal</v>
      </c>
    </row>
    <row r="61" spans="1:10" ht="33" customHeight="1" x14ac:dyDescent="0.25">
      <c r="A61" s="206" t="s">
        <v>383</v>
      </c>
      <c r="B61" s="268">
        <f>'A1 Exploitation'!D97</f>
        <v>0.93939393939393945</v>
      </c>
      <c r="C61" s="268"/>
      <c r="D61" s="198"/>
      <c r="E61" s="198"/>
      <c r="F61" s="198"/>
      <c r="G61" s="198"/>
      <c r="H61" s="198"/>
      <c r="I61" s="198"/>
    </row>
    <row r="62" spans="1:10" ht="33" customHeight="1" x14ac:dyDescent="0.25">
      <c r="A62" s="205" t="s">
        <v>384</v>
      </c>
      <c r="B62" s="268">
        <f>'A2 Exploitation'!D97</f>
        <v>0</v>
      </c>
      <c r="C62" s="268"/>
      <c r="D62" s="198"/>
      <c r="E62" s="198"/>
      <c r="F62" s="198"/>
      <c r="G62" s="198"/>
      <c r="H62" s="198"/>
      <c r="I62" s="198"/>
    </row>
    <row r="63" spans="1:10" ht="33" customHeight="1" x14ac:dyDescent="0.25">
      <c r="A63" s="206" t="s">
        <v>385</v>
      </c>
      <c r="B63" s="268">
        <f>'A3 Exploitation'!D97</f>
        <v>0</v>
      </c>
      <c r="C63" s="268"/>
      <c r="D63" s="198"/>
      <c r="E63" s="198"/>
      <c r="F63" s="198"/>
      <c r="G63" s="198"/>
      <c r="H63" s="198"/>
      <c r="I63" s="198"/>
    </row>
    <row r="64" spans="1:10" ht="33" customHeight="1" x14ac:dyDescent="0.25">
      <c r="A64" s="206" t="s">
        <v>386</v>
      </c>
      <c r="B64" s="268">
        <f>'A4 Exploitation'!D97</f>
        <v>0</v>
      </c>
      <c r="C64" s="268"/>
      <c r="D64" s="198"/>
      <c r="E64" s="198"/>
      <c r="F64" s="198"/>
      <c r="G64" s="198"/>
      <c r="H64" s="198"/>
      <c r="I64" s="198"/>
    </row>
    <row r="65" spans="1:10" ht="33" customHeight="1" x14ac:dyDescent="0.25">
      <c r="A65" s="205" t="s">
        <v>387</v>
      </c>
      <c r="B65" s="268">
        <f>'A5 Exploitation'!D97</f>
        <v>0</v>
      </c>
      <c r="C65" s="268"/>
      <c r="D65" s="198"/>
      <c r="E65" s="198"/>
      <c r="F65" s="198"/>
      <c r="G65" s="198"/>
      <c r="H65" s="198"/>
      <c r="I65" s="198"/>
    </row>
    <row r="66" spans="1:10" ht="33" customHeight="1" x14ac:dyDescent="0.25">
      <c r="A66" s="205" t="s">
        <v>388</v>
      </c>
      <c r="B66" s="268">
        <f>'A6 Exploitation'!D97</f>
        <v>0</v>
      </c>
      <c r="C66" s="268"/>
      <c r="D66" s="198"/>
      <c r="E66" s="198"/>
      <c r="F66" s="198"/>
      <c r="G66" s="198"/>
      <c r="H66" s="198"/>
      <c r="I66" s="198"/>
    </row>
    <row r="67" spans="1:10" ht="18" x14ac:dyDescent="0.25">
      <c r="A67" s="208"/>
      <c r="B67" s="201"/>
      <c r="C67" s="201"/>
      <c r="D67" s="198"/>
      <c r="E67" s="198"/>
      <c r="F67" s="198"/>
      <c r="G67" s="198"/>
      <c r="H67" s="198"/>
      <c r="I67" s="198"/>
    </row>
    <row r="68" spans="1:10" ht="18" x14ac:dyDescent="0.25">
      <c r="A68" s="208"/>
      <c r="B68" s="201"/>
      <c r="C68" s="201"/>
      <c r="D68" s="198"/>
      <c r="E68" s="198"/>
      <c r="F68" s="198"/>
      <c r="G68" s="198"/>
      <c r="H68" s="198"/>
      <c r="I68" s="198"/>
    </row>
    <row r="69" spans="1:10" ht="33" customHeight="1" x14ac:dyDescent="0.25">
      <c r="A69" s="205" t="s">
        <v>381</v>
      </c>
      <c r="B69" s="267" t="s">
        <v>393</v>
      </c>
      <c r="C69" s="267"/>
      <c r="D69" s="198"/>
      <c r="E69" s="198"/>
      <c r="F69" s="198"/>
      <c r="G69" s="198"/>
      <c r="H69" s="198"/>
      <c r="I69" s="198"/>
      <c r="J69" s="197" t="str">
        <f>D18</f>
        <v>Ksar Hellal</v>
      </c>
    </row>
    <row r="70" spans="1:10" ht="33" customHeight="1" x14ac:dyDescent="0.25">
      <c r="A70" s="206" t="s">
        <v>383</v>
      </c>
      <c r="B70" s="268">
        <f>'A1 Exploitation'!D150</f>
        <v>0.70833333333333337</v>
      </c>
      <c r="C70" s="268"/>
      <c r="D70" s="198"/>
      <c r="E70" s="198"/>
      <c r="F70" s="198"/>
      <c r="G70" s="198"/>
      <c r="H70" s="198"/>
      <c r="I70" s="198"/>
    </row>
    <row r="71" spans="1:10" ht="33" customHeight="1" x14ac:dyDescent="0.25">
      <c r="A71" s="205" t="s">
        <v>384</v>
      </c>
      <c r="B71" s="268">
        <f>'A2 Exploitation'!D150</f>
        <v>0</v>
      </c>
      <c r="C71" s="268"/>
      <c r="D71" s="198"/>
      <c r="E71" s="198"/>
      <c r="F71" s="198"/>
      <c r="G71" s="198"/>
      <c r="H71" s="198"/>
      <c r="I71" s="198"/>
    </row>
    <row r="72" spans="1:10" ht="33" customHeight="1" x14ac:dyDescent="0.25">
      <c r="A72" s="206" t="s">
        <v>385</v>
      </c>
      <c r="B72" s="268">
        <f>'A3 Exploitation'!D150</f>
        <v>0</v>
      </c>
      <c r="C72" s="268"/>
      <c r="D72" s="198"/>
      <c r="E72" s="198"/>
      <c r="F72" s="198"/>
      <c r="G72" s="198"/>
      <c r="H72" s="198"/>
      <c r="I72" s="198"/>
    </row>
    <row r="73" spans="1:10" ht="33" customHeight="1" x14ac:dyDescent="0.25">
      <c r="A73" s="206" t="s">
        <v>386</v>
      </c>
      <c r="B73" s="268">
        <f>'A4 Exploitation'!D150</f>
        <v>0</v>
      </c>
      <c r="C73" s="268"/>
      <c r="D73" s="198"/>
      <c r="E73" s="198"/>
      <c r="F73" s="198"/>
      <c r="G73" s="198"/>
      <c r="H73" s="198"/>
      <c r="I73" s="198"/>
    </row>
    <row r="74" spans="1:10" ht="33" customHeight="1" x14ac:dyDescent="0.25">
      <c r="A74" s="205" t="s">
        <v>387</v>
      </c>
      <c r="B74" s="268">
        <f>'A5 Exploitation'!D150</f>
        <v>0</v>
      </c>
      <c r="C74" s="268"/>
      <c r="D74" s="198"/>
      <c r="E74" s="198"/>
      <c r="F74" s="198"/>
      <c r="G74" s="198"/>
      <c r="H74" s="198"/>
      <c r="I74" s="198"/>
    </row>
    <row r="75" spans="1:10" ht="33" customHeight="1" x14ac:dyDescent="0.25">
      <c r="A75" s="205" t="s">
        <v>388</v>
      </c>
      <c r="B75" s="268">
        <f>'A6 Exploitation'!D150</f>
        <v>0</v>
      </c>
      <c r="C75" s="268"/>
      <c r="D75" s="198"/>
      <c r="E75" s="198"/>
      <c r="F75" s="198"/>
      <c r="G75" s="198"/>
      <c r="H75" s="198"/>
      <c r="I75" s="198"/>
    </row>
    <row r="76" spans="1:10" ht="18" x14ac:dyDescent="0.25">
      <c r="A76" s="208"/>
      <c r="B76" s="201"/>
      <c r="C76" s="201"/>
      <c r="D76" s="198"/>
      <c r="E76" s="198"/>
      <c r="F76" s="198"/>
      <c r="G76" s="198"/>
      <c r="H76" s="198"/>
      <c r="I76" s="198"/>
    </row>
    <row r="77" spans="1:10" ht="18" x14ac:dyDescent="0.25">
      <c r="A77" s="208"/>
      <c r="B77" s="201"/>
      <c r="C77" s="201"/>
      <c r="D77" s="198"/>
      <c r="E77" s="198"/>
      <c r="F77" s="198"/>
      <c r="G77" s="198"/>
      <c r="H77" s="198"/>
      <c r="I77" s="198"/>
    </row>
    <row r="78" spans="1:10" ht="33" customHeight="1" x14ac:dyDescent="0.25">
      <c r="A78" s="205" t="s">
        <v>381</v>
      </c>
      <c r="B78" s="267" t="s">
        <v>394</v>
      </c>
      <c r="C78" s="267"/>
      <c r="D78" s="198"/>
      <c r="E78" s="198"/>
      <c r="F78" s="198"/>
      <c r="G78" s="198"/>
      <c r="H78" s="198"/>
      <c r="I78" s="198"/>
      <c r="J78" s="197" t="str">
        <f>D18</f>
        <v>Ksar Hellal</v>
      </c>
    </row>
    <row r="79" spans="1:10" ht="33" customHeight="1" x14ac:dyDescent="0.25">
      <c r="A79" s="206" t="s">
        <v>383</v>
      </c>
      <c r="B79" s="268">
        <f>'A1 Exploitation'!D190</f>
        <v>0.96153846153846156</v>
      </c>
      <c r="C79" s="268"/>
      <c r="D79" s="198"/>
      <c r="E79" s="198"/>
      <c r="F79" s="198"/>
      <c r="G79" s="198"/>
      <c r="H79" s="198"/>
      <c r="I79" s="198"/>
    </row>
    <row r="80" spans="1:10" ht="33" customHeight="1" x14ac:dyDescent="0.25">
      <c r="A80" s="205" t="s">
        <v>384</v>
      </c>
      <c r="B80" s="268">
        <f>'A2 Exploitation'!D190</f>
        <v>0</v>
      </c>
      <c r="C80" s="268"/>
      <c r="D80" s="198"/>
      <c r="E80" s="198"/>
      <c r="F80" s="198"/>
      <c r="G80" s="198"/>
      <c r="H80" s="198"/>
      <c r="I80" s="198"/>
    </row>
    <row r="81" spans="1:10" ht="33" customHeight="1" x14ac:dyDescent="0.25">
      <c r="A81" s="206" t="s">
        <v>385</v>
      </c>
      <c r="B81" s="268">
        <f>'A3 Exploitation'!D190</f>
        <v>0</v>
      </c>
      <c r="C81" s="268"/>
      <c r="D81" s="198"/>
      <c r="E81" s="198"/>
      <c r="F81" s="198"/>
      <c r="G81" s="198"/>
      <c r="H81" s="198"/>
      <c r="I81" s="198"/>
    </row>
    <row r="82" spans="1:10" ht="33" customHeight="1" x14ac:dyDescent="0.25">
      <c r="A82" s="206" t="s">
        <v>386</v>
      </c>
      <c r="B82" s="268">
        <f>'A4 Exploitation'!D190</f>
        <v>0</v>
      </c>
      <c r="C82" s="268"/>
      <c r="D82" s="198"/>
      <c r="E82" s="198"/>
      <c r="F82" s="198"/>
      <c r="G82" s="198"/>
      <c r="H82" s="198"/>
      <c r="I82" s="198"/>
    </row>
    <row r="83" spans="1:10" ht="33" customHeight="1" x14ac:dyDescent="0.25">
      <c r="A83" s="205" t="s">
        <v>387</v>
      </c>
      <c r="B83" s="268">
        <f>'A5 Exploitation'!D190</f>
        <v>0</v>
      </c>
      <c r="C83" s="268"/>
      <c r="D83" s="198"/>
      <c r="E83" s="198"/>
      <c r="F83" s="198"/>
      <c r="G83" s="198"/>
      <c r="H83" s="198"/>
      <c r="I83" s="198"/>
    </row>
    <row r="84" spans="1:10" ht="33" customHeight="1" x14ac:dyDescent="0.25">
      <c r="A84" s="205" t="s">
        <v>388</v>
      </c>
      <c r="B84" s="268">
        <f>'A6 Exploitation'!D190</f>
        <v>0</v>
      </c>
      <c r="C84" s="268"/>
      <c r="D84" s="198"/>
      <c r="E84" s="198"/>
      <c r="F84" s="198"/>
      <c r="G84" s="198"/>
      <c r="H84" s="198"/>
      <c r="I84" s="198"/>
    </row>
    <row r="85" spans="1:10" ht="18" x14ac:dyDescent="0.25">
      <c r="A85" s="208"/>
      <c r="B85" s="201"/>
      <c r="C85" s="201"/>
      <c r="D85" s="198"/>
      <c r="E85" s="198"/>
      <c r="F85" s="198"/>
      <c r="G85" s="198"/>
      <c r="H85" s="198"/>
      <c r="I85" s="198"/>
    </row>
    <row r="86" spans="1:10" ht="18" x14ac:dyDescent="0.25">
      <c r="A86" s="208"/>
      <c r="B86" s="201"/>
      <c r="C86" s="201"/>
      <c r="D86" s="198"/>
      <c r="E86" s="198"/>
      <c r="F86" s="198"/>
      <c r="G86" s="198"/>
      <c r="H86" s="198"/>
      <c r="I86" s="198"/>
    </row>
    <row r="87" spans="1:10" ht="33" customHeight="1" x14ac:dyDescent="0.25">
      <c r="A87" s="205" t="s">
        <v>381</v>
      </c>
      <c r="B87" s="267" t="s">
        <v>395</v>
      </c>
      <c r="C87" s="267"/>
      <c r="D87" s="198"/>
      <c r="E87" s="198"/>
      <c r="F87" s="198"/>
      <c r="G87" s="198"/>
      <c r="H87" s="198"/>
      <c r="I87" s="198"/>
      <c r="J87" s="197" t="str">
        <f>D18</f>
        <v>Ksar Hellal</v>
      </c>
    </row>
    <row r="88" spans="1:10" ht="33" customHeight="1" x14ac:dyDescent="0.25">
      <c r="A88" s="206" t="s">
        <v>383</v>
      </c>
      <c r="B88" s="268">
        <f>'A1 Exploitation'!D246</f>
        <v>0.67073170731707321</v>
      </c>
      <c r="C88" s="268"/>
      <c r="D88" s="198"/>
      <c r="E88" s="198"/>
      <c r="F88" s="198"/>
      <c r="G88" s="198"/>
      <c r="H88" s="198"/>
      <c r="I88" s="198"/>
    </row>
    <row r="89" spans="1:10" ht="33" customHeight="1" x14ac:dyDescent="0.25">
      <c r="A89" s="205" t="s">
        <v>384</v>
      </c>
      <c r="B89" s="268">
        <f>'A2 Exploitation'!D246</f>
        <v>0</v>
      </c>
      <c r="C89" s="268"/>
      <c r="D89" s="198"/>
      <c r="E89" s="198"/>
      <c r="F89" s="198"/>
      <c r="G89" s="198"/>
      <c r="H89" s="198"/>
      <c r="I89" s="198"/>
    </row>
    <row r="90" spans="1:10" ht="33" customHeight="1" x14ac:dyDescent="0.25">
      <c r="A90" s="206" t="s">
        <v>385</v>
      </c>
      <c r="B90" s="268">
        <f>'A3 Exploitation'!D246</f>
        <v>0</v>
      </c>
      <c r="C90" s="268"/>
      <c r="D90" s="198"/>
      <c r="E90" s="198"/>
      <c r="F90" s="198"/>
      <c r="G90" s="198"/>
      <c r="H90" s="198"/>
      <c r="I90" s="198"/>
    </row>
    <row r="91" spans="1:10" ht="33" customHeight="1" x14ac:dyDescent="0.25">
      <c r="A91" s="206" t="s">
        <v>386</v>
      </c>
      <c r="B91" s="268">
        <f>'A4 Exploitation'!D246</f>
        <v>0</v>
      </c>
      <c r="C91" s="268"/>
      <c r="D91" s="198"/>
      <c r="E91" s="198"/>
      <c r="F91" s="198"/>
      <c r="G91" s="198"/>
      <c r="H91" s="198"/>
      <c r="I91" s="198"/>
    </row>
    <row r="92" spans="1:10" ht="33" customHeight="1" x14ac:dyDescent="0.25">
      <c r="A92" s="205" t="s">
        <v>387</v>
      </c>
      <c r="B92" s="268">
        <f>'A5 Exploitation'!D246</f>
        <v>0</v>
      </c>
      <c r="C92" s="268"/>
      <c r="D92" s="198"/>
      <c r="E92" s="198"/>
      <c r="F92" s="198"/>
      <c r="G92" s="198"/>
      <c r="H92" s="198"/>
      <c r="I92" s="198"/>
    </row>
    <row r="93" spans="1:10" ht="33" customHeight="1" x14ac:dyDescent="0.25">
      <c r="A93" s="205" t="s">
        <v>388</v>
      </c>
      <c r="B93" s="268">
        <f>'A6 Exploitation'!D246</f>
        <v>0</v>
      </c>
      <c r="C93" s="268"/>
      <c r="D93" s="198"/>
      <c r="E93" s="198"/>
      <c r="F93" s="198"/>
      <c r="G93" s="198"/>
      <c r="H93" s="198"/>
      <c r="I93" s="198"/>
    </row>
    <row r="94" spans="1:10" ht="18" x14ac:dyDescent="0.25">
      <c r="A94" s="208"/>
      <c r="B94" s="201"/>
      <c r="C94" s="201"/>
      <c r="D94" s="198"/>
      <c r="E94" s="198"/>
      <c r="F94" s="198"/>
      <c r="G94" s="198"/>
      <c r="H94" s="198"/>
      <c r="I94" s="198"/>
    </row>
    <row r="95" spans="1:10" ht="18" x14ac:dyDescent="0.25">
      <c r="A95" s="208"/>
      <c r="B95" s="201"/>
      <c r="C95" s="201"/>
      <c r="D95" s="198"/>
      <c r="E95" s="198"/>
      <c r="F95" s="198"/>
      <c r="G95" s="198"/>
      <c r="H95" s="198"/>
      <c r="I95" s="198"/>
    </row>
    <row r="96" spans="1:10" ht="33" customHeight="1" x14ac:dyDescent="0.25">
      <c r="A96" s="205" t="s">
        <v>381</v>
      </c>
      <c r="B96" s="267" t="s">
        <v>396</v>
      </c>
      <c r="C96" s="267"/>
      <c r="D96" s="198"/>
      <c r="E96" s="198"/>
      <c r="F96" s="198"/>
      <c r="G96" s="198"/>
      <c r="H96" s="198"/>
      <c r="I96" s="198"/>
      <c r="J96" s="197" t="str">
        <f>D18</f>
        <v>Ksar Hellal</v>
      </c>
    </row>
    <row r="97" spans="1:10" ht="33" customHeight="1" x14ac:dyDescent="0.25">
      <c r="A97" s="206" t="s">
        <v>383</v>
      </c>
      <c r="B97" s="268">
        <f>'A1 Exploitation'!D289</f>
        <v>0.94827586206896552</v>
      </c>
      <c r="C97" s="268"/>
      <c r="D97" s="198"/>
      <c r="E97" s="198"/>
      <c r="F97" s="198"/>
      <c r="G97" s="198"/>
      <c r="H97" s="198"/>
      <c r="I97" s="198"/>
    </row>
    <row r="98" spans="1:10" ht="33" customHeight="1" x14ac:dyDescent="0.25">
      <c r="A98" s="205" t="s">
        <v>384</v>
      </c>
      <c r="B98" s="268">
        <f>'A2 Exploitation'!D289</f>
        <v>0</v>
      </c>
      <c r="C98" s="268"/>
      <c r="D98" s="198"/>
      <c r="E98" s="198"/>
      <c r="F98" s="198"/>
      <c r="G98" s="198"/>
      <c r="H98" s="198"/>
      <c r="I98" s="198"/>
    </row>
    <row r="99" spans="1:10" ht="33" customHeight="1" x14ac:dyDescent="0.25">
      <c r="A99" s="206" t="s">
        <v>385</v>
      </c>
      <c r="B99" s="268">
        <f>'A3 Exploitation'!D289</f>
        <v>0</v>
      </c>
      <c r="C99" s="268"/>
      <c r="D99" s="198"/>
      <c r="E99" s="198"/>
      <c r="F99" s="198"/>
      <c r="G99" s="198"/>
      <c r="H99" s="198"/>
      <c r="I99" s="198"/>
    </row>
    <row r="100" spans="1:10" ht="33" customHeight="1" x14ac:dyDescent="0.25">
      <c r="A100" s="206" t="s">
        <v>386</v>
      </c>
      <c r="B100" s="268">
        <f>'A4 Exploitation'!D289</f>
        <v>0</v>
      </c>
      <c r="C100" s="268"/>
      <c r="D100" s="198"/>
      <c r="E100" s="198"/>
      <c r="F100" s="198"/>
      <c r="G100" s="198"/>
      <c r="H100" s="198"/>
      <c r="I100" s="198"/>
    </row>
    <row r="101" spans="1:10" ht="33" customHeight="1" x14ac:dyDescent="0.25">
      <c r="A101" s="205" t="s">
        <v>387</v>
      </c>
      <c r="B101" s="268">
        <f>'A5 Exploitation'!D289</f>
        <v>0</v>
      </c>
      <c r="C101" s="268"/>
      <c r="D101" s="198"/>
      <c r="E101" s="198"/>
      <c r="F101" s="198"/>
      <c r="G101" s="198"/>
      <c r="H101" s="198"/>
      <c r="I101" s="198"/>
    </row>
    <row r="102" spans="1:10" ht="33" customHeight="1" x14ac:dyDescent="0.25">
      <c r="A102" s="205" t="s">
        <v>388</v>
      </c>
      <c r="B102" s="268">
        <f>'A6 Exploitation'!D289</f>
        <v>0</v>
      </c>
      <c r="C102" s="268"/>
      <c r="D102" s="198"/>
      <c r="E102" s="198"/>
      <c r="F102" s="198"/>
      <c r="G102" s="198"/>
      <c r="H102" s="198"/>
      <c r="I102" s="198"/>
    </row>
    <row r="103" spans="1:10" ht="18" x14ac:dyDescent="0.25">
      <c r="A103" s="208"/>
      <c r="B103" s="201"/>
      <c r="C103" s="201"/>
      <c r="D103" s="198"/>
      <c r="E103" s="198"/>
      <c r="F103" s="198"/>
      <c r="G103" s="198"/>
      <c r="H103" s="198"/>
      <c r="I103" s="198"/>
    </row>
    <row r="104" spans="1:10" ht="18" x14ac:dyDescent="0.25">
      <c r="A104" s="208"/>
      <c r="B104" s="201"/>
      <c r="C104" s="201"/>
      <c r="D104" s="198"/>
      <c r="E104" s="198"/>
      <c r="F104" s="198"/>
      <c r="G104" s="198"/>
      <c r="H104" s="198"/>
      <c r="I104" s="198"/>
    </row>
    <row r="105" spans="1:10" ht="33" customHeight="1" x14ac:dyDescent="0.25">
      <c r="A105" s="205" t="s">
        <v>381</v>
      </c>
      <c r="B105" s="267" t="s">
        <v>397</v>
      </c>
      <c r="C105" s="267"/>
      <c r="D105" s="198"/>
      <c r="E105" s="198"/>
      <c r="F105" s="198"/>
      <c r="G105" s="198"/>
      <c r="H105" s="198"/>
      <c r="I105" s="198"/>
      <c r="J105" s="197" t="str">
        <f>D18</f>
        <v>Ksar Hellal</v>
      </c>
    </row>
    <row r="106" spans="1:10" ht="33" customHeight="1" x14ac:dyDescent="0.25">
      <c r="A106" s="206" t="s">
        <v>383</v>
      </c>
      <c r="B106" s="268">
        <f>'A1 Exploitation'!D322</f>
        <v>0.97368421052631582</v>
      </c>
      <c r="C106" s="268"/>
      <c r="D106" s="198"/>
      <c r="E106" s="198"/>
      <c r="F106" s="198"/>
      <c r="G106" s="198"/>
      <c r="H106" s="198"/>
      <c r="I106" s="198"/>
    </row>
    <row r="107" spans="1:10" ht="33" customHeight="1" x14ac:dyDescent="0.25">
      <c r="A107" s="205" t="s">
        <v>384</v>
      </c>
      <c r="B107" s="268">
        <f>'A2 Exploitation'!D322</f>
        <v>0</v>
      </c>
      <c r="C107" s="268"/>
      <c r="D107" s="198"/>
      <c r="E107" s="198"/>
      <c r="F107" s="198"/>
      <c r="G107" s="198"/>
      <c r="H107" s="198"/>
      <c r="I107" s="198"/>
    </row>
    <row r="108" spans="1:10" ht="33" customHeight="1" x14ac:dyDescent="0.25">
      <c r="A108" s="206" t="s">
        <v>385</v>
      </c>
      <c r="B108" s="268">
        <f>'A3 Exploitation'!D322</f>
        <v>0</v>
      </c>
      <c r="C108" s="268"/>
      <c r="D108" s="198"/>
      <c r="E108" s="198"/>
      <c r="F108" s="198"/>
      <c r="G108" s="198"/>
      <c r="H108" s="198"/>
      <c r="I108" s="198"/>
    </row>
    <row r="109" spans="1:10" ht="33" customHeight="1" x14ac:dyDescent="0.25">
      <c r="A109" s="206" t="s">
        <v>386</v>
      </c>
      <c r="B109" s="268">
        <f>'A4 Exploitation'!D322</f>
        <v>0</v>
      </c>
      <c r="C109" s="268"/>
      <c r="D109" s="198"/>
      <c r="E109" s="198"/>
      <c r="F109" s="198"/>
      <c r="G109" s="198"/>
      <c r="H109" s="198"/>
      <c r="I109" s="198"/>
    </row>
    <row r="110" spans="1:10" ht="33" customHeight="1" x14ac:dyDescent="0.25">
      <c r="A110" s="205" t="s">
        <v>387</v>
      </c>
      <c r="B110" s="268">
        <f>'A5 Exploitation'!D322</f>
        <v>0</v>
      </c>
      <c r="C110" s="268"/>
      <c r="D110" s="198"/>
      <c r="E110" s="198"/>
      <c r="F110" s="198"/>
      <c r="G110" s="198"/>
      <c r="H110" s="198"/>
      <c r="I110" s="198"/>
    </row>
    <row r="111" spans="1:10" ht="33" customHeight="1" x14ac:dyDescent="0.25">
      <c r="A111" s="205" t="s">
        <v>388</v>
      </c>
      <c r="B111" s="268">
        <f>'A6 Exploitation'!D322</f>
        <v>0</v>
      </c>
      <c r="C111" s="268"/>
      <c r="D111" s="198"/>
      <c r="E111" s="198"/>
      <c r="F111" s="198"/>
      <c r="G111" s="198"/>
      <c r="H111" s="198"/>
      <c r="I111" s="198"/>
    </row>
    <row r="112" spans="1:10" ht="18" x14ac:dyDescent="0.25">
      <c r="A112" s="208"/>
      <c r="B112" s="201"/>
      <c r="C112" s="201"/>
      <c r="D112" s="198"/>
      <c r="E112" s="198"/>
      <c r="F112" s="198"/>
      <c r="G112" s="198"/>
      <c r="H112" s="198"/>
      <c r="I112" s="198"/>
    </row>
    <row r="113" spans="1:10" ht="18" x14ac:dyDescent="0.25">
      <c r="A113" s="208"/>
      <c r="B113" s="201"/>
      <c r="C113" s="201"/>
      <c r="D113" s="198"/>
      <c r="E113" s="198"/>
      <c r="F113" s="198"/>
      <c r="G113" s="198"/>
      <c r="H113" s="198"/>
      <c r="I113" s="198"/>
    </row>
    <row r="114" spans="1:10" ht="33" customHeight="1" x14ac:dyDescent="0.25">
      <c r="A114" s="205" t="s">
        <v>381</v>
      </c>
      <c r="B114" s="267" t="s">
        <v>398</v>
      </c>
      <c r="C114" s="267"/>
      <c r="D114" s="198"/>
      <c r="E114" s="198"/>
      <c r="F114" s="198"/>
      <c r="G114" s="198"/>
      <c r="H114" s="198"/>
      <c r="I114" s="198"/>
      <c r="J114" s="197" t="str">
        <f>D18</f>
        <v>Ksar Hellal</v>
      </c>
    </row>
    <row r="115" spans="1:10" ht="33" customHeight="1" x14ac:dyDescent="0.25">
      <c r="A115" s="206" t="s">
        <v>383</v>
      </c>
      <c r="B115" s="268">
        <f>'A1 Exploitation'!D350</f>
        <v>0.9642857142857143</v>
      </c>
      <c r="C115" s="268"/>
      <c r="D115" s="198"/>
      <c r="E115" s="198"/>
      <c r="F115" s="198"/>
      <c r="G115" s="198"/>
      <c r="H115" s="198"/>
      <c r="I115" s="198"/>
    </row>
    <row r="116" spans="1:10" ht="33" customHeight="1" x14ac:dyDescent="0.25">
      <c r="A116" s="205" t="s">
        <v>384</v>
      </c>
      <c r="B116" s="268">
        <f>'A2 Exploitation'!D350</f>
        <v>0</v>
      </c>
      <c r="C116" s="268"/>
      <c r="D116" s="198"/>
      <c r="E116" s="198"/>
      <c r="F116" s="198"/>
      <c r="G116" s="198"/>
      <c r="H116" s="198"/>
      <c r="I116" s="198"/>
    </row>
    <row r="117" spans="1:10" ht="33" customHeight="1" x14ac:dyDescent="0.25">
      <c r="A117" s="206" t="s">
        <v>385</v>
      </c>
      <c r="B117" s="268">
        <f>'A3 Exploitation'!D350</f>
        <v>0</v>
      </c>
      <c r="C117" s="268"/>
      <c r="D117" s="198"/>
      <c r="E117" s="198"/>
      <c r="F117" s="198"/>
      <c r="G117" s="198"/>
      <c r="H117" s="198"/>
      <c r="I117" s="198"/>
    </row>
    <row r="118" spans="1:10" ht="33" customHeight="1" x14ac:dyDescent="0.25">
      <c r="A118" s="206" t="s">
        <v>386</v>
      </c>
      <c r="B118" s="268">
        <f>'A4 Exploitation'!D350</f>
        <v>0</v>
      </c>
      <c r="C118" s="268"/>
      <c r="D118" s="198"/>
      <c r="E118" s="198"/>
      <c r="F118" s="198"/>
      <c r="G118" s="198"/>
      <c r="H118" s="198"/>
      <c r="I118" s="198"/>
    </row>
    <row r="119" spans="1:10" ht="33" customHeight="1" x14ac:dyDescent="0.25">
      <c r="A119" s="205" t="s">
        <v>387</v>
      </c>
      <c r="B119" s="268">
        <f>'A5 Exploitation'!D350</f>
        <v>0</v>
      </c>
      <c r="C119" s="268"/>
      <c r="D119" s="198"/>
      <c r="E119" s="198"/>
      <c r="F119" s="198"/>
      <c r="G119" s="198"/>
      <c r="H119" s="198"/>
      <c r="I119" s="198"/>
    </row>
    <row r="120" spans="1:10" ht="33" customHeight="1" x14ac:dyDescent="0.25">
      <c r="A120" s="205" t="s">
        <v>388</v>
      </c>
      <c r="B120" s="268">
        <f>'A6 Exploitation'!D350</f>
        <v>0</v>
      </c>
      <c r="C120" s="268"/>
      <c r="D120" s="198"/>
      <c r="E120" s="198"/>
      <c r="F120" s="198"/>
      <c r="G120" s="198"/>
      <c r="H120" s="198"/>
      <c r="I120" s="198"/>
    </row>
    <row r="121" spans="1:10" ht="18" x14ac:dyDescent="0.25">
      <c r="A121" s="208"/>
      <c r="B121" s="201"/>
      <c r="C121" s="201"/>
      <c r="D121" s="198"/>
      <c r="E121" s="198"/>
      <c r="F121" s="198"/>
      <c r="G121" s="198"/>
      <c r="H121" s="198"/>
      <c r="I121" s="198"/>
    </row>
    <row r="122" spans="1:10" ht="18" x14ac:dyDescent="0.25">
      <c r="A122" s="208"/>
      <c r="B122" s="201"/>
      <c r="C122" s="201"/>
      <c r="D122" s="198"/>
      <c r="E122" s="198"/>
      <c r="F122" s="198"/>
      <c r="G122" s="198"/>
      <c r="H122" s="198"/>
      <c r="I122" s="198"/>
    </row>
    <row r="123" spans="1:10" ht="33" customHeight="1" x14ac:dyDescent="0.25">
      <c r="A123" s="205" t="s">
        <v>381</v>
      </c>
      <c r="B123" s="267" t="s">
        <v>399</v>
      </c>
      <c r="C123" s="267"/>
      <c r="D123" s="198"/>
      <c r="E123" s="198"/>
      <c r="F123" s="198"/>
      <c r="G123" s="198"/>
      <c r="H123" s="198"/>
      <c r="I123" s="198"/>
      <c r="J123" s="197" t="str">
        <f>D18</f>
        <v>Ksar Hellal</v>
      </c>
    </row>
    <row r="124" spans="1:10" ht="33" customHeight="1" x14ac:dyDescent="0.25">
      <c r="A124" s="206" t="s">
        <v>383</v>
      </c>
      <c r="B124" s="268">
        <f>'A1 Exploitation'!D403</f>
        <v>1</v>
      </c>
      <c r="C124" s="268"/>
      <c r="D124" s="198"/>
      <c r="E124" s="198"/>
      <c r="F124" s="198"/>
      <c r="G124" s="198"/>
      <c r="H124" s="198"/>
      <c r="I124" s="198"/>
    </row>
    <row r="125" spans="1:10" ht="33" customHeight="1" x14ac:dyDescent="0.25">
      <c r="A125" s="205" t="s">
        <v>384</v>
      </c>
      <c r="B125" s="268">
        <f>'A2 Exploitation'!D403</f>
        <v>0</v>
      </c>
      <c r="C125" s="268"/>
      <c r="D125" s="198"/>
      <c r="E125" s="198"/>
      <c r="F125" s="198"/>
      <c r="G125" s="198"/>
      <c r="H125" s="198"/>
      <c r="I125" s="198"/>
    </row>
    <row r="126" spans="1:10" ht="33" customHeight="1" x14ac:dyDescent="0.25">
      <c r="A126" s="206" t="s">
        <v>385</v>
      </c>
      <c r="B126" s="268">
        <f>'A3 Exploitation'!D403</f>
        <v>0</v>
      </c>
      <c r="C126" s="268"/>
      <c r="D126" s="198"/>
      <c r="E126" s="198"/>
      <c r="F126" s="198"/>
      <c r="G126" s="198"/>
      <c r="H126" s="198"/>
      <c r="I126" s="198"/>
    </row>
    <row r="127" spans="1:10" ht="33" customHeight="1" x14ac:dyDescent="0.25">
      <c r="A127" s="206" t="s">
        <v>386</v>
      </c>
      <c r="B127" s="268">
        <f>'A4 Exploitation'!D403</f>
        <v>0</v>
      </c>
      <c r="C127" s="268"/>
      <c r="D127" s="198"/>
      <c r="E127" s="198"/>
      <c r="F127" s="198"/>
      <c r="G127" s="198"/>
      <c r="H127" s="198"/>
      <c r="I127" s="198"/>
    </row>
    <row r="128" spans="1:10" ht="33" customHeight="1" x14ac:dyDescent="0.25">
      <c r="A128" s="205" t="s">
        <v>387</v>
      </c>
      <c r="B128" s="268">
        <f>'A5 Exploitation'!D403</f>
        <v>0</v>
      </c>
      <c r="C128" s="268"/>
      <c r="D128" s="198"/>
      <c r="E128" s="198"/>
      <c r="F128" s="198"/>
      <c r="G128" s="198"/>
      <c r="H128" s="198"/>
      <c r="I128" s="198"/>
    </row>
    <row r="129" spans="1:10" ht="33" customHeight="1" x14ac:dyDescent="0.25">
      <c r="A129" s="205" t="s">
        <v>388</v>
      </c>
      <c r="B129" s="268">
        <f>'A6 Exploitation'!D403</f>
        <v>0</v>
      </c>
      <c r="C129" s="268"/>
      <c r="D129" s="198"/>
      <c r="E129" s="198"/>
      <c r="F129" s="198"/>
      <c r="G129" s="198"/>
      <c r="H129" s="198"/>
      <c r="I129" s="198"/>
    </row>
    <row r="130" spans="1:10" ht="18" x14ac:dyDescent="0.25">
      <c r="A130" s="208"/>
      <c r="B130" s="201"/>
      <c r="C130" s="201"/>
      <c r="D130" s="198"/>
      <c r="E130" s="198"/>
      <c r="F130" s="198"/>
      <c r="G130" s="198"/>
      <c r="H130" s="198"/>
      <c r="I130" s="198"/>
    </row>
    <row r="131" spans="1:10" ht="18" x14ac:dyDescent="0.25">
      <c r="A131" s="208"/>
      <c r="B131" s="201"/>
      <c r="C131" s="201"/>
      <c r="D131" s="198"/>
      <c r="E131" s="198"/>
      <c r="F131" s="198"/>
      <c r="G131" s="198"/>
      <c r="H131" s="198"/>
      <c r="I131" s="198"/>
    </row>
    <row r="132" spans="1:10" ht="33" customHeight="1" x14ac:dyDescent="0.25">
      <c r="A132" s="205" t="s">
        <v>381</v>
      </c>
      <c r="B132" s="267" t="s">
        <v>400</v>
      </c>
      <c r="C132" s="267"/>
      <c r="D132" s="198"/>
      <c r="E132" s="198"/>
      <c r="F132" s="198"/>
      <c r="G132" s="198"/>
      <c r="H132" s="198"/>
      <c r="I132" s="198"/>
      <c r="J132" s="197" t="str">
        <f>D18</f>
        <v>Ksar Hellal</v>
      </c>
    </row>
    <row r="133" spans="1:10" ht="33" customHeight="1" x14ac:dyDescent="0.25">
      <c r="A133" s="206" t="s">
        <v>383</v>
      </c>
      <c r="B133" s="268">
        <f>'A1 Exploitation'!D433</f>
        <v>0.96875</v>
      </c>
      <c r="C133" s="268"/>
      <c r="D133" s="198"/>
      <c r="E133" s="198"/>
      <c r="F133" s="198"/>
      <c r="G133" s="198"/>
      <c r="H133" s="198"/>
      <c r="I133" s="198"/>
    </row>
    <row r="134" spans="1:10" ht="33" customHeight="1" x14ac:dyDescent="0.25">
      <c r="A134" s="205" t="s">
        <v>384</v>
      </c>
      <c r="B134" s="268">
        <f>'A2 Exploitation'!D434</f>
        <v>0</v>
      </c>
      <c r="C134" s="268"/>
      <c r="D134" s="198"/>
      <c r="E134" s="198"/>
      <c r="F134" s="198"/>
      <c r="G134" s="198"/>
      <c r="H134" s="198"/>
      <c r="I134" s="198"/>
    </row>
    <row r="135" spans="1:10" ht="33" customHeight="1" x14ac:dyDescent="0.25">
      <c r="A135" s="206" t="s">
        <v>385</v>
      </c>
      <c r="B135" s="268">
        <f>'A3 Exploitation'!D434</f>
        <v>0</v>
      </c>
      <c r="C135" s="268"/>
      <c r="D135" s="198"/>
      <c r="E135" s="198"/>
      <c r="F135" s="198"/>
      <c r="G135" s="198"/>
      <c r="H135" s="198"/>
      <c r="I135" s="198"/>
    </row>
    <row r="136" spans="1:10" ht="33" customHeight="1" x14ac:dyDescent="0.25">
      <c r="A136" s="206" t="s">
        <v>386</v>
      </c>
      <c r="B136" s="268">
        <f>'A4 Exploitation'!D434</f>
        <v>0</v>
      </c>
      <c r="C136" s="268"/>
      <c r="D136" s="198"/>
      <c r="E136" s="198"/>
      <c r="F136" s="198"/>
      <c r="G136" s="198"/>
      <c r="H136" s="198"/>
      <c r="I136" s="198"/>
    </row>
    <row r="137" spans="1:10" ht="33" customHeight="1" x14ac:dyDescent="0.25">
      <c r="A137" s="205" t="s">
        <v>387</v>
      </c>
      <c r="B137" s="268">
        <f>'A5 Exploitation'!D434</f>
        <v>0</v>
      </c>
      <c r="C137" s="268"/>
      <c r="D137" s="198"/>
      <c r="E137" s="198"/>
      <c r="F137" s="198"/>
      <c r="G137" s="198"/>
      <c r="H137" s="198"/>
      <c r="I137" s="198"/>
    </row>
    <row r="138" spans="1:10" ht="33" customHeight="1" x14ac:dyDescent="0.25">
      <c r="A138" s="205" t="s">
        <v>388</v>
      </c>
      <c r="B138" s="268">
        <f>'A6 Exploitation'!D434</f>
        <v>0</v>
      </c>
      <c r="C138" s="268"/>
      <c r="D138" s="198"/>
      <c r="E138" s="198"/>
      <c r="F138" s="198"/>
      <c r="G138" s="198"/>
      <c r="H138" s="198"/>
      <c r="I138" s="198"/>
    </row>
    <row r="139" spans="1:10" ht="18" x14ac:dyDescent="0.25">
      <c r="A139" s="208"/>
      <c r="B139" s="201"/>
      <c r="C139" s="201"/>
      <c r="D139" s="198"/>
      <c r="E139" s="198"/>
      <c r="F139" s="198"/>
      <c r="G139" s="198"/>
      <c r="H139" s="198"/>
      <c r="I139" s="198"/>
    </row>
    <row r="140" spans="1:10" ht="18" x14ac:dyDescent="0.25">
      <c r="A140" s="208"/>
      <c r="B140" s="201"/>
      <c r="C140" s="201"/>
      <c r="D140" s="198"/>
      <c r="E140" s="198"/>
      <c r="F140" s="198"/>
      <c r="G140" s="198"/>
      <c r="H140" s="198"/>
      <c r="I140" s="198"/>
    </row>
    <row r="141" spans="1:10" ht="33" customHeight="1" x14ac:dyDescent="0.25">
      <c r="A141" s="205" t="s">
        <v>381</v>
      </c>
      <c r="B141" s="267" t="s">
        <v>401</v>
      </c>
      <c r="C141" s="267"/>
      <c r="D141" s="198"/>
      <c r="E141" s="198"/>
      <c r="F141" s="198"/>
      <c r="G141" s="198"/>
      <c r="H141" s="198"/>
      <c r="I141" s="198"/>
      <c r="J141" s="197" t="str">
        <f>D18</f>
        <v>Ksar Hellal</v>
      </c>
    </row>
    <row r="142" spans="1:10" ht="33" customHeight="1" x14ac:dyDescent="0.25">
      <c r="A142" s="206" t="s">
        <v>383</v>
      </c>
      <c r="B142" s="268">
        <f>'A1 Exploitation'!D452</f>
        <v>1</v>
      </c>
      <c r="C142" s="268"/>
      <c r="D142" s="198"/>
      <c r="E142" s="198"/>
      <c r="F142" s="198"/>
      <c r="G142" s="198"/>
      <c r="H142" s="198"/>
      <c r="I142" s="198"/>
    </row>
    <row r="143" spans="1:10" ht="33" customHeight="1" x14ac:dyDescent="0.25">
      <c r="A143" s="205" t="s">
        <v>384</v>
      </c>
      <c r="B143" s="268">
        <f>'A2 Exploitation'!D453</f>
        <v>0</v>
      </c>
      <c r="C143" s="268"/>
      <c r="D143" s="198"/>
      <c r="E143" s="198"/>
      <c r="F143" s="198"/>
      <c r="G143" s="198"/>
      <c r="H143" s="198"/>
      <c r="I143" s="198"/>
    </row>
    <row r="144" spans="1:10" ht="33" customHeight="1" x14ac:dyDescent="0.25">
      <c r="A144" s="206" t="s">
        <v>385</v>
      </c>
      <c r="B144" s="268">
        <f>'A3 Exploitation'!D453</f>
        <v>0</v>
      </c>
      <c r="C144" s="268"/>
      <c r="D144" s="198"/>
      <c r="E144" s="198"/>
      <c r="F144" s="198"/>
      <c r="G144" s="198"/>
      <c r="H144" s="198"/>
      <c r="I144" s="198"/>
    </row>
    <row r="145" spans="1:10" ht="33" customHeight="1" x14ac:dyDescent="0.25">
      <c r="A145" s="206" t="s">
        <v>386</v>
      </c>
      <c r="B145" s="268">
        <f>'A4 Exploitation'!D453</f>
        <v>0</v>
      </c>
      <c r="C145" s="268"/>
      <c r="D145" s="198"/>
      <c r="E145" s="198"/>
      <c r="F145" s="198"/>
      <c r="G145" s="198"/>
      <c r="H145" s="198"/>
      <c r="I145" s="198"/>
    </row>
    <row r="146" spans="1:10" ht="33" customHeight="1" x14ac:dyDescent="0.25">
      <c r="A146" s="205" t="s">
        <v>387</v>
      </c>
      <c r="B146" s="268">
        <f>'A5 Exploitation'!D453</f>
        <v>0</v>
      </c>
      <c r="C146" s="268"/>
      <c r="D146" s="198"/>
      <c r="E146" s="198"/>
      <c r="F146" s="198"/>
      <c r="G146" s="198"/>
      <c r="H146" s="198"/>
      <c r="I146" s="198"/>
    </row>
    <row r="147" spans="1:10" ht="33" customHeight="1" x14ac:dyDescent="0.25">
      <c r="A147" s="205" t="s">
        <v>388</v>
      </c>
      <c r="B147" s="268">
        <f>'A6 Exploitation'!D453</f>
        <v>0</v>
      </c>
      <c r="C147" s="268"/>
      <c r="D147" s="198"/>
      <c r="E147" s="198"/>
      <c r="F147" s="198"/>
      <c r="G147" s="198"/>
      <c r="H147" s="198"/>
      <c r="I147" s="198"/>
    </row>
    <row r="148" spans="1:10" ht="18" x14ac:dyDescent="0.25">
      <c r="A148" s="208"/>
      <c r="B148" s="201"/>
      <c r="C148" s="201"/>
      <c r="D148" s="198"/>
      <c r="E148" s="198"/>
      <c r="F148" s="198"/>
      <c r="G148" s="198"/>
      <c r="H148" s="198"/>
      <c r="I148" s="198"/>
    </row>
    <row r="149" spans="1:10" ht="18" x14ac:dyDescent="0.25">
      <c r="A149" s="208"/>
      <c r="B149" s="201"/>
      <c r="C149" s="201"/>
      <c r="D149" s="198"/>
      <c r="E149" s="198"/>
      <c r="F149" s="198"/>
      <c r="G149" s="198"/>
      <c r="H149" s="198"/>
      <c r="I149" s="198"/>
    </row>
    <row r="150" spans="1:10" ht="33" customHeight="1" x14ac:dyDescent="0.25">
      <c r="A150" s="205" t="s">
        <v>381</v>
      </c>
      <c r="B150" s="267" t="s">
        <v>402</v>
      </c>
      <c r="C150" s="267"/>
      <c r="D150" s="198"/>
      <c r="E150" s="198"/>
      <c r="F150" s="198"/>
      <c r="G150" s="198"/>
      <c r="H150" s="198"/>
      <c r="I150" s="198"/>
      <c r="J150" s="197" t="str">
        <f>D18</f>
        <v>Ksar Hellal</v>
      </c>
    </row>
    <row r="151" spans="1:10" ht="33" customHeight="1" x14ac:dyDescent="0.25">
      <c r="A151" s="206" t="s">
        <v>383</v>
      </c>
      <c r="B151" s="268">
        <f>'A1 Exploitation'!D462</f>
        <v>0.5</v>
      </c>
      <c r="C151" s="268"/>
      <c r="D151" s="198"/>
      <c r="E151" s="198"/>
      <c r="F151" s="198"/>
      <c r="G151" s="198"/>
      <c r="H151" s="198"/>
      <c r="I151" s="198"/>
    </row>
    <row r="152" spans="1:10" ht="33" customHeight="1" x14ac:dyDescent="0.25">
      <c r="A152" s="205" t="s">
        <v>384</v>
      </c>
      <c r="B152" s="268">
        <f>'A2 Exploitation'!D463</f>
        <v>0</v>
      </c>
      <c r="C152" s="268"/>
      <c r="D152" s="198"/>
      <c r="E152" s="198"/>
      <c r="F152" s="198"/>
      <c r="G152" s="198"/>
      <c r="H152" s="198"/>
      <c r="I152" s="198"/>
    </row>
    <row r="153" spans="1:10" ht="33" customHeight="1" x14ac:dyDescent="0.25">
      <c r="A153" s="206" t="s">
        <v>385</v>
      </c>
      <c r="B153" s="268">
        <f>'A3 Exploitation'!D463</f>
        <v>0</v>
      </c>
      <c r="C153" s="268"/>
      <c r="D153" s="198"/>
      <c r="E153" s="198"/>
      <c r="F153" s="198"/>
      <c r="G153" s="198"/>
      <c r="H153" s="198"/>
      <c r="I153" s="198"/>
    </row>
    <row r="154" spans="1:10" ht="33" customHeight="1" x14ac:dyDescent="0.25">
      <c r="A154" s="206" t="s">
        <v>386</v>
      </c>
      <c r="B154" s="268">
        <f>'A4 Exploitation'!D463</f>
        <v>0</v>
      </c>
      <c r="C154" s="268"/>
      <c r="D154" s="198"/>
      <c r="E154" s="198"/>
      <c r="F154" s="198"/>
      <c r="G154" s="198"/>
      <c r="H154" s="198"/>
      <c r="I154" s="198"/>
    </row>
    <row r="155" spans="1:10" ht="33" customHeight="1" x14ac:dyDescent="0.25">
      <c r="A155" s="205" t="s">
        <v>387</v>
      </c>
      <c r="B155" s="268">
        <f>'A5 Exploitation'!D463</f>
        <v>0</v>
      </c>
      <c r="C155" s="268"/>
      <c r="D155" s="198"/>
      <c r="E155" s="198"/>
      <c r="F155" s="198"/>
      <c r="G155" s="198"/>
      <c r="H155" s="198"/>
      <c r="I155" s="198"/>
    </row>
    <row r="156" spans="1:10" ht="33" customHeight="1" x14ac:dyDescent="0.25">
      <c r="A156" s="205" t="s">
        <v>388</v>
      </c>
      <c r="B156" s="268">
        <f>'A6 Exploitation'!D463</f>
        <v>0</v>
      </c>
      <c r="C156" s="268"/>
      <c r="D156" s="198"/>
      <c r="E156" s="198"/>
      <c r="F156" s="198"/>
      <c r="G156" s="198"/>
      <c r="H156" s="198"/>
      <c r="I156" s="198"/>
    </row>
    <row r="157" spans="1:10" ht="18" x14ac:dyDescent="0.25">
      <c r="A157" s="208"/>
      <c r="B157" s="201"/>
      <c r="C157" s="201"/>
      <c r="D157" s="198"/>
      <c r="E157" s="198"/>
      <c r="F157" s="198"/>
      <c r="G157" s="198"/>
      <c r="H157" s="198"/>
      <c r="I157" s="198"/>
    </row>
    <row r="158" spans="1:10" ht="18" x14ac:dyDescent="0.25">
      <c r="A158" s="208"/>
      <c r="B158" s="201"/>
      <c r="C158" s="201"/>
      <c r="D158" s="198"/>
      <c r="E158" s="198"/>
      <c r="F158" s="198"/>
      <c r="G158" s="198"/>
      <c r="H158" s="198"/>
      <c r="I158" s="198"/>
    </row>
    <row r="159" spans="1:10" ht="33" customHeight="1" x14ac:dyDescent="0.25">
      <c r="A159" s="205" t="s">
        <v>381</v>
      </c>
      <c r="B159" s="267" t="s">
        <v>403</v>
      </c>
      <c r="C159" s="267"/>
      <c r="D159" s="198"/>
      <c r="E159" s="198"/>
      <c r="F159" s="198"/>
      <c r="G159" s="198"/>
      <c r="H159" s="198"/>
      <c r="I159" s="198"/>
      <c r="J159" s="197" t="str">
        <f>D18</f>
        <v>Ksar Hellal</v>
      </c>
    </row>
    <row r="160" spans="1:10" ht="33" customHeight="1" x14ac:dyDescent="0.25">
      <c r="A160" s="206" t="s">
        <v>383</v>
      </c>
      <c r="B160" s="268">
        <f>'A1 Exploitation'!D471</f>
        <v>0.83333333333333337</v>
      </c>
      <c r="C160" s="268"/>
      <c r="D160" s="198"/>
      <c r="E160" s="198"/>
      <c r="F160" s="198"/>
      <c r="G160" s="198"/>
      <c r="H160" s="198"/>
      <c r="I160" s="198"/>
    </row>
    <row r="161" spans="1:10" ht="33" customHeight="1" x14ac:dyDescent="0.25">
      <c r="A161" s="205" t="s">
        <v>384</v>
      </c>
      <c r="B161" s="268">
        <f>'A2 Exploitation'!D472</f>
        <v>0</v>
      </c>
      <c r="C161" s="268"/>
      <c r="D161" s="198"/>
      <c r="E161" s="198"/>
      <c r="F161" s="198"/>
      <c r="G161" s="198"/>
      <c r="H161" s="198"/>
      <c r="I161" s="198"/>
    </row>
    <row r="162" spans="1:10" ht="33" customHeight="1" x14ac:dyDescent="0.25">
      <c r="A162" s="206" t="s">
        <v>385</v>
      </c>
      <c r="B162" s="268">
        <f>'A3 Exploitation'!D472</f>
        <v>0</v>
      </c>
      <c r="C162" s="268"/>
      <c r="D162" s="198"/>
      <c r="E162" s="198"/>
      <c r="F162" s="198"/>
      <c r="G162" s="198"/>
      <c r="H162" s="198"/>
      <c r="I162" s="198"/>
    </row>
    <row r="163" spans="1:10" ht="33" customHeight="1" x14ac:dyDescent="0.25">
      <c r="A163" s="206" t="s">
        <v>386</v>
      </c>
      <c r="B163" s="268">
        <f>'A4 Exploitation'!D472</f>
        <v>0</v>
      </c>
      <c r="C163" s="268"/>
      <c r="D163" s="198"/>
      <c r="E163" s="198"/>
      <c r="F163" s="198"/>
      <c r="G163" s="198"/>
      <c r="H163" s="198"/>
      <c r="I163" s="198"/>
    </row>
    <row r="164" spans="1:10" ht="33" customHeight="1" x14ac:dyDescent="0.25">
      <c r="A164" s="205" t="s">
        <v>387</v>
      </c>
      <c r="B164" s="268">
        <f>'A5 Exploitation'!D472</f>
        <v>0</v>
      </c>
      <c r="C164" s="268"/>
      <c r="D164" s="198"/>
      <c r="E164" s="198"/>
      <c r="F164" s="198"/>
      <c r="G164" s="198"/>
      <c r="H164" s="198"/>
      <c r="I164" s="198"/>
    </row>
    <row r="165" spans="1:10" ht="33" customHeight="1" x14ac:dyDescent="0.25">
      <c r="A165" s="205" t="s">
        <v>388</v>
      </c>
      <c r="B165" s="268">
        <f>'A6 Exploitation'!D472</f>
        <v>0</v>
      </c>
      <c r="C165" s="268"/>
      <c r="D165" s="198"/>
      <c r="E165" s="198"/>
      <c r="F165" s="198"/>
      <c r="G165" s="198"/>
      <c r="H165" s="198"/>
      <c r="I165" s="198"/>
    </row>
    <row r="166" spans="1:10" ht="18" x14ac:dyDescent="0.25">
      <c r="A166" s="208"/>
      <c r="B166" s="271"/>
      <c r="C166" s="271"/>
      <c r="D166" s="198"/>
      <c r="E166" s="198"/>
      <c r="F166" s="198"/>
      <c r="G166" s="198"/>
      <c r="H166" s="198"/>
      <c r="I166" s="198"/>
    </row>
    <row r="167" spans="1:10" ht="18" x14ac:dyDescent="0.25">
      <c r="A167" s="208"/>
      <c r="B167" s="271"/>
      <c r="C167" s="271"/>
      <c r="D167" s="198"/>
      <c r="E167" s="198"/>
      <c r="F167" s="198"/>
      <c r="G167" s="198"/>
      <c r="H167" s="198"/>
      <c r="I167" s="198"/>
    </row>
    <row r="168" spans="1:10" ht="33" customHeight="1" x14ac:dyDescent="0.25">
      <c r="A168" s="205" t="s">
        <v>381</v>
      </c>
      <c r="B168" s="267" t="s">
        <v>404</v>
      </c>
      <c r="C168" s="267"/>
      <c r="D168" s="198"/>
      <c r="E168" s="198"/>
      <c r="F168" s="198"/>
      <c r="G168" s="198"/>
      <c r="H168" s="198"/>
      <c r="I168" s="198"/>
      <c r="J168" s="197" t="str">
        <f>D18</f>
        <v>Ksar Hellal</v>
      </c>
    </row>
    <row r="169" spans="1:10" ht="33" customHeight="1" x14ac:dyDescent="0.25">
      <c r="A169" s="206" t="s">
        <v>383</v>
      </c>
      <c r="B169" s="268">
        <f>'A1 Exploitation'!D492</f>
        <v>1</v>
      </c>
      <c r="C169" s="268"/>
      <c r="D169" s="198"/>
      <c r="E169" s="198"/>
      <c r="F169" s="198"/>
      <c r="G169" s="198"/>
      <c r="H169" s="198"/>
      <c r="I169" s="198"/>
    </row>
    <row r="170" spans="1:10" ht="33" customHeight="1" x14ac:dyDescent="0.25">
      <c r="A170" s="205" t="s">
        <v>384</v>
      </c>
      <c r="B170" s="268">
        <f>'A2 Exploitation'!D493</f>
        <v>0</v>
      </c>
      <c r="C170" s="268"/>
      <c r="D170" s="198"/>
      <c r="E170" s="198"/>
      <c r="F170" s="198"/>
      <c r="G170" s="198"/>
      <c r="H170" s="198"/>
      <c r="I170" s="198"/>
    </row>
    <row r="171" spans="1:10" ht="33" customHeight="1" x14ac:dyDescent="0.25">
      <c r="A171" s="206" t="s">
        <v>385</v>
      </c>
      <c r="B171" s="268">
        <f>'A3 Exploitation'!D493</f>
        <v>0</v>
      </c>
      <c r="C171" s="268"/>
      <c r="D171" s="198"/>
      <c r="E171" s="198"/>
      <c r="F171" s="198"/>
      <c r="G171" s="198"/>
      <c r="H171" s="198"/>
      <c r="I171" s="198"/>
    </row>
    <row r="172" spans="1:10" ht="33" customHeight="1" x14ac:dyDescent="0.25">
      <c r="A172" s="206" t="s">
        <v>386</v>
      </c>
      <c r="B172" s="268">
        <f>'A4 Exploitation'!D493</f>
        <v>0</v>
      </c>
      <c r="C172" s="268"/>
    </row>
    <row r="173" spans="1:10" ht="33" customHeight="1" x14ac:dyDescent="0.25">
      <c r="A173" s="205" t="s">
        <v>387</v>
      </c>
      <c r="B173" s="268">
        <f>'A5 Exploitation'!D493</f>
        <v>0</v>
      </c>
      <c r="C173" s="268"/>
    </row>
    <row r="174" spans="1:10" ht="33" customHeight="1" x14ac:dyDescent="0.25">
      <c r="A174" s="205" t="s">
        <v>388</v>
      </c>
      <c r="B174" s="268">
        <f>'A6 Exploitation'!D493</f>
        <v>0</v>
      </c>
      <c r="C174" s="268"/>
    </row>
    <row r="175" spans="1:10" ht="18.75" x14ac:dyDescent="0.25">
      <c r="A175" s="209"/>
      <c r="B175" s="202"/>
      <c r="C175" s="202"/>
    </row>
    <row r="176" spans="1:10" ht="18.75" x14ac:dyDescent="0.25">
      <c r="A176" s="209"/>
      <c r="B176" s="202"/>
      <c r="C176" s="202"/>
    </row>
    <row r="177" spans="1:10" ht="33" customHeight="1" x14ac:dyDescent="0.25">
      <c r="A177" s="205" t="s">
        <v>381</v>
      </c>
      <c r="B177" s="267" t="s">
        <v>405</v>
      </c>
      <c r="C177" s="267"/>
      <c r="J177" s="197" t="str">
        <f>D18</f>
        <v>Ksar Hellal</v>
      </c>
    </row>
    <row r="178" spans="1:10" ht="33" customHeight="1" x14ac:dyDescent="0.25">
      <c r="A178" s="206" t="s">
        <v>383</v>
      </c>
      <c r="B178" s="268">
        <f>'A1 Exploitation'!D501</f>
        <v>1</v>
      </c>
      <c r="C178" s="268"/>
    </row>
    <row r="179" spans="1:10" ht="33" customHeight="1" x14ac:dyDescent="0.25">
      <c r="A179" s="205" t="s">
        <v>384</v>
      </c>
      <c r="B179" s="268">
        <f>'A2 Exploitation'!D502</f>
        <v>0</v>
      </c>
      <c r="C179" s="268"/>
    </row>
    <row r="180" spans="1:10" ht="33" customHeight="1" x14ac:dyDescent="0.25">
      <c r="A180" s="206" t="s">
        <v>385</v>
      </c>
      <c r="B180" s="268">
        <f>'A3 Exploitation'!D502</f>
        <v>0</v>
      </c>
      <c r="C180" s="268"/>
    </row>
    <row r="181" spans="1:10" ht="33" customHeight="1" x14ac:dyDescent="0.25">
      <c r="A181" s="206" t="s">
        <v>386</v>
      </c>
      <c r="B181" s="268">
        <f>'A4 Exploitation'!D502</f>
        <v>0</v>
      </c>
      <c r="C181" s="268"/>
    </row>
    <row r="182" spans="1:10" ht="33" customHeight="1" x14ac:dyDescent="0.25">
      <c r="A182" s="205" t="s">
        <v>387</v>
      </c>
      <c r="B182" s="268">
        <f>'A5 Exploitation'!D502</f>
        <v>0</v>
      </c>
      <c r="C182" s="268"/>
    </row>
    <row r="183" spans="1:10" ht="33" customHeight="1" x14ac:dyDescent="0.25">
      <c r="A183" s="205" t="s">
        <v>388</v>
      </c>
      <c r="B183" s="268">
        <f>'A6 Exploitation'!D502</f>
        <v>0</v>
      </c>
      <c r="C183" s="268"/>
    </row>
    <row r="184" spans="1:10" ht="18.75" x14ac:dyDescent="0.25">
      <c r="A184" s="209"/>
      <c r="B184" s="202"/>
      <c r="C184" s="202"/>
    </row>
    <row r="185" spans="1:10" ht="18.75" x14ac:dyDescent="0.25">
      <c r="A185" s="209"/>
      <c r="B185" s="202"/>
      <c r="C185" s="202"/>
    </row>
    <row r="186" spans="1:10" ht="33" customHeight="1" x14ac:dyDescent="0.25">
      <c r="A186" s="205" t="s">
        <v>381</v>
      </c>
      <c r="B186" s="267" t="s">
        <v>406</v>
      </c>
      <c r="C186" s="267"/>
      <c r="J186" s="197" t="str">
        <f>D18</f>
        <v>Ksar Hellal</v>
      </c>
    </row>
    <row r="187" spans="1:10" ht="33" customHeight="1" x14ac:dyDescent="0.25">
      <c r="A187" s="206" t="s">
        <v>383</v>
      </c>
      <c r="B187" s="268">
        <f>'A1 Technique'!D198</f>
        <v>0.88157894736842102</v>
      </c>
      <c r="C187" s="268"/>
    </row>
    <row r="188" spans="1:10" ht="33" customHeight="1" x14ac:dyDescent="0.25">
      <c r="A188" s="205" t="s">
        <v>384</v>
      </c>
      <c r="B188" s="268">
        <f>'A2 Technique'!D198</f>
        <v>0</v>
      </c>
      <c r="C188" s="268"/>
    </row>
    <row r="189" spans="1:10" ht="33" customHeight="1" x14ac:dyDescent="0.25">
      <c r="A189" s="206" t="s">
        <v>385</v>
      </c>
      <c r="B189" s="268">
        <f>'A3 Technique'!D198</f>
        <v>0</v>
      </c>
      <c r="C189" s="268"/>
    </row>
    <row r="190" spans="1:10" ht="33" customHeight="1" x14ac:dyDescent="0.25">
      <c r="A190" s="206" t="s">
        <v>386</v>
      </c>
      <c r="B190" s="268">
        <f>'A4 Technique'!D198</f>
        <v>0</v>
      </c>
      <c r="C190" s="268"/>
    </row>
    <row r="191" spans="1:10" ht="33" customHeight="1" x14ac:dyDescent="0.25">
      <c r="A191" s="205" t="s">
        <v>387</v>
      </c>
      <c r="B191" s="268">
        <f>'A5 Technique'!D198</f>
        <v>0</v>
      </c>
      <c r="C191" s="268"/>
    </row>
    <row r="192" spans="1:10" ht="33" customHeight="1" x14ac:dyDescent="0.25">
      <c r="A192" s="205" t="s">
        <v>388</v>
      </c>
      <c r="B192" s="268">
        <f>'A6 Technique'!D198</f>
        <v>0</v>
      </c>
      <c r="C192" s="268"/>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8"/>
      <c r="E1" s="278"/>
      <c r="F1" s="278"/>
      <c r="G1" s="278"/>
      <c r="H1" s="278"/>
      <c r="I1" s="278"/>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279" t="s">
        <v>201</v>
      </c>
      <c r="B7" s="279"/>
      <c r="C7" s="279"/>
      <c r="D7" s="279"/>
      <c r="E7" s="279"/>
      <c r="F7" s="279"/>
      <c r="G7" s="212"/>
      <c r="H7" s="212"/>
      <c r="I7" s="212"/>
    </row>
    <row r="8" spans="1:9" ht="29.25" x14ac:dyDescent="0.5">
      <c r="A8" s="280" t="str">
        <f>'Page de garde'!D18</f>
        <v>Ksar Hellal</v>
      </c>
      <c r="B8" s="280"/>
      <c r="C8" s="280"/>
      <c r="D8" s="280"/>
      <c r="E8" s="280"/>
      <c r="F8" s="280"/>
      <c r="G8" s="215"/>
      <c r="H8" s="215"/>
      <c r="I8" s="212"/>
    </row>
    <row r="9" spans="1:9" ht="24.75" x14ac:dyDescent="0.5">
      <c r="A9" s="38" t="s">
        <v>44</v>
      </c>
      <c r="B9" s="281"/>
      <c r="C9" s="281"/>
      <c r="D9" s="281"/>
      <c r="E9" s="281"/>
      <c r="F9" s="281"/>
      <c r="G9" s="215"/>
      <c r="H9" s="215"/>
      <c r="I9" s="212"/>
    </row>
    <row r="10" spans="1:9" ht="24.75" x14ac:dyDescent="0.5">
      <c r="A10" s="39" t="s">
        <v>46</v>
      </c>
      <c r="B10" s="308"/>
      <c r="C10" s="308"/>
      <c r="D10" s="308"/>
      <c r="E10" s="308"/>
      <c r="F10" s="308"/>
      <c r="G10" s="215"/>
      <c r="H10" s="215"/>
      <c r="I10" s="212"/>
    </row>
    <row r="11" spans="1:9" ht="24.75" x14ac:dyDescent="0.5">
      <c r="A11" s="38" t="s">
        <v>45</v>
      </c>
      <c r="B11" s="277"/>
      <c r="C11" s="277"/>
      <c r="D11" s="277"/>
      <c r="E11" s="277"/>
      <c r="F11" s="277"/>
      <c r="G11" s="215"/>
      <c r="H11" s="215"/>
      <c r="I11" s="212"/>
    </row>
    <row r="12" spans="1:9" ht="24.75" x14ac:dyDescent="0.5">
      <c r="A12" s="38" t="s">
        <v>276</v>
      </c>
      <c r="B12" s="282">
        <f>D505</f>
        <v>0</v>
      </c>
      <c r="C12" s="282"/>
      <c r="D12" s="282"/>
      <c r="E12" s="282"/>
      <c r="F12" s="282"/>
      <c r="G12" s="215"/>
      <c r="H12" s="215"/>
      <c r="I12" s="212"/>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4" t="s">
        <v>0</v>
      </c>
      <c r="B16" s="274"/>
      <c r="C16" s="274"/>
      <c r="D16" s="274"/>
      <c r="E16" s="274"/>
      <c r="F16" s="274"/>
      <c r="G16" s="36"/>
      <c r="H16" s="36"/>
    </row>
    <row r="17" spans="1:8" ht="18" x14ac:dyDescent="0.3">
      <c r="A17" s="181">
        <f>B11</f>
        <v>0</v>
      </c>
      <c r="B17" s="36"/>
      <c r="C17" s="36"/>
      <c r="D17" s="36"/>
      <c r="E17" s="36"/>
      <c r="F17" s="36"/>
      <c r="G17" s="36"/>
      <c r="H17" s="36"/>
    </row>
    <row r="18" spans="1:8" ht="18" x14ac:dyDescent="0.25">
      <c r="A18" s="287" t="s">
        <v>1</v>
      </c>
      <c r="B18" s="288"/>
      <c r="C18" s="288"/>
      <c r="D18" s="288"/>
      <c r="E18" s="288"/>
      <c r="F18" s="288"/>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2">
        <f>B11</f>
        <v>0</v>
      </c>
      <c r="B44" s="6"/>
      <c r="C44" s="7"/>
      <c r="D44" s="6"/>
    </row>
    <row r="45" spans="1:7" ht="16.5" x14ac:dyDescent="0.25">
      <c r="A45" s="275" t="s">
        <v>63</v>
      </c>
      <c r="B45" s="276"/>
      <c r="C45" s="276"/>
      <c r="D45" s="276"/>
      <c r="E45" s="276"/>
      <c r="F45" s="276"/>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2">
        <f>B11</f>
        <v>0</v>
      </c>
      <c r="B100" s="6"/>
      <c r="C100" s="7"/>
      <c r="D100" s="6"/>
    </row>
    <row r="101" spans="1:6" ht="16.5" x14ac:dyDescent="0.25">
      <c r="A101" s="275" t="s">
        <v>63</v>
      </c>
      <c r="B101" s="276"/>
      <c r="C101" s="276"/>
      <c r="D101" s="276"/>
      <c r="E101" s="276"/>
      <c r="F101" s="276"/>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2">
        <f>B11</f>
        <v>0</v>
      </c>
      <c r="B153" s="6"/>
      <c r="C153" s="7"/>
      <c r="D153" s="59"/>
    </row>
    <row r="154" spans="1:6" ht="16.5" x14ac:dyDescent="0.25">
      <c r="A154" s="275" t="s">
        <v>63</v>
      </c>
      <c r="B154" s="276"/>
      <c r="C154" s="276"/>
      <c r="D154" s="276"/>
      <c r="E154" s="276"/>
      <c r="F154" s="276"/>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8">
        <f>B11</f>
        <v>0</v>
      </c>
      <c r="B193" s="6"/>
      <c r="C193" s="7"/>
      <c r="D193" s="6"/>
    </row>
    <row r="194" spans="1:7" ht="18" x14ac:dyDescent="0.25">
      <c r="A194" s="272" t="s">
        <v>158</v>
      </c>
      <c r="B194" s="273"/>
      <c r="C194" s="273"/>
      <c r="D194" s="273"/>
      <c r="E194" s="273"/>
      <c r="F194" s="273"/>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2">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1">
        <f>B11</f>
        <v>0</v>
      </c>
      <c r="B292" s="6"/>
      <c r="C292" s="7"/>
      <c r="D292" s="59"/>
    </row>
    <row r="293" spans="1:7" ht="18" x14ac:dyDescent="0.25">
      <c r="A293" s="272" t="s">
        <v>19</v>
      </c>
      <c r="B293" s="273"/>
      <c r="C293" s="273"/>
      <c r="D293" s="273"/>
      <c r="E293" s="273"/>
      <c r="F293" s="273"/>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2">
        <f>B11</f>
        <v>0</v>
      </c>
      <c r="B325" s="6"/>
      <c r="C325" s="7"/>
      <c r="D325" s="6"/>
    </row>
    <row r="326" spans="1:9" ht="18" x14ac:dyDescent="0.25">
      <c r="A326" s="272" t="s">
        <v>12</v>
      </c>
      <c r="B326" s="273"/>
      <c r="C326" s="273"/>
      <c r="D326" s="273"/>
      <c r="E326" s="273"/>
      <c r="F326" s="273"/>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2">
        <f>B11</f>
        <v>0</v>
      </c>
      <c r="B353" s="6"/>
      <c r="C353" s="7"/>
      <c r="D353" s="59"/>
    </row>
    <row r="354" spans="1:6" ht="16.5" x14ac:dyDescent="0.25">
      <c r="A354" s="275" t="s">
        <v>113</v>
      </c>
      <c r="B354" s="276"/>
      <c r="C354" s="276"/>
      <c r="D354" s="276"/>
      <c r="E354" s="276"/>
      <c r="F354" s="276"/>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4" t="s">
        <v>125</v>
      </c>
      <c r="B405" s="274"/>
      <c r="C405" s="274"/>
      <c r="D405" s="274"/>
      <c r="E405" s="274"/>
      <c r="F405" s="274"/>
    </row>
    <row r="406" spans="1:6" x14ac:dyDescent="0.25">
      <c r="A406" s="191">
        <f>B11</f>
        <v>0</v>
      </c>
      <c r="B406" s="6"/>
      <c r="C406" s="7"/>
      <c r="D406" s="6"/>
    </row>
    <row r="407" spans="1:6" ht="16.5" x14ac:dyDescent="0.25">
      <c r="A407" s="275" t="s">
        <v>19</v>
      </c>
      <c r="B407" s="276"/>
      <c r="C407" s="276"/>
      <c r="D407" s="276"/>
      <c r="E407" s="276"/>
      <c r="F407" s="276"/>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4">
        <f>+B11</f>
        <v>0</v>
      </c>
      <c r="B436" s="6"/>
      <c r="C436" s="7"/>
      <c r="D436" s="6"/>
    </row>
    <row r="437" spans="1:7" ht="18" x14ac:dyDescent="0.25">
      <c r="A437" s="272" t="s">
        <v>375</v>
      </c>
      <c r="B437" s="273"/>
      <c r="C437" s="273"/>
      <c r="D437" s="273"/>
      <c r="E437" s="273"/>
      <c r="F437" s="273"/>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279" t="s">
        <v>52</v>
      </c>
      <c r="B6" s="279"/>
      <c r="C6" s="279"/>
      <c r="D6" s="279"/>
      <c r="E6" s="279"/>
      <c r="F6" s="279"/>
      <c r="G6" s="215"/>
      <c r="H6" s="215"/>
      <c r="I6" s="215"/>
    </row>
    <row r="7" spans="1:9" s="36" customFormat="1" ht="21.75" customHeight="1" x14ac:dyDescent="0.5">
      <c r="A7" s="280" t="str">
        <f>'A1 Exploitation'!A8:F8</f>
        <v>Ksar Hellal</v>
      </c>
      <c r="B7" s="280"/>
      <c r="C7" s="280"/>
      <c r="D7" s="280"/>
      <c r="E7" s="280"/>
      <c r="F7" s="280"/>
      <c r="G7" s="215"/>
      <c r="H7" s="215"/>
      <c r="I7" s="215"/>
    </row>
    <row r="8" spans="1:9" s="36" customFormat="1" ht="24.75" x14ac:dyDescent="0.5">
      <c r="A8" s="38" t="s">
        <v>44</v>
      </c>
      <c r="B8" s="302">
        <f>'A5 Exploitation'!B9:F9</f>
        <v>0</v>
      </c>
      <c r="C8" s="302"/>
      <c r="D8" s="302"/>
      <c r="E8" s="302"/>
      <c r="F8" s="302"/>
      <c r="G8" s="215"/>
      <c r="H8" s="215"/>
      <c r="I8" s="215"/>
    </row>
    <row r="9" spans="1:9" s="36" customFormat="1" ht="24.75" x14ac:dyDescent="0.5">
      <c r="A9" s="39" t="s">
        <v>46</v>
      </c>
      <c r="B9" s="303">
        <f>'A5 Exploitation'!B10:F10</f>
        <v>0</v>
      </c>
      <c r="C9" s="303"/>
      <c r="D9" s="303"/>
      <c r="E9" s="303"/>
      <c r="F9" s="303"/>
      <c r="G9" s="215"/>
      <c r="H9" s="215"/>
      <c r="I9" s="215"/>
    </row>
    <row r="10" spans="1:9" s="36" customFormat="1" ht="24.75" x14ac:dyDescent="0.5">
      <c r="A10" s="38" t="s">
        <v>45</v>
      </c>
      <c r="B10" s="300">
        <f>'A5 Exploitation'!B11:F11</f>
        <v>0</v>
      </c>
      <c r="C10" s="300"/>
      <c r="D10" s="300"/>
      <c r="E10" s="300"/>
      <c r="F10" s="300"/>
      <c r="G10" s="215"/>
      <c r="H10" s="215"/>
      <c r="I10" s="215"/>
    </row>
    <row r="11" spans="1:9" s="36" customFormat="1" ht="24.75" x14ac:dyDescent="0.5">
      <c r="A11" s="38" t="s">
        <v>341</v>
      </c>
      <c r="B11" s="292">
        <f>D198</f>
        <v>0</v>
      </c>
      <c r="C11" s="292"/>
      <c r="D11" s="292"/>
      <c r="E11" s="292"/>
      <c r="F11" s="292"/>
      <c r="G11" s="215"/>
      <c r="H11" s="215"/>
      <c r="I11" s="215"/>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295" t="s">
        <v>38</v>
      </c>
      <c r="B22" s="296"/>
      <c r="C22" s="297"/>
      <c r="D22" s="214">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289" t="s">
        <v>38</v>
      </c>
      <c r="B32" s="290"/>
      <c r="C32" s="291"/>
      <c r="D32" s="213">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289" t="s">
        <v>38</v>
      </c>
      <c r="B41" s="290"/>
      <c r="C41" s="291"/>
      <c r="D41" s="213">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289" t="s">
        <v>38</v>
      </c>
      <c r="B51" s="290"/>
      <c r="C51" s="291"/>
      <c r="D51" s="213">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0" t="s">
        <v>34</v>
      </c>
      <c r="C55" s="220"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289" t="s">
        <v>38</v>
      </c>
      <c r="B62" s="290"/>
      <c r="C62" s="291"/>
      <c r="D62" s="213">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289" t="s">
        <v>38</v>
      </c>
      <c r="B83" s="290"/>
      <c r="C83" s="291"/>
      <c r="D83" s="213">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289" t="s">
        <v>38</v>
      </c>
      <c r="B101" s="290"/>
      <c r="C101" s="291"/>
      <c r="D101" s="213">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289" t="s">
        <v>38</v>
      </c>
      <c r="B117" s="290"/>
      <c r="C117" s="291"/>
      <c r="D117" s="213">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8"/>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8"/>
      <c r="D130" s="221"/>
      <c r="E130" s="221"/>
      <c r="F130" s="220"/>
    </row>
    <row r="131" spans="1:6" ht="18" x14ac:dyDescent="0.35">
      <c r="A131" s="88" t="s">
        <v>366</v>
      </c>
      <c r="B131" s="237" t="s">
        <v>34</v>
      </c>
      <c r="C131" s="248" t="str">
        <f>IF(B131=0, -5, "0")</f>
        <v>0</v>
      </c>
      <c r="D131" s="233"/>
      <c r="E131" s="228"/>
      <c r="F131" s="232"/>
    </row>
    <row r="132" spans="1:6" x14ac:dyDescent="0.3">
      <c r="A132" s="289" t="s">
        <v>38</v>
      </c>
      <c r="B132" s="290"/>
      <c r="C132" s="291"/>
      <c r="D132" s="213">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6">
        <v>0</v>
      </c>
      <c r="C136" s="227"/>
      <c r="D136" s="229"/>
      <c r="E136" s="220"/>
      <c r="F136" s="220"/>
    </row>
    <row r="137" spans="1:6" ht="18" x14ac:dyDescent="0.35">
      <c r="A137" s="76" t="s">
        <v>140</v>
      </c>
      <c r="B137" s="236" t="s">
        <v>34</v>
      </c>
      <c r="C137" s="221"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49"/>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289" t="s">
        <v>38</v>
      </c>
      <c r="B148" s="290"/>
      <c r="C148" s="291"/>
      <c r="D148" s="213">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289" t="s">
        <v>38</v>
      </c>
      <c r="B160" s="296"/>
      <c r="C160" s="297"/>
      <c r="D160" s="214">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289" t="s">
        <v>38</v>
      </c>
      <c r="B168" s="290"/>
      <c r="C168" s="291"/>
      <c r="D168" s="213">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289" t="s">
        <v>38</v>
      </c>
      <c r="B176" s="290"/>
      <c r="C176" s="291"/>
      <c r="D176" s="213">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289" t="s">
        <v>38</v>
      </c>
      <c r="B185" s="290"/>
      <c r="C185" s="291"/>
      <c r="D185" s="213">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8"/>
      <c r="E1" s="278"/>
      <c r="F1" s="278"/>
      <c r="G1" s="278"/>
      <c r="H1" s="278"/>
      <c r="I1" s="278"/>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279" t="s">
        <v>201</v>
      </c>
      <c r="B7" s="279"/>
      <c r="C7" s="279"/>
      <c r="D7" s="279"/>
      <c r="E7" s="279"/>
      <c r="F7" s="279"/>
      <c r="G7" s="212"/>
      <c r="H7" s="212"/>
      <c r="I7" s="212"/>
    </row>
    <row r="8" spans="1:9" ht="29.25" x14ac:dyDescent="0.5">
      <c r="A8" s="280" t="str">
        <f>'Page de garde'!D18</f>
        <v>Ksar Hellal</v>
      </c>
      <c r="B8" s="280"/>
      <c r="C8" s="280"/>
      <c r="D8" s="280"/>
      <c r="E8" s="280"/>
      <c r="F8" s="280"/>
      <c r="G8" s="215"/>
      <c r="H8" s="215"/>
      <c r="I8" s="212"/>
    </row>
    <row r="9" spans="1:9" ht="24.75" x14ac:dyDescent="0.5">
      <c r="A9" s="38" t="s">
        <v>44</v>
      </c>
      <c r="B9" s="281"/>
      <c r="C9" s="281"/>
      <c r="D9" s="281"/>
      <c r="E9" s="281"/>
      <c r="F9" s="281"/>
      <c r="G9" s="215"/>
      <c r="H9" s="215"/>
      <c r="I9" s="212"/>
    </row>
    <row r="10" spans="1:9" ht="24.75" x14ac:dyDescent="0.5">
      <c r="A10" s="39" t="s">
        <v>46</v>
      </c>
      <c r="B10" s="308"/>
      <c r="C10" s="308"/>
      <c r="D10" s="308"/>
      <c r="E10" s="308"/>
      <c r="F10" s="308"/>
      <c r="G10" s="215"/>
      <c r="H10" s="215"/>
      <c r="I10" s="212"/>
    </row>
    <row r="11" spans="1:9" ht="24.75" x14ac:dyDescent="0.5">
      <c r="A11" s="38" t="s">
        <v>45</v>
      </c>
      <c r="B11" s="277"/>
      <c r="C11" s="277"/>
      <c r="D11" s="277"/>
      <c r="E11" s="277"/>
      <c r="F11" s="277"/>
      <c r="G11" s="215"/>
      <c r="H11" s="215"/>
      <c r="I11" s="212"/>
    </row>
    <row r="12" spans="1:9" ht="24.75" x14ac:dyDescent="0.5">
      <c r="A12" s="38" t="s">
        <v>276</v>
      </c>
      <c r="B12" s="282">
        <f>D505</f>
        <v>0</v>
      </c>
      <c r="C12" s="282"/>
      <c r="D12" s="282"/>
      <c r="E12" s="282"/>
      <c r="F12" s="282"/>
      <c r="G12" s="215"/>
      <c r="H12" s="215"/>
      <c r="I12" s="212"/>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4" t="s">
        <v>0</v>
      </c>
      <c r="B16" s="274"/>
      <c r="C16" s="274"/>
      <c r="D16" s="274"/>
      <c r="E16" s="274"/>
      <c r="F16" s="274"/>
      <c r="G16" s="36"/>
      <c r="H16" s="36"/>
    </row>
    <row r="17" spans="1:8" ht="18" x14ac:dyDescent="0.3">
      <c r="A17" s="181">
        <f>B11</f>
        <v>0</v>
      </c>
      <c r="B17" s="36"/>
      <c r="C17" s="36"/>
      <c r="D17" s="36"/>
      <c r="E17" s="36"/>
      <c r="F17" s="36"/>
      <c r="G17" s="36"/>
      <c r="H17" s="36"/>
    </row>
    <row r="18" spans="1:8" ht="18" x14ac:dyDescent="0.25">
      <c r="A18" s="287" t="s">
        <v>1</v>
      </c>
      <c r="B18" s="288"/>
      <c r="C18" s="288"/>
      <c r="D18" s="288"/>
      <c r="E18" s="288"/>
      <c r="F18" s="288"/>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2">
        <f>B11</f>
        <v>0</v>
      </c>
      <c r="B44" s="6"/>
      <c r="C44" s="7"/>
      <c r="D44" s="6"/>
    </row>
    <row r="45" spans="1:7" ht="16.5" x14ac:dyDescent="0.25">
      <c r="A45" s="275" t="s">
        <v>63</v>
      </c>
      <c r="B45" s="276"/>
      <c r="C45" s="276"/>
      <c r="D45" s="276"/>
      <c r="E45" s="276"/>
      <c r="F45" s="276"/>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2">
        <f>B11</f>
        <v>0</v>
      </c>
      <c r="B100" s="6"/>
      <c r="C100" s="7"/>
      <c r="D100" s="6"/>
    </row>
    <row r="101" spans="1:6" ht="16.5" x14ac:dyDescent="0.25">
      <c r="A101" s="275" t="s">
        <v>63</v>
      </c>
      <c r="B101" s="276"/>
      <c r="C101" s="276"/>
      <c r="D101" s="276"/>
      <c r="E101" s="276"/>
      <c r="F101" s="276"/>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2">
        <f>B11</f>
        <v>0</v>
      </c>
      <c r="B153" s="6"/>
      <c r="C153" s="7"/>
      <c r="D153" s="59"/>
    </row>
    <row r="154" spans="1:6" ht="16.5" x14ac:dyDescent="0.25">
      <c r="A154" s="275" t="s">
        <v>63</v>
      </c>
      <c r="B154" s="276"/>
      <c r="C154" s="276"/>
      <c r="D154" s="276"/>
      <c r="E154" s="276"/>
      <c r="F154" s="276"/>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170"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8">
        <f>B11</f>
        <v>0</v>
      </c>
      <c r="B193" s="6"/>
      <c r="C193" s="7"/>
      <c r="D193" s="6"/>
    </row>
    <row r="194" spans="1:7" ht="18" x14ac:dyDescent="0.25">
      <c r="A194" s="272" t="s">
        <v>158</v>
      </c>
      <c r="B194" s="273"/>
      <c r="C194" s="273"/>
      <c r="D194" s="273"/>
      <c r="E194" s="273"/>
      <c r="F194" s="273"/>
    </row>
    <row r="195" spans="1:7" ht="36" x14ac:dyDescent="0.35">
      <c r="A195" s="83" t="s">
        <v>27</v>
      </c>
      <c r="B195" s="169" t="s">
        <v>34</v>
      </c>
      <c r="C195" s="169"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2">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1">
        <f>B11</f>
        <v>0</v>
      </c>
      <c r="B292" s="6"/>
      <c r="C292" s="7"/>
      <c r="D292" s="59"/>
    </row>
    <row r="293" spans="1:7" ht="18" x14ac:dyDescent="0.25">
      <c r="A293" s="272" t="s">
        <v>19</v>
      </c>
      <c r="B293" s="273"/>
      <c r="C293" s="273"/>
      <c r="D293" s="273"/>
      <c r="E293" s="273"/>
      <c r="F293" s="273"/>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2">
        <f>B11</f>
        <v>0</v>
      </c>
      <c r="B325" s="6"/>
      <c r="C325" s="7"/>
      <c r="D325" s="6"/>
    </row>
    <row r="326" spans="1:9" ht="18" x14ac:dyDescent="0.25">
      <c r="A326" s="272" t="s">
        <v>12</v>
      </c>
      <c r="B326" s="273"/>
      <c r="C326" s="273"/>
      <c r="D326" s="273"/>
      <c r="E326" s="273"/>
      <c r="F326" s="273"/>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2">
        <f>B11</f>
        <v>0</v>
      </c>
      <c r="B353" s="6"/>
      <c r="C353" s="7"/>
      <c r="D353" s="59"/>
    </row>
    <row r="354" spans="1:6" ht="16.5" x14ac:dyDescent="0.25">
      <c r="A354" s="275" t="s">
        <v>113</v>
      </c>
      <c r="B354" s="276"/>
      <c r="C354" s="276"/>
      <c r="D354" s="276"/>
      <c r="E354" s="276"/>
      <c r="F354" s="276"/>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4" t="s">
        <v>125</v>
      </c>
      <c r="B405" s="274"/>
      <c r="C405" s="274"/>
      <c r="D405" s="274"/>
      <c r="E405" s="274"/>
      <c r="F405" s="274"/>
    </row>
    <row r="406" spans="1:6" x14ac:dyDescent="0.25">
      <c r="A406" s="191">
        <f>B11</f>
        <v>0</v>
      </c>
      <c r="B406" s="6"/>
      <c r="C406" s="7"/>
      <c r="D406" s="6"/>
    </row>
    <row r="407" spans="1:6" ht="16.5" x14ac:dyDescent="0.25">
      <c r="A407" s="275" t="s">
        <v>19</v>
      </c>
      <c r="B407" s="276"/>
      <c r="C407" s="276"/>
      <c r="D407" s="276"/>
      <c r="E407" s="276"/>
      <c r="F407" s="276"/>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216"/>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4">
        <f>+B11</f>
        <v>0</v>
      </c>
      <c r="B436" s="6"/>
      <c r="C436" s="7"/>
      <c r="D436" s="6"/>
    </row>
    <row r="437" spans="1:7" ht="18" x14ac:dyDescent="0.25">
      <c r="A437" s="272" t="s">
        <v>375</v>
      </c>
      <c r="B437" s="273"/>
      <c r="C437" s="273"/>
      <c r="D437" s="273"/>
      <c r="E437" s="273"/>
      <c r="F437" s="273"/>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279" t="s">
        <v>52</v>
      </c>
      <c r="B6" s="279"/>
      <c r="C6" s="279"/>
      <c r="D6" s="279"/>
      <c r="E6" s="279"/>
      <c r="F6" s="279"/>
      <c r="G6" s="215"/>
      <c r="H6" s="215"/>
      <c r="I6" s="215"/>
    </row>
    <row r="7" spans="1:9" s="36" customFormat="1" ht="21.75" customHeight="1" x14ac:dyDescent="0.5">
      <c r="A7" s="280" t="str">
        <f>'A1 Exploitation'!A8:F8</f>
        <v>Ksar Hellal</v>
      </c>
      <c r="B7" s="280"/>
      <c r="C7" s="280"/>
      <c r="D7" s="280"/>
      <c r="E7" s="280"/>
      <c r="F7" s="280"/>
      <c r="G7" s="215"/>
      <c r="H7" s="215"/>
      <c r="I7" s="215"/>
    </row>
    <row r="8" spans="1:9" s="36" customFormat="1" ht="24.75" x14ac:dyDescent="0.5">
      <c r="A8" s="38" t="s">
        <v>44</v>
      </c>
      <c r="B8" s="302">
        <f>'A6 Exploitation'!B9:F9</f>
        <v>0</v>
      </c>
      <c r="C8" s="302"/>
      <c r="D8" s="302"/>
      <c r="E8" s="302"/>
      <c r="F8" s="302"/>
      <c r="G8" s="215"/>
      <c r="H8" s="215"/>
      <c r="I8" s="215"/>
    </row>
    <row r="9" spans="1:9" s="36" customFormat="1" ht="24.75" x14ac:dyDescent="0.5">
      <c r="A9" s="39" t="s">
        <v>46</v>
      </c>
      <c r="B9" s="303">
        <f>'A6 Exploitation'!B10:F10</f>
        <v>0</v>
      </c>
      <c r="C9" s="303"/>
      <c r="D9" s="303"/>
      <c r="E9" s="303"/>
      <c r="F9" s="303"/>
      <c r="G9" s="215"/>
      <c r="H9" s="215"/>
      <c r="I9" s="215"/>
    </row>
    <row r="10" spans="1:9" s="36" customFormat="1" ht="24.75" x14ac:dyDescent="0.5">
      <c r="A10" s="38" t="s">
        <v>45</v>
      </c>
      <c r="B10" s="300">
        <f>'A6 Exploitation'!B11:F11</f>
        <v>0</v>
      </c>
      <c r="C10" s="300"/>
      <c r="D10" s="300"/>
      <c r="E10" s="300"/>
      <c r="F10" s="300"/>
      <c r="G10" s="215"/>
      <c r="H10" s="215"/>
      <c r="I10" s="215"/>
    </row>
    <row r="11" spans="1:9" s="36" customFormat="1" ht="24.75" x14ac:dyDescent="0.5">
      <c r="A11" s="38" t="s">
        <v>341</v>
      </c>
      <c r="B11" s="292">
        <f>D198</f>
        <v>0</v>
      </c>
      <c r="C11" s="292"/>
      <c r="D11" s="292"/>
      <c r="E11" s="292"/>
      <c r="F11" s="292"/>
      <c r="G11" s="215"/>
      <c r="H11" s="215"/>
      <c r="I11" s="215"/>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295" t="s">
        <v>38</v>
      </c>
      <c r="B22" s="296"/>
      <c r="C22" s="297"/>
      <c r="D22" s="214">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289" t="s">
        <v>38</v>
      </c>
      <c r="B32" s="290"/>
      <c r="C32" s="291"/>
      <c r="D32" s="213">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289" t="s">
        <v>38</v>
      </c>
      <c r="B41" s="290"/>
      <c r="C41" s="291"/>
      <c r="D41" s="213">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289" t="s">
        <v>38</v>
      </c>
      <c r="B51" s="290"/>
      <c r="C51" s="291"/>
      <c r="D51" s="213">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289" t="s">
        <v>38</v>
      </c>
      <c r="B62" s="290"/>
      <c r="C62" s="291"/>
      <c r="D62" s="213">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289" t="s">
        <v>38</v>
      </c>
      <c r="B83" s="290"/>
      <c r="C83" s="291"/>
      <c r="D83" s="213">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289" t="s">
        <v>38</v>
      </c>
      <c r="B101" s="290"/>
      <c r="C101" s="291"/>
      <c r="D101" s="213">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289" t="s">
        <v>38</v>
      </c>
      <c r="B117" s="290"/>
      <c r="C117" s="291"/>
      <c r="D117" s="213">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289" t="s">
        <v>38</v>
      </c>
      <c r="B132" s="290"/>
      <c r="C132" s="291"/>
      <c r="D132" s="213">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289" t="s">
        <v>38</v>
      </c>
      <c r="B148" s="290"/>
      <c r="C148" s="291"/>
      <c r="D148" s="213">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289" t="s">
        <v>38</v>
      </c>
      <c r="B160" s="296"/>
      <c r="C160" s="297"/>
      <c r="D160" s="214">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289" t="s">
        <v>38</v>
      </c>
      <c r="B168" s="290"/>
      <c r="C168" s="291"/>
      <c r="D168" s="213">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289" t="s">
        <v>38</v>
      </c>
      <c r="B176" s="290"/>
      <c r="C176" s="291"/>
      <c r="D176" s="213">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289" t="s">
        <v>38</v>
      </c>
      <c r="B185" s="290"/>
      <c r="C185" s="291"/>
      <c r="D185" s="213">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89" zoomScale="90" zoomScaleNormal="71" zoomScaleSheetLayoutView="90" workbookViewId="0">
      <selection activeCell="D468" sqref="D468"/>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8"/>
      <c r="E1" s="278"/>
      <c r="F1" s="278"/>
      <c r="G1" s="278"/>
      <c r="H1" s="278"/>
      <c r="I1" s="278"/>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9" t="s">
        <v>201</v>
      </c>
      <c r="B7" s="279"/>
      <c r="C7" s="279"/>
      <c r="D7" s="279"/>
      <c r="E7" s="279"/>
      <c r="F7" s="279"/>
      <c r="G7" s="124"/>
      <c r="H7" s="124"/>
      <c r="I7" s="124"/>
    </row>
    <row r="8" spans="1:9" ht="29.25" x14ac:dyDescent="0.45">
      <c r="A8" s="280" t="str">
        <f>'Page de garde'!D18</f>
        <v>Ksar Hellal</v>
      </c>
      <c r="B8" s="280"/>
      <c r="C8" s="280"/>
      <c r="D8" s="280"/>
      <c r="E8" s="280"/>
      <c r="F8" s="280"/>
      <c r="G8" s="126"/>
      <c r="H8" s="126"/>
      <c r="I8" s="124"/>
    </row>
    <row r="9" spans="1:9" ht="24" x14ac:dyDescent="0.45">
      <c r="A9" s="38" t="s">
        <v>44</v>
      </c>
      <c r="B9" s="281" t="s">
        <v>416</v>
      </c>
      <c r="C9" s="281"/>
      <c r="D9" s="281"/>
      <c r="E9" s="281"/>
      <c r="F9" s="281"/>
      <c r="G9" s="126"/>
      <c r="H9" s="126"/>
      <c r="I9" s="124"/>
    </row>
    <row r="10" spans="1:9" ht="24.75" x14ac:dyDescent="0.5">
      <c r="A10" s="39" t="s">
        <v>46</v>
      </c>
      <c r="B10" s="281" t="s">
        <v>415</v>
      </c>
      <c r="C10" s="281"/>
      <c r="D10" s="281"/>
      <c r="E10" s="281"/>
      <c r="F10" s="281"/>
      <c r="G10" s="126"/>
      <c r="H10" s="126"/>
      <c r="I10" s="124"/>
    </row>
    <row r="11" spans="1:9" ht="24" x14ac:dyDescent="0.45">
      <c r="A11" s="38" t="s">
        <v>45</v>
      </c>
      <c r="B11" s="277">
        <v>42786</v>
      </c>
      <c r="C11" s="277"/>
      <c r="D11" s="277"/>
      <c r="E11" s="277"/>
      <c r="F11" s="277"/>
      <c r="G11" s="126"/>
      <c r="H11" s="126"/>
      <c r="I11" s="124"/>
    </row>
    <row r="12" spans="1:9" ht="24" x14ac:dyDescent="0.45">
      <c r="A12" s="38" t="s">
        <v>276</v>
      </c>
      <c r="B12" s="282">
        <f>D505</f>
        <v>0.88869257950530034</v>
      </c>
      <c r="C12" s="282"/>
      <c r="D12" s="282"/>
      <c r="E12" s="282"/>
      <c r="F12" s="282"/>
      <c r="G12" s="126"/>
      <c r="H12" s="126"/>
      <c r="I12" s="124"/>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4" t="s">
        <v>0</v>
      </c>
      <c r="B16" s="274"/>
      <c r="C16" s="274"/>
      <c r="D16" s="274"/>
      <c r="E16" s="274"/>
      <c r="F16" s="274"/>
      <c r="G16" s="36"/>
      <c r="H16" s="36"/>
    </row>
    <row r="17" spans="1:8" ht="18" x14ac:dyDescent="0.3">
      <c r="A17" s="181">
        <f>B11</f>
        <v>42786</v>
      </c>
      <c r="B17" s="36"/>
      <c r="C17" s="36"/>
      <c r="D17" s="36"/>
      <c r="E17" s="36"/>
      <c r="F17" s="36"/>
      <c r="G17" s="36"/>
      <c r="H17" s="36"/>
    </row>
    <row r="18" spans="1:8" ht="18" x14ac:dyDescent="0.25">
      <c r="A18" s="287" t="s">
        <v>1</v>
      </c>
      <c r="B18" s="288"/>
      <c r="C18" s="288"/>
      <c r="D18" s="288"/>
      <c r="E18" s="288"/>
      <c r="F18" s="288"/>
    </row>
    <row r="19" spans="1:8" x14ac:dyDescent="0.25">
      <c r="A19" s="17" t="s">
        <v>10</v>
      </c>
      <c r="B19" s="135">
        <v>2</v>
      </c>
      <c r="C19" s="135"/>
      <c r="D19" s="134"/>
      <c r="E19" s="66"/>
      <c r="F19" s="66"/>
    </row>
    <row r="20" spans="1:8" x14ac:dyDescent="0.25">
      <c r="A20" s="17" t="s">
        <v>211</v>
      </c>
      <c r="B20" s="169" t="s">
        <v>34</v>
      </c>
      <c r="C20" s="135"/>
      <c r="D20" s="134"/>
      <c r="E20" s="66"/>
      <c r="F20" s="66"/>
    </row>
    <row r="21" spans="1:8" x14ac:dyDescent="0.25">
      <c r="A21" s="17" t="s">
        <v>98</v>
      </c>
      <c r="B21" s="169">
        <v>2</v>
      </c>
      <c r="C21" s="135"/>
      <c r="D21" s="134"/>
      <c r="E21" s="66"/>
      <c r="F21" s="66"/>
    </row>
    <row r="22" spans="1:8" s="171" customFormat="1" x14ac:dyDescent="0.25">
      <c r="A22" s="100" t="s">
        <v>307</v>
      </c>
      <c r="B22" s="169">
        <v>2</v>
      </c>
      <c r="C22" s="170"/>
      <c r="E22" s="145"/>
      <c r="F22" s="172"/>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30">
        <v>2</v>
      </c>
      <c r="C27" s="130"/>
      <c r="D27" s="128"/>
      <c r="E27" s="66"/>
      <c r="F27" s="66"/>
    </row>
    <row r="28" spans="1:8" ht="18" x14ac:dyDescent="0.35">
      <c r="A28" s="76" t="s">
        <v>186</v>
      </c>
      <c r="B28" s="169">
        <v>2</v>
      </c>
      <c r="C28" s="216" t="str">
        <f>IF(B28=0, -5, "0")</f>
        <v>0</v>
      </c>
      <c r="D28" s="128"/>
      <c r="E28" s="66"/>
      <c r="F28" s="66"/>
    </row>
    <row r="29" spans="1:8" ht="30" x14ac:dyDescent="0.25">
      <c r="A29" s="17" t="s">
        <v>170</v>
      </c>
      <c r="B29" s="169">
        <v>2</v>
      </c>
      <c r="C29" s="130"/>
      <c r="D29" s="128"/>
      <c r="E29" s="66"/>
      <c r="F29" s="66"/>
    </row>
    <row r="30" spans="1:8" ht="45" x14ac:dyDescent="0.25">
      <c r="A30" s="17" t="s">
        <v>165</v>
      </c>
      <c r="B30" s="169">
        <v>2</v>
      </c>
      <c r="C30" s="130"/>
      <c r="D30" s="132"/>
      <c r="E30" s="66"/>
      <c r="F30" s="66"/>
    </row>
    <row r="31" spans="1:8" ht="30" x14ac:dyDescent="0.25">
      <c r="A31" s="18" t="s">
        <v>53</v>
      </c>
      <c r="B31" s="169">
        <v>2</v>
      </c>
      <c r="C31" s="130"/>
      <c r="D31" s="128"/>
      <c r="E31" s="66"/>
      <c r="F31" s="66"/>
    </row>
    <row r="32" spans="1:8" ht="75" x14ac:dyDescent="0.25">
      <c r="A32" s="17" t="s">
        <v>166</v>
      </c>
      <c r="B32" s="169">
        <v>2</v>
      </c>
      <c r="C32" s="130"/>
      <c r="D32" s="155" t="s">
        <v>412</v>
      </c>
      <c r="E32" s="66"/>
      <c r="F32" s="66"/>
      <c r="G32" s="171"/>
    </row>
    <row r="33" spans="1:7" ht="73.5" customHeight="1" x14ac:dyDescent="0.25">
      <c r="A33" s="99" t="s">
        <v>11</v>
      </c>
      <c r="B33" s="169">
        <v>2</v>
      </c>
      <c r="C33" s="216" t="str">
        <f>IF(B33=0, -5, "0")</f>
        <v>0</v>
      </c>
      <c r="D33" s="129"/>
      <c r="E33" s="66"/>
      <c r="F33" s="66"/>
    </row>
    <row r="34" spans="1:7" x14ac:dyDescent="0.25">
      <c r="A34" s="18" t="s">
        <v>290</v>
      </c>
      <c r="B34" s="169">
        <v>2</v>
      </c>
      <c r="C34" s="170"/>
      <c r="D34" s="165"/>
      <c r="E34" s="172"/>
      <c r="F34" s="172"/>
      <c r="G34" s="171"/>
    </row>
    <row r="35" spans="1:7" x14ac:dyDescent="0.25">
      <c r="A35" s="18" t="s">
        <v>203</v>
      </c>
      <c r="B35" s="169">
        <v>2</v>
      </c>
      <c r="C35" s="130"/>
      <c r="D35" s="128"/>
      <c r="E35" s="66"/>
      <c r="F35" s="66"/>
    </row>
    <row r="36" spans="1:7" ht="45" x14ac:dyDescent="0.25">
      <c r="A36" s="109" t="s">
        <v>287</v>
      </c>
      <c r="B36" s="169">
        <v>2</v>
      </c>
      <c r="C36" s="131"/>
      <c r="D36" s="133"/>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74" t="s">
        <v>137</v>
      </c>
      <c r="B43" s="274"/>
      <c r="C43" s="274"/>
      <c r="D43" s="274"/>
      <c r="E43" s="274"/>
      <c r="F43" s="274"/>
    </row>
    <row r="44" spans="1:7" x14ac:dyDescent="0.25">
      <c r="A44" s="182">
        <f>B11</f>
        <v>42786</v>
      </c>
      <c r="B44" s="6"/>
      <c r="C44" s="7"/>
      <c r="D44" s="6"/>
    </row>
    <row r="45" spans="1:7" ht="16.5" x14ac:dyDescent="0.25">
      <c r="A45" s="275" t="s">
        <v>63</v>
      </c>
      <c r="B45" s="276"/>
      <c r="C45" s="276"/>
      <c r="D45" s="276"/>
      <c r="E45" s="276"/>
      <c r="F45" s="276"/>
    </row>
    <row r="46" spans="1:7" x14ac:dyDescent="0.25">
      <c r="A46" s="33" t="s">
        <v>109</v>
      </c>
      <c r="B46" s="136">
        <v>2</v>
      </c>
      <c r="C46" s="136"/>
      <c r="D46" s="138"/>
      <c r="E46" s="66"/>
      <c r="F46" s="66"/>
    </row>
    <row r="47" spans="1:7" ht="30" customHeight="1" x14ac:dyDescent="0.25">
      <c r="A47" s="43" t="s">
        <v>259</v>
      </c>
      <c r="B47" s="169">
        <v>2</v>
      </c>
      <c r="C47" s="136"/>
      <c r="D47" s="138"/>
      <c r="E47" s="66"/>
      <c r="F47" s="66"/>
    </row>
    <row r="48" spans="1:7" ht="15.75" customHeight="1" x14ac:dyDescent="0.25">
      <c r="A48" s="33" t="s">
        <v>297</v>
      </c>
      <c r="B48" s="169">
        <v>2</v>
      </c>
      <c r="C48" s="144"/>
      <c r="D48" s="162"/>
      <c r="E48" s="147"/>
      <c r="F48" s="66"/>
    </row>
    <row r="49" spans="1:6" x14ac:dyDescent="0.25">
      <c r="A49" s="33" t="s">
        <v>28</v>
      </c>
      <c r="B49" s="169">
        <v>2</v>
      </c>
      <c r="C49" s="136"/>
      <c r="D49" s="138"/>
      <c r="E49" s="66"/>
      <c r="F49" s="66"/>
    </row>
    <row r="50" spans="1:6" ht="21" customHeight="1" x14ac:dyDescent="0.25">
      <c r="A50" s="43" t="s">
        <v>141</v>
      </c>
      <c r="B50" s="169">
        <v>2</v>
      </c>
      <c r="C50" s="136"/>
      <c r="D50" s="138"/>
      <c r="E50" s="66"/>
      <c r="F50" s="66"/>
    </row>
    <row r="51" spans="1:6" ht="18" x14ac:dyDescent="0.35">
      <c r="A51" s="76" t="s">
        <v>7</v>
      </c>
      <c r="B51" s="169">
        <v>2</v>
      </c>
      <c r="C51" s="216" t="str">
        <f>IF(B51=0, -5, "0")</f>
        <v>0</v>
      </c>
      <c r="D51" s="139"/>
      <c r="E51" s="66"/>
      <c r="F51" s="66"/>
    </row>
    <row r="52" spans="1:6" x14ac:dyDescent="0.25">
      <c r="A52" s="23" t="s">
        <v>26</v>
      </c>
      <c r="B52" s="169">
        <v>2</v>
      </c>
      <c r="C52" s="137"/>
      <c r="D52" s="139"/>
      <c r="E52" s="66"/>
      <c r="F52" s="66"/>
    </row>
    <row r="53" spans="1:6" ht="36" x14ac:dyDescent="0.35">
      <c r="A53" s="83" t="s">
        <v>27</v>
      </c>
      <c r="B53" s="169">
        <v>2</v>
      </c>
      <c r="C53" s="216" t="str">
        <f>IF(B53=0, -5, "0")</f>
        <v>0</v>
      </c>
      <c r="D53" s="140"/>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ht="24" customHeight="1" x14ac:dyDescent="0.25">
      <c r="A58" s="168" t="s">
        <v>314</v>
      </c>
      <c r="B58" s="143">
        <v>2</v>
      </c>
      <c r="C58" s="143"/>
      <c r="D58" s="141"/>
      <c r="E58" s="146"/>
      <c r="F58" s="66"/>
    </row>
    <row r="59" spans="1:6" ht="18" customHeight="1" x14ac:dyDescent="0.25">
      <c r="A59" s="17" t="s">
        <v>204</v>
      </c>
      <c r="B59" s="169">
        <v>0</v>
      </c>
      <c r="C59" s="144"/>
      <c r="D59" s="161" t="s">
        <v>421</v>
      </c>
      <c r="E59" s="145"/>
      <c r="F59" s="147"/>
    </row>
    <row r="60" spans="1:6" ht="30" x14ac:dyDescent="0.25">
      <c r="A60" s="24" t="s">
        <v>142</v>
      </c>
      <c r="B60" s="169">
        <v>0</v>
      </c>
      <c r="C60" s="143"/>
      <c r="D60" s="161" t="s">
        <v>411</v>
      </c>
      <c r="E60" s="146"/>
      <c r="F60" s="66"/>
    </row>
    <row r="61" spans="1:6" x14ac:dyDescent="0.25">
      <c r="A61" s="24" t="s">
        <v>123</v>
      </c>
      <c r="B61" s="169">
        <v>2</v>
      </c>
      <c r="C61" s="143"/>
      <c r="D61" s="142"/>
      <c r="E61" s="146"/>
      <c r="F61" s="66"/>
    </row>
    <row r="62" spans="1:6" ht="18" x14ac:dyDescent="0.35">
      <c r="A62" s="76" t="s">
        <v>67</v>
      </c>
      <c r="B62" s="169">
        <v>2</v>
      </c>
      <c r="C62" s="216" t="str">
        <f>IF(B62=0, -5, "0")</f>
        <v>0</v>
      </c>
      <c r="D62" s="141"/>
      <c r="E62" s="146"/>
      <c r="F62" s="66"/>
    </row>
    <row r="63" spans="1:6" ht="30" x14ac:dyDescent="0.25">
      <c r="A63" s="17" t="s">
        <v>277</v>
      </c>
      <c r="B63" s="169">
        <v>2</v>
      </c>
      <c r="C63" s="143"/>
      <c r="D63" s="141"/>
      <c r="E63" s="146"/>
      <c r="F63" s="66"/>
    </row>
    <row r="64" spans="1:6" ht="36" x14ac:dyDescent="0.25">
      <c r="A64" s="108" t="s">
        <v>272</v>
      </c>
      <c r="B64" s="169">
        <v>2</v>
      </c>
      <c r="C64" s="216" t="str">
        <f>IF(B64=0, -5, "0")</f>
        <v>0</v>
      </c>
      <c r="D64" s="141"/>
      <c r="E64" s="146"/>
      <c r="F64" s="66"/>
    </row>
    <row r="65" spans="1:7" ht="33.6" customHeight="1" x14ac:dyDescent="0.3">
      <c r="A65" s="49" t="s">
        <v>271</v>
      </c>
      <c r="B65" s="169">
        <v>2</v>
      </c>
      <c r="C65" s="170"/>
      <c r="D65" s="145"/>
      <c r="E65" s="172"/>
      <c r="F65" s="66"/>
    </row>
    <row r="66" spans="1:7" x14ac:dyDescent="0.25">
      <c r="A66" s="17" t="s">
        <v>308</v>
      </c>
      <c r="B66" s="169" t="s">
        <v>34</v>
      </c>
      <c r="C66" s="143"/>
      <c r="D66" s="150"/>
      <c r="E66" s="147"/>
      <c r="F66" s="66"/>
    </row>
    <row r="67" spans="1:7" x14ac:dyDescent="0.25">
      <c r="A67" s="17" t="s">
        <v>187</v>
      </c>
      <c r="B67" s="169" t="s">
        <v>34</v>
      </c>
      <c r="C67" s="143"/>
      <c r="D67" s="150"/>
      <c r="E67" s="146"/>
      <c r="F67" s="66"/>
    </row>
    <row r="68" spans="1:7" x14ac:dyDescent="0.25">
      <c r="A68" s="17" t="s">
        <v>116</v>
      </c>
      <c r="B68" s="169" t="s">
        <v>34</v>
      </c>
      <c r="C68" s="143"/>
      <c r="D68" s="149"/>
      <c r="F68" s="66"/>
    </row>
    <row r="69" spans="1:7" x14ac:dyDescent="0.25">
      <c r="A69" s="17" t="s">
        <v>117</v>
      </c>
      <c r="B69" s="169" t="s">
        <v>34</v>
      </c>
      <c r="C69" s="144"/>
      <c r="D69" s="162"/>
      <c r="E69" s="145"/>
      <c r="F69" s="147"/>
    </row>
    <row r="70" spans="1:7" s="31" customFormat="1" ht="16.5" x14ac:dyDescent="0.25">
      <c r="A70" s="107" t="s">
        <v>171</v>
      </c>
      <c r="B70" s="169">
        <v>2</v>
      </c>
      <c r="C70" s="217" t="str">
        <f>IF(B70=0, -5, "0")</f>
        <v>0</v>
      </c>
      <c r="D70" s="151"/>
      <c r="E70" s="145"/>
      <c r="F70" s="67"/>
    </row>
    <row r="71" spans="1:7" s="31" customFormat="1" x14ac:dyDescent="0.25">
      <c r="A71" s="17" t="s">
        <v>291</v>
      </c>
      <c r="B71" s="169">
        <v>2</v>
      </c>
      <c r="C71" s="144"/>
      <c r="D71" s="151"/>
      <c r="E71" s="147"/>
      <c r="F71" s="67"/>
    </row>
    <row r="72" spans="1:7" s="31" customFormat="1" ht="16.5" x14ac:dyDescent="0.3">
      <c r="A72" s="49" t="s">
        <v>270</v>
      </c>
      <c r="B72" s="169" t="s">
        <v>34</v>
      </c>
      <c r="C72" s="170"/>
      <c r="D72" s="151"/>
      <c r="E72" s="147"/>
      <c r="F72" s="67"/>
      <c r="G72" s="171"/>
    </row>
    <row r="73" spans="1:7" s="31" customFormat="1" x14ac:dyDescent="0.25">
      <c r="A73" s="17" t="s">
        <v>172</v>
      </c>
      <c r="B73" s="169">
        <v>2</v>
      </c>
      <c r="C73" s="144"/>
      <c r="D73" s="149"/>
      <c r="E73" s="147"/>
      <c r="F73" s="67"/>
      <c r="G73" s="171"/>
    </row>
    <row r="74" spans="1:7" s="31" customFormat="1" x14ac:dyDescent="0.25">
      <c r="A74" s="17" t="s">
        <v>188</v>
      </c>
      <c r="B74" s="169">
        <v>2</v>
      </c>
      <c r="C74" s="144"/>
      <c r="D74" s="151"/>
      <c r="E74" s="147"/>
      <c r="F74" s="67"/>
      <c r="G74" s="171"/>
    </row>
    <row r="75" spans="1:7" s="31" customFormat="1" ht="22.5" customHeight="1" x14ac:dyDescent="0.35">
      <c r="A75" s="178" t="s">
        <v>289</v>
      </c>
      <c r="B75" s="169">
        <v>2</v>
      </c>
      <c r="C75" s="217" t="str">
        <f>IF(B75=0, -5, "0")</f>
        <v>0</v>
      </c>
      <c r="D75" s="151"/>
      <c r="E75" s="159"/>
      <c r="F75" s="67"/>
      <c r="G75" s="171"/>
    </row>
    <row r="76" spans="1:7" s="31" customFormat="1" ht="16.5" x14ac:dyDescent="0.25">
      <c r="A76" s="107" t="s">
        <v>168</v>
      </c>
      <c r="B76" s="169">
        <v>2</v>
      </c>
      <c r="C76" s="217" t="str">
        <f>IF(B76=0, -5, "0")</f>
        <v>0</v>
      </c>
      <c r="D76" s="151"/>
      <c r="E76" s="147"/>
      <c r="F76" s="67"/>
    </row>
    <row r="77" spans="1:7" s="31" customFormat="1" x14ac:dyDescent="0.25">
      <c r="A77" s="24" t="s">
        <v>83</v>
      </c>
      <c r="B77" s="169">
        <v>2</v>
      </c>
      <c r="C77" s="144"/>
      <c r="D77" s="151"/>
      <c r="E77" s="147"/>
      <c r="F77" s="67"/>
    </row>
    <row r="78" spans="1:7" s="31" customFormat="1" ht="30" x14ac:dyDescent="0.25">
      <c r="A78" s="24" t="s">
        <v>221</v>
      </c>
      <c r="B78" s="169">
        <v>2</v>
      </c>
      <c r="C78" s="143"/>
      <c r="D78" s="150"/>
      <c r="E78" s="147"/>
      <c r="F78" s="67"/>
    </row>
    <row r="79" spans="1:7" s="31" customFormat="1" x14ac:dyDescent="0.25">
      <c r="A79" s="17" t="s">
        <v>292</v>
      </c>
      <c r="B79" s="169">
        <v>2</v>
      </c>
      <c r="C79" s="144"/>
      <c r="D79" s="151"/>
      <c r="E79" s="145"/>
      <c r="F79" s="67"/>
    </row>
    <row r="80" spans="1:7" s="31" customFormat="1" ht="30" x14ac:dyDescent="0.25">
      <c r="A80" s="17" t="s">
        <v>199</v>
      </c>
      <c r="B80" s="169">
        <v>2</v>
      </c>
      <c r="C80" s="144"/>
      <c r="D80" s="151"/>
      <c r="E80" s="147"/>
      <c r="F80" s="67"/>
    </row>
    <row r="81" spans="1:6" x14ac:dyDescent="0.25">
      <c r="A81" s="19" t="s">
        <v>38</v>
      </c>
      <c r="B81" s="19"/>
      <c r="C81" s="19"/>
      <c r="D81" s="19">
        <f>SUM(B58:C80)</f>
        <v>32</v>
      </c>
    </row>
    <row r="82" spans="1:6" x14ac:dyDescent="0.25">
      <c r="A82" s="19" t="s">
        <v>37</v>
      </c>
      <c r="B82" s="20"/>
      <c r="C82" s="21"/>
      <c r="D82" s="63">
        <f>D81/(COUNT(B58:C80)*2)</f>
        <v>0.88888888888888884</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52">
        <v>2</v>
      </c>
      <c r="C85" s="152"/>
      <c r="D85" s="156"/>
      <c r="E85" s="66"/>
      <c r="F85" s="66"/>
    </row>
    <row r="86" spans="1:6" x14ac:dyDescent="0.25">
      <c r="A86" s="18" t="s">
        <v>105</v>
      </c>
      <c r="B86" s="169">
        <v>2</v>
      </c>
      <c r="C86" s="152"/>
      <c r="D86" s="154"/>
      <c r="E86" s="66"/>
      <c r="F86" s="66"/>
    </row>
    <row r="87" spans="1:6" ht="18" x14ac:dyDescent="0.35">
      <c r="A87" s="76" t="s">
        <v>59</v>
      </c>
      <c r="B87" s="169">
        <v>2</v>
      </c>
      <c r="C87" s="216" t="str">
        <f>IF(B87=0, -5, "0")</f>
        <v>0</v>
      </c>
      <c r="D87" s="156"/>
      <c r="E87" s="66"/>
      <c r="F87" s="66"/>
    </row>
    <row r="88" spans="1:6" ht="30" x14ac:dyDescent="0.25">
      <c r="A88" s="24" t="s">
        <v>250</v>
      </c>
      <c r="B88" s="169">
        <v>2</v>
      </c>
      <c r="C88" s="152"/>
      <c r="D88" s="156"/>
      <c r="E88" s="66"/>
      <c r="F88" s="66"/>
    </row>
    <row r="89" spans="1:6" x14ac:dyDescent="0.25">
      <c r="A89" s="18" t="s">
        <v>55</v>
      </c>
      <c r="B89" s="169">
        <v>2</v>
      </c>
      <c r="C89" s="152"/>
      <c r="D89" s="157"/>
      <c r="E89" s="66"/>
      <c r="F89" s="66"/>
    </row>
    <row r="90" spans="1:6" ht="90" x14ac:dyDescent="0.25">
      <c r="A90" s="17" t="s">
        <v>293</v>
      </c>
      <c r="B90" s="169">
        <v>2</v>
      </c>
      <c r="C90" s="152"/>
      <c r="D90" s="155" t="s">
        <v>413</v>
      </c>
      <c r="E90" s="147"/>
      <c r="F90" s="66"/>
    </row>
    <row r="91" spans="1:6" ht="30" x14ac:dyDescent="0.25">
      <c r="A91" s="18" t="s">
        <v>260</v>
      </c>
      <c r="B91" s="169">
        <v>2</v>
      </c>
      <c r="C91" s="152"/>
      <c r="D91" s="156"/>
      <c r="E91" s="66"/>
      <c r="F91" s="66"/>
    </row>
    <row r="92" spans="1:6" ht="45" x14ac:dyDescent="0.25">
      <c r="A92" s="109" t="s">
        <v>287</v>
      </c>
      <c r="B92" s="169">
        <v>2</v>
      </c>
      <c r="C92" s="153"/>
      <c r="D92" s="25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6.5" customHeight="1" x14ac:dyDescent="0.25">
      <c r="A97" s="78" t="s">
        <v>224</v>
      </c>
      <c r="B97" s="84"/>
      <c r="C97" s="85"/>
      <c r="D97" s="82">
        <f>D96/(COUNT(B85:C91,B46:C53,B58:C80)*2)</f>
        <v>0.93939393939393945</v>
      </c>
    </row>
    <row r="98" spans="1:6" x14ac:dyDescent="0.25">
      <c r="A98" s="5"/>
      <c r="B98" s="6"/>
      <c r="C98" s="7"/>
      <c r="D98" s="6"/>
    </row>
    <row r="99" spans="1:6" ht="18" x14ac:dyDescent="0.35">
      <c r="A99" s="274" t="s">
        <v>129</v>
      </c>
      <c r="B99" s="274"/>
      <c r="C99" s="274"/>
      <c r="D99" s="274"/>
      <c r="E99" s="274"/>
      <c r="F99" s="274"/>
    </row>
    <row r="100" spans="1:6" x14ac:dyDescent="0.25">
      <c r="A100" s="182">
        <f>B11</f>
        <v>42786</v>
      </c>
      <c r="B100" s="6"/>
      <c r="C100" s="7"/>
      <c r="D100" s="6"/>
    </row>
    <row r="101" spans="1:6" ht="16.5" x14ac:dyDescent="0.25">
      <c r="A101" s="275" t="s">
        <v>63</v>
      </c>
      <c r="B101" s="276"/>
      <c r="C101" s="276"/>
      <c r="D101" s="276"/>
      <c r="E101" s="276"/>
      <c r="F101" s="276"/>
    </row>
    <row r="102" spans="1:6" x14ac:dyDescent="0.25">
      <c r="A102" s="23" t="s">
        <v>57</v>
      </c>
      <c r="B102" s="152">
        <v>1</v>
      </c>
      <c r="C102" s="152"/>
      <c r="D102" s="141" t="s">
        <v>425</v>
      </c>
      <c r="E102" s="141"/>
      <c r="F102" s="66"/>
    </row>
    <row r="103" spans="1:6" x14ac:dyDescent="0.25">
      <c r="A103" s="23" t="s">
        <v>297</v>
      </c>
      <c r="B103" s="169">
        <v>2</v>
      </c>
      <c r="C103" s="152"/>
      <c r="D103" s="141"/>
      <c r="E103" s="146"/>
      <c r="F103" s="66"/>
    </row>
    <row r="104" spans="1:6" x14ac:dyDescent="0.25">
      <c r="A104" s="33" t="s">
        <v>100</v>
      </c>
      <c r="B104" s="169">
        <v>2</v>
      </c>
      <c r="C104" s="144"/>
      <c r="D104" s="145"/>
      <c r="E104" s="147"/>
      <c r="F104" s="66"/>
    </row>
    <row r="105" spans="1:6" x14ac:dyDescent="0.25">
      <c r="A105" s="33" t="s">
        <v>28</v>
      </c>
      <c r="B105" s="169">
        <v>2</v>
      </c>
      <c r="C105" s="152"/>
      <c r="D105" s="148"/>
      <c r="E105" s="146"/>
      <c r="F105" s="66"/>
    </row>
    <row r="106" spans="1:6" ht="30" x14ac:dyDescent="0.25">
      <c r="A106" s="33" t="s">
        <v>174</v>
      </c>
      <c r="B106" s="169">
        <v>0</v>
      </c>
      <c r="C106" s="152"/>
      <c r="D106" s="257" t="s">
        <v>423</v>
      </c>
      <c r="E106" s="146"/>
      <c r="F106" s="66"/>
    </row>
    <row r="107" spans="1:6" ht="18" x14ac:dyDescent="0.35">
      <c r="A107" s="76" t="s">
        <v>59</v>
      </c>
      <c r="B107" s="169">
        <v>2</v>
      </c>
      <c r="C107" s="216" t="str">
        <f>IF(B107=0, -5, "0")</f>
        <v>0</v>
      </c>
      <c r="D107" s="141"/>
      <c r="E107" s="146"/>
      <c r="F107" s="66"/>
    </row>
    <row r="108" spans="1:6" ht="30" x14ac:dyDescent="0.25">
      <c r="A108" s="23" t="s">
        <v>131</v>
      </c>
      <c r="B108" s="169">
        <v>2</v>
      </c>
      <c r="C108" s="137"/>
      <c r="D108" s="141"/>
      <c r="E108" s="146"/>
      <c r="F108" s="66"/>
    </row>
    <row r="109" spans="1:6" ht="34.9" customHeight="1" x14ac:dyDescent="0.35">
      <c r="A109" s="83" t="s">
        <v>27</v>
      </c>
      <c r="B109" s="169">
        <v>2</v>
      </c>
      <c r="C109" s="216" t="str">
        <f>IF(B109=0, -5, "0")</f>
        <v>0</v>
      </c>
      <c r="D109" s="10"/>
      <c r="E109" s="146"/>
      <c r="F109" s="66"/>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52">
        <v>2</v>
      </c>
      <c r="C114" s="152"/>
      <c r="D114" s="141"/>
      <c r="E114" s="141"/>
      <c r="F114" s="146"/>
    </row>
    <row r="115" spans="1:6" ht="45" x14ac:dyDescent="0.25">
      <c r="A115" s="18" t="s">
        <v>294</v>
      </c>
      <c r="B115" s="169">
        <v>1</v>
      </c>
      <c r="C115" s="152"/>
      <c r="D115" s="142" t="s">
        <v>429</v>
      </c>
      <c r="E115" s="142"/>
      <c r="F115" s="146"/>
    </row>
    <row r="116" spans="1:6" x14ac:dyDescent="0.25">
      <c r="A116" s="18" t="s">
        <v>71</v>
      </c>
      <c r="B116" s="169">
        <v>2</v>
      </c>
      <c r="C116" s="152"/>
      <c r="D116" s="142"/>
      <c r="E116" s="147"/>
      <c r="F116" s="146"/>
    </row>
    <row r="117" spans="1:6" x14ac:dyDescent="0.25">
      <c r="A117" s="17" t="s">
        <v>295</v>
      </c>
      <c r="B117" s="169">
        <v>2</v>
      </c>
      <c r="C117" s="152"/>
      <c r="D117" s="11"/>
      <c r="E117" s="147"/>
      <c r="F117" s="146"/>
    </row>
    <row r="118" spans="1:6" x14ac:dyDescent="0.25">
      <c r="A118" s="18" t="s">
        <v>64</v>
      </c>
      <c r="B118" s="169">
        <v>2</v>
      </c>
      <c r="C118" s="152"/>
      <c r="D118" s="12"/>
      <c r="E118" s="141"/>
      <c r="F118" s="146"/>
    </row>
    <row r="119" spans="1:6" ht="50.25" customHeight="1" x14ac:dyDescent="0.25">
      <c r="A119" s="17" t="s">
        <v>175</v>
      </c>
      <c r="B119" s="169">
        <v>0</v>
      </c>
      <c r="C119" s="152"/>
      <c r="D119" s="12" t="s">
        <v>432</v>
      </c>
      <c r="E119" s="146"/>
      <c r="F119" s="146"/>
    </row>
    <row r="120" spans="1:6" x14ac:dyDescent="0.25">
      <c r="A120" s="17" t="s">
        <v>291</v>
      </c>
      <c r="B120" s="169">
        <v>2</v>
      </c>
      <c r="C120" s="152"/>
      <c r="D120" s="12"/>
      <c r="E120" s="146"/>
      <c r="F120" s="146"/>
    </row>
    <row r="121" spans="1:6" ht="18" x14ac:dyDescent="0.35">
      <c r="A121" s="76" t="s">
        <v>74</v>
      </c>
      <c r="B121" s="169">
        <v>2</v>
      </c>
      <c r="C121" s="216" t="str">
        <f>IF(B121=0, -5, "0")</f>
        <v>0</v>
      </c>
      <c r="D121" s="141"/>
      <c r="E121" s="146"/>
      <c r="F121" s="146"/>
    </row>
    <row r="122" spans="1:6" x14ac:dyDescent="0.25">
      <c r="A122" s="18" t="s">
        <v>188</v>
      </c>
      <c r="B122" s="169">
        <v>2</v>
      </c>
      <c r="C122" s="152"/>
      <c r="D122" s="141"/>
      <c r="E122" s="146"/>
      <c r="F122" s="146"/>
    </row>
    <row r="123" spans="1:6" ht="16.5" x14ac:dyDescent="0.3">
      <c r="A123" s="48" t="s">
        <v>189</v>
      </c>
      <c r="B123" s="176">
        <v>2</v>
      </c>
      <c r="C123" s="176"/>
      <c r="D123" s="183"/>
      <c r="E123" s="141"/>
      <c r="F123" s="146"/>
    </row>
    <row r="124" spans="1:6" ht="30" x14ac:dyDescent="0.25">
      <c r="A124" s="17" t="s">
        <v>278</v>
      </c>
      <c r="B124" s="169">
        <v>1</v>
      </c>
      <c r="C124" s="152"/>
      <c r="D124" s="155" t="s">
        <v>426</v>
      </c>
      <c r="E124" s="147"/>
      <c r="F124" s="146"/>
    </row>
    <row r="125" spans="1:6" ht="53.25" customHeight="1" x14ac:dyDescent="0.25">
      <c r="A125" s="108" t="s">
        <v>272</v>
      </c>
      <c r="B125" s="169">
        <v>0</v>
      </c>
      <c r="C125" s="216">
        <f>IF(B125=0, -5, "0")</f>
        <v>-5</v>
      </c>
      <c r="D125" s="141" t="s">
        <v>424</v>
      </c>
      <c r="E125" s="141"/>
      <c r="F125" s="146"/>
    </row>
    <row r="126" spans="1:6" ht="16.5" x14ac:dyDescent="0.3">
      <c r="A126" s="49" t="s">
        <v>271</v>
      </c>
      <c r="B126" s="176">
        <v>2</v>
      </c>
      <c r="C126" s="176"/>
      <c r="D126" s="183" t="s">
        <v>371</v>
      </c>
      <c r="E126" s="146"/>
      <c r="F126" s="146"/>
    </row>
    <row r="127" spans="1:6" ht="18" x14ac:dyDescent="0.35">
      <c r="A127" s="76" t="s">
        <v>173</v>
      </c>
      <c r="B127" s="169">
        <v>2</v>
      </c>
      <c r="C127" s="216" t="str">
        <f>IF(B127=0, -5, "0")</f>
        <v>0</v>
      </c>
      <c r="D127" s="141"/>
      <c r="E127" s="141"/>
      <c r="F127" s="146"/>
    </row>
    <row r="128" spans="1:6" ht="18.75" customHeight="1" x14ac:dyDescent="0.35">
      <c r="A128" s="48" t="s">
        <v>289</v>
      </c>
      <c r="B128" s="169">
        <v>2</v>
      </c>
      <c r="C128" s="152"/>
      <c r="D128" s="141"/>
      <c r="E128" s="159"/>
      <c r="F128" s="146"/>
    </row>
    <row r="129" spans="1:6" ht="16.5" x14ac:dyDescent="0.25">
      <c r="A129" s="184" t="s">
        <v>168</v>
      </c>
      <c r="B129" s="170">
        <v>2</v>
      </c>
      <c r="C129" s="217" t="str">
        <f>IF(B129=0, -5, "0")</f>
        <v>0</v>
      </c>
      <c r="D129" s="145"/>
      <c r="E129" s="172"/>
      <c r="F129" s="172"/>
    </row>
    <row r="130" spans="1:6" x14ac:dyDescent="0.25">
      <c r="A130" s="24" t="s">
        <v>83</v>
      </c>
      <c r="B130" s="170">
        <v>2</v>
      </c>
      <c r="C130" s="152"/>
      <c r="D130" s="141"/>
      <c r="E130" s="146"/>
      <c r="F130" s="146"/>
    </row>
    <row r="131" spans="1:6" ht="33" x14ac:dyDescent="0.3">
      <c r="A131" s="49" t="s">
        <v>222</v>
      </c>
      <c r="B131" s="170">
        <v>1</v>
      </c>
      <c r="C131" s="152"/>
      <c r="D131" s="141" t="s">
        <v>427</v>
      </c>
      <c r="E131" s="146"/>
      <c r="F131" s="146"/>
    </row>
    <row r="132" spans="1:6" x14ac:dyDescent="0.25">
      <c r="A132" s="24" t="s">
        <v>248</v>
      </c>
      <c r="B132" s="170">
        <v>2</v>
      </c>
      <c r="C132" s="152"/>
      <c r="D132" s="141"/>
      <c r="E132" s="141"/>
      <c r="F132" s="146"/>
    </row>
    <row r="133" spans="1:6" ht="30" x14ac:dyDescent="0.25">
      <c r="A133" s="24" t="s">
        <v>199</v>
      </c>
      <c r="B133" s="170">
        <v>2</v>
      </c>
      <c r="C133" s="152"/>
      <c r="D133" s="141"/>
      <c r="E133" s="146"/>
      <c r="F133" s="146"/>
    </row>
    <row r="134" spans="1:6" x14ac:dyDescent="0.25">
      <c r="A134" s="19" t="s">
        <v>38</v>
      </c>
      <c r="B134" s="19"/>
      <c r="C134" s="19"/>
      <c r="D134" s="19">
        <f>SUM(B114:C133)</f>
        <v>28</v>
      </c>
    </row>
    <row r="135" spans="1:6" x14ac:dyDescent="0.25">
      <c r="A135" s="19" t="s">
        <v>37</v>
      </c>
      <c r="B135" s="20"/>
      <c r="C135" s="21"/>
      <c r="D135" s="63">
        <f>D134/(COUNT(B114:C133)*2)</f>
        <v>0.66666666666666663</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52">
        <v>0</v>
      </c>
      <c r="C138" s="152"/>
      <c r="D138" s="141" t="s">
        <v>430</v>
      </c>
      <c r="E138" s="145"/>
      <c r="F138" s="146"/>
    </row>
    <row r="139" spans="1:6" x14ac:dyDescent="0.25">
      <c r="A139" s="18" t="s">
        <v>144</v>
      </c>
      <c r="B139" s="169">
        <v>2</v>
      </c>
      <c r="C139" s="152"/>
      <c r="D139" s="142"/>
      <c r="E139" s="146"/>
      <c r="F139" s="146"/>
    </row>
    <row r="140" spans="1:6" ht="18" x14ac:dyDescent="0.35">
      <c r="A140" s="76" t="s">
        <v>59</v>
      </c>
      <c r="B140" s="169">
        <v>2</v>
      </c>
      <c r="C140" s="216" t="str">
        <f>IF(B140=0, -5, "0")</f>
        <v>0</v>
      </c>
      <c r="D140" s="141"/>
      <c r="E140" s="141"/>
      <c r="F140" s="146"/>
    </row>
    <row r="141" spans="1:6" ht="36" x14ac:dyDescent="0.35">
      <c r="A141" s="83" t="s">
        <v>55</v>
      </c>
      <c r="B141" s="169">
        <v>2</v>
      </c>
      <c r="C141" s="216" t="str">
        <f>IF(B141=0, -5, "0")</f>
        <v>0</v>
      </c>
      <c r="D141" s="12"/>
      <c r="E141" s="141"/>
      <c r="F141" s="146"/>
    </row>
    <row r="142" spans="1:6" ht="45.75" x14ac:dyDescent="0.3">
      <c r="A142" s="53" t="s">
        <v>149</v>
      </c>
      <c r="B142" s="169">
        <v>0</v>
      </c>
      <c r="C142" s="152"/>
      <c r="D142" s="167" t="s">
        <v>431</v>
      </c>
      <c r="E142" s="146"/>
      <c r="F142" s="146"/>
    </row>
    <row r="143" spans="1:6" ht="18" x14ac:dyDescent="0.35">
      <c r="A143" s="83" t="s">
        <v>273</v>
      </c>
      <c r="B143" s="169">
        <v>2</v>
      </c>
      <c r="C143" s="216" t="str">
        <f>IF(B143=0, -5, "0")</f>
        <v>0</v>
      </c>
      <c r="D143" s="141"/>
      <c r="E143" s="141"/>
      <c r="F143" s="146"/>
    </row>
    <row r="144" spans="1:6" ht="16.5" x14ac:dyDescent="0.25">
      <c r="A144" s="185" t="s">
        <v>75</v>
      </c>
      <c r="B144" s="169">
        <v>2</v>
      </c>
      <c r="C144" s="176"/>
      <c r="D144" s="186"/>
      <c r="E144" s="141"/>
      <c r="F144" s="146"/>
    </row>
    <row r="145" spans="1:6" ht="66" x14ac:dyDescent="0.25">
      <c r="A145" s="110" t="s">
        <v>287</v>
      </c>
      <c r="B145" s="169">
        <v>1</v>
      </c>
      <c r="C145" s="153"/>
      <c r="D145" s="133">
        <v>0.75</v>
      </c>
      <c r="E145" s="7"/>
      <c r="F145" s="102"/>
    </row>
    <row r="146" spans="1:6" x14ac:dyDescent="0.25">
      <c r="A146" s="19" t="s">
        <v>38</v>
      </c>
      <c r="B146" s="19"/>
      <c r="C146" s="19"/>
      <c r="D146" s="19">
        <f>SUM(B138:C144)</f>
        <v>10</v>
      </c>
    </row>
    <row r="147" spans="1:6" x14ac:dyDescent="0.25">
      <c r="A147" s="19" t="s">
        <v>37</v>
      </c>
      <c r="B147" s="20"/>
      <c r="C147" s="21"/>
      <c r="D147" s="63">
        <f>D146/(COUNT(B138:C144)*2)</f>
        <v>0.7142857142857143</v>
      </c>
    </row>
    <row r="148" spans="1:6" x14ac:dyDescent="0.25">
      <c r="A148" s="9"/>
      <c r="B148" s="6"/>
      <c r="C148" s="7"/>
      <c r="D148" s="6"/>
    </row>
    <row r="149" spans="1:6" ht="18" x14ac:dyDescent="0.25">
      <c r="A149" s="78" t="s">
        <v>138</v>
      </c>
      <c r="B149" s="84"/>
      <c r="C149" s="85"/>
      <c r="D149" s="81">
        <f>SUM(D146,D110,D134)</f>
        <v>51</v>
      </c>
    </row>
    <row r="150" spans="1:6" ht="18" x14ac:dyDescent="0.25">
      <c r="A150" s="78" t="s">
        <v>225</v>
      </c>
      <c r="B150" s="84"/>
      <c r="C150" s="85"/>
      <c r="D150" s="82">
        <f>D149/(COUNT(B138:C144,B102:C109,B114:C133)*2)</f>
        <v>0.70833333333333337</v>
      </c>
    </row>
    <row r="151" spans="1:6" x14ac:dyDescent="0.25">
      <c r="A151" s="9"/>
      <c r="B151" s="6"/>
      <c r="C151" s="7"/>
      <c r="D151" s="6"/>
    </row>
    <row r="152" spans="1:6" ht="18" x14ac:dyDescent="0.35">
      <c r="A152" s="274" t="s">
        <v>130</v>
      </c>
      <c r="B152" s="274"/>
      <c r="C152" s="274"/>
      <c r="D152" s="274"/>
      <c r="E152" s="274"/>
      <c r="F152" s="274"/>
    </row>
    <row r="153" spans="1:6" x14ac:dyDescent="0.25">
      <c r="A153" s="182">
        <f>B11</f>
        <v>42786</v>
      </c>
      <c r="B153" s="6"/>
      <c r="C153" s="7"/>
      <c r="D153" s="59"/>
    </row>
    <row r="154" spans="1:6" ht="16.5" x14ac:dyDescent="0.25">
      <c r="A154" s="275" t="s">
        <v>63</v>
      </c>
      <c r="B154" s="276"/>
      <c r="C154" s="276"/>
      <c r="D154" s="276"/>
      <c r="E154" s="276"/>
      <c r="F154" s="276"/>
    </row>
    <row r="155" spans="1:6" x14ac:dyDescent="0.25">
      <c r="A155" s="23" t="s">
        <v>132</v>
      </c>
      <c r="B155" s="152">
        <v>2</v>
      </c>
      <c r="C155" s="152"/>
      <c r="D155" s="141"/>
      <c r="E155" s="66"/>
      <c r="F155" s="66"/>
    </row>
    <row r="156" spans="1:6" x14ac:dyDescent="0.25">
      <c r="A156" s="23" t="s">
        <v>297</v>
      </c>
      <c r="B156" s="169">
        <v>2</v>
      </c>
      <c r="C156" s="152"/>
      <c r="D156" s="141"/>
      <c r="E156" s="146"/>
      <c r="F156" s="66"/>
    </row>
    <row r="157" spans="1:6" x14ac:dyDescent="0.25">
      <c r="A157" s="23" t="s">
        <v>69</v>
      </c>
      <c r="B157" s="169">
        <v>2</v>
      </c>
      <c r="C157" s="141"/>
      <c r="D157" s="141"/>
      <c r="E157" s="146"/>
      <c r="F157" s="66"/>
    </row>
    <row r="158" spans="1:6" x14ac:dyDescent="0.25">
      <c r="A158" s="33" t="s">
        <v>136</v>
      </c>
      <c r="B158" s="169">
        <v>2</v>
      </c>
      <c r="C158" s="152"/>
      <c r="D158" s="148"/>
      <c r="E158" s="66"/>
      <c r="F158" s="66"/>
    </row>
    <row r="159" spans="1:6" ht="30" x14ac:dyDescent="0.25">
      <c r="A159" s="23" t="s">
        <v>190</v>
      </c>
      <c r="B159" s="169">
        <v>2</v>
      </c>
      <c r="C159" s="152"/>
      <c r="D159" s="141"/>
      <c r="E159" s="66"/>
      <c r="F159" s="66"/>
    </row>
    <row r="160" spans="1:6" ht="18" x14ac:dyDescent="0.35">
      <c r="A160" s="76" t="s">
        <v>59</v>
      </c>
      <c r="B160" s="169">
        <v>2</v>
      </c>
      <c r="C160" s="216" t="str">
        <f>IF(B160=0, -5, "0")</f>
        <v>0</v>
      </c>
      <c r="D160" s="141"/>
      <c r="E160" s="66"/>
      <c r="F160" s="66"/>
    </row>
    <row r="161" spans="1:6" ht="16.5" customHeight="1" x14ac:dyDescent="0.25">
      <c r="A161" s="23" t="s">
        <v>145</v>
      </c>
      <c r="B161" s="169">
        <v>2</v>
      </c>
      <c r="C161" s="137"/>
      <c r="D161" s="141"/>
      <c r="E161" s="66"/>
      <c r="F161" s="66"/>
    </row>
    <row r="162" spans="1:6" x14ac:dyDescent="0.25">
      <c r="A162" s="23" t="s">
        <v>27</v>
      </c>
      <c r="B162" s="169">
        <v>2</v>
      </c>
      <c r="C162" s="152"/>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52">
        <v>2</v>
      </c>
      <c r="C167" s="152"/>
      <c r="D167" s="142"/>
      <c r="E167" s="146"/>
      <c r="F167" s="66"/>
    </row>
    <row r="168" spans="1:6" x14ac:dyDescent="0.25">
      <c r="A168" s="18" t="s">
        <v>102</v>
      </c>
      <c r="B168" s="169">
        <v>2</v>
      </c>
      <c r="C168" s="152"/>
      <c r="D168" s="142"/>
      <c r="E168" s="146"/>
      <c r="F168" s="66"/>
    </row>
    <row r="169" spans="1:6" x14ac:dyDescent="0.25">
      <c r="A169" s="18" t="s">
        <v>135</v>
      </c>
      <c r="B169" s="169">
        <v>1</v>
      </c>
      <c r="C169" s="152"/>
      <c r="D169" s="142" t="s">
        <v>435</v>
      </c>
      <c r="E169" s="146"/>
      <c r="F169" s="66"/>
    </row>
    <row r="170" spans="1:6" x14ac:dyDescent="0.25">
      <c r="A170" s="18" t="s">
        <v>64</v>
      </c>
      <c r="B170" s="169">
        <v>2</v>
      </c>
      <c r="C170" s="152"/>
      <c r="D170" s="12"/>
      <c r="E170" s="146"/>
      <c r="F170" s="66"/>
    </row>
    <row r="171" spans="1:6" x14ac:dyDescent="0.25">
      <c r="A171" s="18" t="s">
        <v>279</v>
      </c>
      <c r="B171" s="169">
        <v>2</v>
      </c>
      <c r="C171" s="152"/>
      <c r="D171" s="12"/>
      <c r="E171" s="146"/>
      <c r="F171" s="66"/>
    </row>
    <row r="172" spans="1:6" ht="18" x14ac:dyDescent="0.35">
      <c r="A172" s="83" t="s">
        <v>80</v>
      </c>
      <c r="B172" s="169">
        <v>2</v>
      </c>
      <c r="C172" s="216" t="str">
        <f>IF(B172=0, -5, "0")</f>
        <v>0</v>
      </c>
      <c r="D172" s="12"/>
      <c r="E172" s="146"/>
      <c r="F172" s="66"/>
    </row>
    <row r="173" spans="1:6" x14ac:dyDescent="0.25">
      <c r="A173" s="17" t="s">
        <v>296</v>
      </c>
      <c r="B173" s="169">
        <v>2</v>
      </c>
      <c r="C173" s="144"/>
      <c r="D173" s="165"/>
      <c r="E173" s="147"/>
      <c r="F173" s="66"/>
    </row>
    <row r="174" spans="1:6" ht="18" x14ac:dyDescent="0.35">
      <c r="A174" s="76" t="s">
        <v>251</v>
      </c>
      <c r="B174" s="169">
        <v>2</v>
      </c>
      <c r="C174" s="216" t="str">
        <f>IF(B174=0, -5, "0")</f>
        <v>0</v>
      </c>
      <c r="D174" s="12"/>
      <c r="E174" s="141"/>
      <c r="F174" s="66"/>
    </row>
    <row r="175" spans="1:6" ht="30" x14ac:dyDescent="0.25">
      <c r="A175" s="17" t="s">
        <v>313</v>
      </c>
      <c r="B175" s="169">
        <v>2</v>
      </c>
      <c r="C175" s="152"/>
      <c r="D175" s="155" t="s">
        <v>437</v>
      </c>
      <c r="E175" s="146"/>
      <c r="F175" s="66"/>
    </row>
    <row r="176" spans="1:6" ht="36" x14ac:dyDescent="0.35">
      <c r="A176" s="86" t="s">
        <v>209</v>
      </c>
      <c r="B176" s="169">
        <v>1</v>
      </c>
      <c r="C176" s="216" t="str">
        <f>IF(B176=0, -5, "0")</f>
        <v>0</v>
      </c>
      <c r="D176" s="141" t="s">
        <v>434</v>
      </c>
      <c r="E176" s="146"/>
      <c r="F176" s="66"/>
    </row>
    <row r="177" spans="1:7" x14ac:dyDescent="0.25">
      <c r="A177" s="17" t="s">
        <v>291</v>
      </c>
      <c r="B177" s="169">
        <v>2</v>
      </c>
      <c r="C177" s="152"/>
      <c r="D177" s="141"/>
      <c r="E177" s="146"/>
      <c r="F177" s="66"/>
    </row>
    <row r="178" spans="1:7" x14ac:dyDescent="0.25">
      <c r="A178" s="17" t="s">
        <v>188</v>
      </c>
      <c r="B178" s="169">
        <v>2</v>
      </c>
      <c r="C178" s="152"/>
      <c r="D178" s="141"/>
      <c r="E178" s="141"/>
      <c r="F178" s="66"/>
    </row>
    <row r="179" spans="1:7" ht="18" x14ac:dyDescent="0.35">
      <c r="A179" s="159" t="s">
        <v>289</v>
      </c>
      <c r="B179" s="169">
        <v>2</v>
      </c>
      <c r="C179" s="152"/>
      <c r="D179" s="141"/>
      <c r="E179" s="159"/>
      <c r="F179" s="66"/>
    </row>
    <row r="180" spans="1:7" ht="16.5" x14ac:dyDescent="0.25">
      <c r="A180" s="107" t="s">
        <v>168</v>
      </c>
      <c r="B180" s="169">
        <v>2</v>
      </c>
      <c r="C180" s="217" t="str">
        <f>IF(B180=0, -5, "0")</f>
        <v>0</v>
      </c>
      <c r="D180" s="145"/>
      <c r="E180" s="172"/>
      <c r="F180" s="66"/>
    </row>
    <row r="181" spans="1:7" x14ac:dyDescent="0.25">
      <c r="A181" s="24" t="s">
        <v>83</v>
      </c>
      <c r="B181" s="169">
        <v>2</v>
      </c>
      <c r="C181" s="152"/>
      <c r="D181" s="141"/>
      <c r="E181" s="146"/>
      <c r="F181" s="66"/>
    </row>
    <row r="182" spans="1:7" ht="33" x14ac:dyDescent="0.3">
      <c r="A182" s="179" t="s">
        <v>234</v>
      </c>
      <c r="B182" s="169">
        <v>2</v>
      </c>
      <c r="C182" s="152"/>
      <c r="D182" s="69"/>
      <c r="E182" s="146"/>
      <c r="F182" s="66"/>
      <c r="G182" s="171"/>
    </row>
    <row r="183" spans="1:7" x14ac:dyDescent="0.25">
      <c r="A183" s="24" t="s">
        <v>248</v>
      </c>
      <c r="B183" s="169">
        <v>2</v>
      </c>
      <c r="C183" s="152"/>
      <c r="D183" s="141"/>
      <c r="E183" s="141"/>
      <c r="F183" s="66"/>
    </row>
    <row r="184" spans="1:7" ht="30" x14ac:dyDescent="0.25">
      <c r="A184" s="24" t="s">
        <v>200</v>
      </c>
      <c r="B184" s="169">
        <v>2</v>
      </c>
      <c r="C184" s="152"/>
      <c r="D184" s="141"/>
      <c r="E184" s="146"/>
      <c r="F184" s="66"/>
    </row>
    <row r="185" spans="1:7" ht="45" x14ac:dyDescent="0.25">
      <c r="A185" s="101" t="s">
        <v>287</v>
      </c>
      <c r="B185" s="169">
        <v>0</v>
      </c>
      <c r="C185" s="153"/>
      <c r="D185" s="133">
        <v>0</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74" t="s">
        <v>167</v>
      </c>
      <c r="B192" s="274"/>
      <c r="C192" s="274"/>
      <c r="D192" s="274"/>
      <c r="E192" s="274"/>
      <c r="F192" s="274"/>
    </row>
    <row r="193" spans="1:7" x14ac:dyDescent="0.25">
      <c r="A193" s="188">
        <f>B11</f>
        <v>42786</v>
      </c>
      <c r="B193" s="6"/>
      <c r="C193" s="7"/>
      <c r="D193" s="6"/>
    </row>
    <row r="194" spans="1:7" ht="18" x14ac:dyDescent="0.25">
      <c r="A194" s="272" t="s">
        <v>158</v>
      </c>
      <c r="B194" s="273"/>
      <c r="C194" s="273"/>
      <c r="D194" s="273"/>
      <c r="E194" s="273"/>
      <c r="F194" s="273"/>
    </row>
    <row r="195" spans="1:7" ht="36" x14ac:dyDescent="0.35">
      <c r="A195" s="83" t="s">
        <v>27</v>
      </c>
      <c r="B195" s="152">
        <v>2</v>
      </c>
      <c r="C195" s="216" t="str">
        <f>IF(B195=0, -5, "0")</f>
        <v>0</v>
      </c>
      <c r="D195" s="141"/>
      <c r="E195" s="146"/>
      <c r="F195" s="66"/>
    </row>
    <row r="196" spans="1:7" x14ac:dyDescent="0.25">
      <c r="A196" s="23" t="s">
        <v>57</v>
      </c>
      <c r="B196" s="169">
        <v>2</v>
      </c>
      <c r="C196" s="152"/>
      <c r="D196" s="141"/>
      <c r="E196" s="146"/>
      <c r="F196" s="66"/>
    </row>
    <row r="197" spans="1:7" x14ac:dyDescent="0.25">
      <c r="A197" s="33" t="s">
        <v>297</v>
      </c>
      <c r="B197" s="169">
        <v>2</v>
      </c>
      <c r="C197" s="152"/>
      <c r="D197" s="141"/>
      <c r="E197" s="172"/>
      <c r="F197" s="66"/>
    </row>
    <row r="198" spans="1:7" x14ac:dyDescent="0.25">
      <c r="A198" s="23" t="s">
        <v>100</v>
      </c>
      <c r="B198" s="169">
        <v>2</v>
      </c>
      <c r="C198" s="152"/>
      <c r="D198" s="141"/>
      <c r="E198" s="146"/>
      <c r="F198" s="66"/>
    </row>
    <row r="199" spans="1:7" x14ac:dyDescent="0.25">
      <c r="A199" s="23" t="s">
        <v>154</v>
      </c>
      <c r="B199" s="169">
        <v>2</v>
      </c>
      <c r="C199" s="152"/>
      <c r="D199" s="141"/>
      <c r="E199" s="146"/>
      <c r="F199" s="66"/>
    </row>
    <row r="200" spans="1:7" x14ac:dyDescent="0.25">
      <c r="A200" s="33" t="s">
        <v>153</v>
      </c>
      <c r="B200" s="169">
        <v>2</v>
      </c>
      <c r="C200" s="152"/>
      <c r="D200" s="141"/>
      <c r="E200" s="146"/>
      <c r="F200" s="66"/>
    </row>
    <row r="201" spans="1:7" x14ac:dyDescent="0.25">
      <c r="A201" s="33" t="s">
        <v>28</v>
      </c>
      <c r="B201" s="169">
        <v>2</v>
      </c>
      <c r="C201" s="152"/>
      <c r="D201" s="141"/>
      <c r="E201" s="146"/>
      <c r="F201" s="66"/>
    </row>
    <row r="202" spans="1:7" x14ac:dyDescent="0.25">
      <c r="A202" s="33" t="s">
        <v>155</v>
      </c>
      <c r="B202" s="169">
        <v>2</v>
      </c>
      <c r="C202" s="152"/>
      <c r="D202" s="148"/>
      <c r="E202" s="146"/>
      <c r="F202" s="66"/>
    </row>
    <row r="203" spans="1:7" ht="18" x14ac:dyDescent="0.35">
      <c r="A203" s="189" t="s">
        <v>298</v>
      </c>
      <c r="B203" s="169">
        <v>2</v>
      </c>
      <c r="C203" s="216" t="str">
        <f>IF(B203=0, -5, "0")</f>
        <v>0</v>
      </c>
      <c r="D203" s="141"/>
      <c r="E203" s="146"/>
      <c r="F203" s="66"/>
    </row>
    <row r="204" spans="1:7" ht="16.5" x14ac:dyDescent="0.3">
      <c r="A204" s="190" t="s">
        <v>362</v>
      </c>
      <c r="B204" s="169">
        <v>2</v>
      </c>
      <c r="C204" s="216" t="str">
        <f>IF(B204=0, -5, "0")</f>
        <v>0</v>
      </c>
      <c r="D204" s="145"/>
      <c r="E204" s="146"/>
      <c r="F204" s="146"/>
      <c r="G204" s="171"/>
    </row>
    <row r="205" spans="1:7" x14ac:dyDescent="0.25">
      <c r="A205" s="173" t="s">
        <v>145</v>
      </c>
      <c r="B205" s="169">
        <v>2</v>
      </c>
      <c r="C205" s="152"/>
      <c r="D205" s="141"/>
      <c r="E205" s="146"/>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52">
        <v>2</v>
      </c>
      <c r="C210" s="152"/>
      <c r="D210" s="141"/>
      <c r="E210" s="147"/>
      <c r="F210" s="66"/>
    </row>
    <row r="211" spans="1:7" ht="75" x14ac:dyDescent="0.35">
      <c r="A211" s="83" t="s">
        <v>363</v>
      </c>
      <c r="B211" s="169">
        <v>0</v>
      </c>
      <c r="C211" s="216">
        <f>IF(B211=0, -5, "0")</f>
        <v>-5</v>
      </c>
      <c r="D211" s="259" t="s">
        <v>438</v>
      </c>
      <c r="E211" s="146"/>
      <c r="F211" s="66"/>
    </row>
    <row r="212" spans="1:7" x14ac:dyDescent="0.25">
      <c r="A212" s="18" t="s">
        <v>192</v>
      </c>
      <c r="B212" s="169">
        <v>2</v>
      </c>
      <c r="C212" s="152"/>
      <c r="D212" s="142"/>
      <c r="E212" s="146"/>
      <c r="F212" s="66"/>
    </row>
    <row r="213" spans="1:7" ht="42.75" customHeight="1" x14ac:dyDescent="0.25">
      <c r="A213" s="17" t="s">
        <v>176</v>
      </c>
      <c r="B213" s="169">
        <v>2</v>
      </c>
      <c r="C213" s="152"/>
      <c r="D213" s="142"/>
      <c r="E213" s="141"/>
      <c r="F213" s="66"/>
    </row>
    <row r="214" spans="1:7" ht="18" x14ac:dyDescent="0.35">
      <c r="A214" s="83" t="s">
        <v>359</v>
      </c>
      <c r="B214" s="169">
        <v>2</v>
      </c>
      <c r="C214" s="216" t="str">
        <f>IF(B214=0, -5, "0")</f>
        <v>0</v>
      </c>
      <c r="D214" s="11"/>
      <c r="E214" s="146"/>
      <c r="F214" s="66"/>
    </row>
    <row r="215" spans="1:7" x14ac:dyDescent="0.25">
      <c r="A215" s="17" t="s">
        <v>64</v>
      </c>
      <c r="B215" s="169">
        <v>2</v>
      </c>
      <c r="C215" s="152"/>
      <c r="D215" s="148"/>
      <c r="E215" s="146"/>
      <c r="F215" s="66"/>
    </row>
    <row r="216" spans="1:7" x14ac:dyDescent="0.25">
      <c r="A216" s="18" t="s">
        <v>70</v>
      </c>
      <c r="B216" s="169">
        <v>2</v>
      </c>
      <c r="C216" s="152"/>
      <c r="D216" s="12"/>
      <c r="E216" s="141"/>
      <c r="F216" s="66"/>
    </row>
    <row r="217" spans="1:7" x14ac:dyDescent="0.25">
      <c r="A217" s="17" t="s">
        <v>291</v>
      </c>
      <c r="B217" s="169">
        <v>2</v>
      </c>
      <c r="C217" s="152"/>
      <c r="D217" s="12"/>
      <c r="E217" s="146"/>
      <c r="F217" s="66"/>
    </row>
    <row r="218" spans="1:7" x14ac:dyDescent="0.25">
      <c r="A218" s="18" t="s">
        <v>188</v>
      </c>
      <c r="B218" s="169">
        <v>2</v>
      </c>
      <c r="C218" s="152"/>
      <c r="D218" s="141"/>
      <c r="E218" s="146"/>
      <c r="F218" s="66"/>
    </row>
    <row r="219" spans="1:7" ht="33" x14ac:dyDescent="0.3">
      <c r="A219" s="49" t="s">
        <v>178</v>
      </c>
      <c r="B219" s="169">
        <v>2</v>
      </c>
      <c r="C219" s="152"/>
      <c r="D219" s="141"/>
      <c r="E219" s="141"/>
      <c r="F219" s="66"/>
      <c r="G219" s="171"/>
    </row>
    <row r="220" spans="1:7" x14ac:dyDescent="0.25">
      <c r="A220" s="17" t="s">
        <v>157</v>
      </c>
      <c r="B220" s="169">
        <v>2</v>
      </c>
      <c r="C220" s="152"/>
      <c r="D220" s="148"/>
      <c r="E220" s="146"/>
      <c r="F220" s="66"/>
    </row>
    <row r="221" spans="1:7" x14ac:dyDescent="0.25">
      <c r="A221" s="24" t="s">
        <v>159</v>
      </c>
      <c r="B221" s="169">
        <v>2</v>
      </c>
      <c r="C221" s="152"/>
      <c r="D221" s="141"/>
      <c r="E221" s="146"/>
      <c r="F221" s="66"/>
    </row>
    <row r="222" spans="1:7" ht="75" x14ac:dyDescent="0.25">
      <c r="A222" s="108" t="s">
        <v>72</v>
      </c>
      <c r="B222" s="169">
        <v>0</v>
      </c>
      <c r="C222" s="216">
        <f>IF(B222=0, -5, "0")</f>
        <v>-5</v>
      </c>
      <c r="D222" s="141" t="s">
        <v>439</v>
      </c>
      <c r="E222" s="146"/>
      <c r="F222" s="66"/>
    </row>
    <row r="223" spans="1:7" ht="18" x14ac:dyDescent="0.35">
      <c r="A223" s="48" t="s">
        <v>289</v>
      </c>
      <c r="B223" s="169">
        <v>2</v>
      </c>
      <c r="C223" s="152"/>
      <c r="D223" s="141"/>
      <c r="E223" s="159"/>
      <c r="F223" s="66"/>
      <c r="G223" s="171"/>
    </row>
    <row r="224" spans="1:7" ht="16.5" x14ac:dyDescent="0.25">
      <c r="A224" s="107" t="s">
        <v>168</v>
      </c>
      <c r="B224" s="169">
        <v>2</v>
      </c>
      <c r="C224" s="217" t="str">
        <f>IF(B224=0, -5, "0")</f>
        <v>0</v>
      </c>
      <c r="D224" s="145"/>
      <c r="E224" s="146"/>
      <c r="F224" s="66"/>
    </row>
    <row r="225" spans="1:6" x14ac:dyDescent="0.25">
      <c r="A225" s="24" t="s">
        <v>83</v>
      </c>
      <c r="B225" s="169">
        <v>2</v>
      </c>
      <c r="C225" s="152"/>
      <c r="D225" s="141"/>
      <c r="E225" s="146"/>
      <c r="F225" s="66"/>
    </row>
    <row r="226" spans="1:6" ht="30" x14ac:dyDescent="0.25">
      <c r="A226" s="24" t="s">
        <v>244</v>
      </c>
      <c r="B226" s="169">
        <v>2</v>
      </c>
      <c r="C226" s="152"/>
      <c r="D226" s="69"/>
      <c r="E226" s="146"/>
      <c r="F226" s="66"/>
    </row>
    <row r="227" spans="1:6" x14ac:dyDescent="0.25">
      <c r="A227" s="24" t="s">
        <v>248</v>
      </c>
      <c r="B227" s="169">
        <v>2</v>
      </c>
      <c r="C227" s="152"/>
      <c r="D227" s="141"/>
      <c r="E227" s="146"/>
      <c r="F227" s="66"/>
    </row>
    <row r="228" spans="1:6" ht="30" x14ac:dyDescent="0.25">
      <c r="A228" s="24" t="s">
        <v>199</v>
      </c>
      <c r="B228" s="169">
        <v>2</v>
      </c>
      <c r="C228" s="24"/>
      <c r="D228" s="60"/>
      <c r="E228" s="146"/>
      <c r="F228" s="66"/>
    </row>
    <row r="229" spans="1:6" x14ac:dyDescent="0.25">
      <c r="A229" s="19" t="s">
        <v>38</v>
      </c>
      <c r="B229" s="19"/>
      <c r="C229" s="19"/>
      <c r="D229" s="19">
        <f>SUM(B210:C228)</f>
        <v>24</v>
      </c>
    </row>
    <row r="230" spans="1:6" x14ac:dyDescent="0.25">
      <c r="A230" s="19" t="s">
        <v>37</v>
      </c>
      <c r="B230" s="20"/>
      <c r="C230" s="21"/>
      <c r="D230" s="63">
        <f>D229/(COUNT(B210:C228)*2)</f>
        <v>0.5714285714285714</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44">
        <v>2</v>
      </c>
      <c r="C233" s="144"/>
      <c r="D233" s="151"/>
      <c r="E233" s="66"/>
      <c r="F233" s="66"/>
    </row>
    <row r="234" spans="1:6" ht="30" x14ac:dyDescent="0.25">
      <c r="A234" s="18" t="s">
        <v>205</v>
      </c>
      <c r="B234" s="170">
        <v>2</v>
      </c>
      <c r="C234" s="152"/>
      <c r="D234" s="154"/>
      <c r="E234" s="66"/>
      <c r="F234" s="66"/>
    </row>
    <row r="235" spans="1:6" ht="91.5" x14ac:dyDescent="0.35">
      <c r="A235" s="76" t="s">
        <v>59</v>
      </c>
      <c r="B235" s="170">
        <v>0</v>
      </c>
      <c r="C235" s="216">
        <f>IF(B235=0, -5, "0")</f>
        <v>-5</v>
      </c>
      <c r="D235" s="156" t="s">
        <v>440</v>
      </c>
      <c r="E235" s="66"/>
      <c r="F235" s="66"/>
    </row>
    <row r="236" spans="1:6" ht="36" x14ac:dyDescent="0.35">
      <c r="A236" s="83" t="s">
        <v>177</v>
      </c>
      <c r="B236" s="170">
        <v>2</v>
      </c>
      <c r="C236" s="216" t="str">
        <f>IF(B236=0, -5, "0")</f>
        <v>0</v>
      </c>
      <c r="D236" s="156"/>
      <c r="E236" s="66"/>
      <c r="F236" s="66"/>
    </row>
    <row r="237" spans="1:6" x14ac:dyDescent="0.25">
      <c r="A237" s="18" t="s">
        <v>252</v>
      </c>
      <c r="B237" s="170">
        <v>2</v>
      </c>
      <c r="C237" s="152"/>
      <c r="D237" s="156"/>
      <c r="E237" s="66"/>
      <c r="F237" s="66"/>
    </row>
    <row r="238" spans="1:6" x14ac:dyDescent="0.25">
      <c r="A238" s="18" t="s">
        <v>55</v>
      </c>
      <c r="B238" s="170">
        <v>2</v>
      </c>
      <c r="C238" s="152"/>
      <c r="D238" s="157"/>
      <c r="E238" s="66"/>
      <c r="F238" s="66"/>
    </row>
    <row r="239" spans="1:6" ht="73.5" customHeight="1" x14ac:dyDescent="0.25">
      <c r="A239" s="17" t="s">
        <v>299</v>
      </c>
      <c r="B239" s="170">
        <v>2</v>
      </c>
      <c r="C239" s="144"/>
      <c r="D239" s="164"/>
      <c r="E239" s="147"/>
      <c r="F239" s="66"/>
    </row>
    <row r="240" spans="1:6" x14ac:dyDescent="0.25">
      <c r="A240" s="17" t="s">
        <v>156</v>
      </c>
      <c r="B240" s="170">
        <v>2</v>
      </c>
      <c r="C240" s="152"/>
      <c r="D240" s="155"/>
      <c r="E240" s="66"/>
      <c r="F240" s="66"/>
    </row>
    <row r="241" spans="1:6" ht="45" x14ac:dyDescent="0.25">
      <c r="A241" s="100" t="s">
        <v>287</v>
      </c>
      <c r="B241" s="170">
        <v>2</v>
      </c>
      <c r="C241" s="153"/>
      <c r="D241" s="256">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55</v>
      </c>
    </row>
    <row r="246" spans="1:6" ht="18" x14ac:dyDescent="0.25">
      <c r="A246" s="103" t="s">
        <v>227</v>
      </c>
      <c r="B246" s="104"/>
      <c r="C246" s="105"/>
      <c r="D246" s="106">
        <f>D245/(COUNT(B210:C228,B233:C240,B195:C205)*2)</f>
        <v>0.67073170731707321</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2">
        <f>B11</f>
        <v>42786</v>
      </c>
      <c r="B249" s="6"/>
      <c r="C249" s="7"/>
      <c r="D249" s="6"/>
    </row>
    <row r="250" spans="1:6" s="3" customFormat="1" ht="18" x14ac:dyDescent="0.25">
      <c r="A250" s="272" t="s">
        <v>79</v>
      </c>
      <c r="B250" s="273"/>
      <c r="C250" s="273"/>
      <c r="D250" s="273"/>
      <c r="E250" s="273"/>
      <c r="F250" s="273"/>
    </row>
    <row r="251" spans="1:6" s="3" customFormat="1" ht="36" x14ac:dyDescent="0.35">
      <c r="A251" s="83" t="s">
        <v>27</v>
      </c>
      <c r="B251" s="27">
        <v>2</v>
      </c>
      <c r="C251" s="216" t="str">
        <f>IF(B251=0, -5, "0")</f>
        <v>0</v>
      </c>
      <c r="D251" s="4"/>
      <c r="E251" s="67"/>
      <c r="F251" s="67"/>
    </row>
    <row r="252" spans="1:6" s="3" customFormat="1" ht="22.5" customHeight="1" x14ac:dyDescent="0.25">
      <c r="A252" s="23" t="s">
        <v>148</v>
      </c>
      <c r="B252" s="169">
        <v>2</v>
      </c>
      <c r="C252" s="27"/>
      <c r="D252" s="4"/>
      <c r="E252" s="67"/>
      <c r="F252" s="67"/>
    </row>
    <row r="253" spans="1:6" s="3" customFormat="1" x14ac:dyDescent="0.25">
      <c r="A253" s="33" t="s">
        <v>300</v>
      </c>
      <c r="B253" s="169">
        <v>2</v>
      </c>
      <c r="C253" s="27"/>
      <c r="D253" s="145"/>
      <c r="E253" s="67"/>
      <c r="F253" s="67"/>
    </row>
    <row r="254" spans="1:6" s="3" customFormat="1" x14ac:dyDescent="0.25">
      <c r="A254" s="33" t="s">
        <v>301</v>
      </c>
      <c r="B254" s="169">
        <v>2</v>
      </c>
      <c r="C254" s="27"/>
      <c r="D254" s="145"/>
      <c r="E254" s="67"/>
      <c r="F254" s="67"/>
    </row>
    <row r="255" spans="1:6" s="3" customFormat="1" x14ac:dyDescent="0.25">
      <c r="A255" s="33" t="s">
        <v>28</v>
      </c>
      <c r="B255" s="169">
        <v>2</v>
      </c>
      <c r="C255" s="27"/>
      <c r="D255" s="68"/>
      <c r="E255" s="67"/>
      <c r="F255" s="67"/>
    </row>
    <row r="256" spans="1:6" s="3" customFormat="1" ht="36" x14ac:dyDescent="0.35">
      <c r="A256" s="83" t="s">
        <v>161</v>
      </c>
      <c r="B256" s="169">
        <v>2</v>
      </c>
      <c r="C256" s="216" t="str">
        <f>IF(B256=0, -5, "0")</f>
        <v>0</v>
      </c>
      <c r="D256" s="4"/>
      <c r="E256" s="67"/>
      <c r="F256" s="67"/>
    </row>
    <row r="257" spans="1:6" s="3" customFormat="1" ht="30" x14ac:dyDescent="0.25">
      <c r="A257" s="33" t="s">
        <v>193</v>
      </c>
      <c r="B257" s="169">
        <v>2</v>
      </c>
      <c r="C257" s="27"/>
      <c r="D257" s="68"/>
      <c r="E257" s="67"/>
      <c r="F257" s="67"/>
    </row>
    <row r="258" spans="1:6" s="3" customFormat="1" x14ac:dyDescent="0.25">
      <c r="A258" s="33" t="s">
        <v>160</v>
      </c>
      <c r="B258" s="169">
        <v>2</v>
      </c>
      <c r="C258" s="27"/>
      <c r="D258" s="68"/>
      <c r="E258" s="67"/>
      <c r="F258" s="67"/>
    </row>
    <row r="259" spans="1:6" s="3" customFormat="1" x14ac:dyDescent="0.25">
      <c r="A259" s="23" t="s">
        <v>68</v>
      </c>
      <c r="B259" s="169">
        <v>2</v>
      </c>
      <c r="C259" s="27"/>
      <c r="D259" s="4"/>
      <c r="E259" s="67"/>
      <c r="F259" s="67"/>
    </row>
    <row r="260" spans="1:6" s="3" customFormat="1" ht="18" x14ac:dyDescent="0.35">
      <c r="A260" s="76" t="s">
        <v>59</v>
      </c>
      <c r="B260" s="169">
        <v>2</v>
      </c>
      <c r="C260" s="216" t="str">
        <f>IF(B260=0, -5, "0")</f>
        <v>0</v>
      </c>
      <c r="D260" s="4"/>
      <c r="E260" s="67"/>
      <c r="F260" s="67"/>
    </row>
    <row r="261" spans="1:6" s="3" customFormat="1" x14ac:dyDescent="0.25">
      <c r="A261" s="23" t="s">
        <v>145</v>
      </c>
      <c r="B261" s="169">
        <v>2</v>
      </c>
      <c r="C261" s="27"/>
      <c r="D261" s="4"/>
      <c r="E261" s="67"/>
      <c r="F261" s="67"/>
    </row>
    <row r="262" spans="1:6" s="3" customFormat="1" x14ac:dyDescent="0.25">
      <c r="A262" s="23" t="s">
        <v>153</v>
      </c>
      <c r="B262" s="169">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1" t="s">
        <v>368</v>
      </c>
      <c r="B267" s="144">
        <v>2</v>
      </c>
      <c r="C267" s="144"/>
      <c r="E267" s="147"/>
      <c r="F267" s="67"/>
    </row>
    <row r="268" spans="1:6" s="3" customFormat="1" x14ac:dyDescent="0.25">
      <c r="A268" s="18" t="s">
        <v>206</v>
      </c>
      <c r="B268" s="170">
        <v>2</v>
      </c>
      <c r="C268" s="27"/>
      <c r="D268" s="11"/>
      <c r="E268" s="67"/>
      <c r="F268" s="67"/>
    </row>
    <row r="269" spans="1:6" s="3" customFormat="1" x14ac:dyDescent="0.25">
      <c r="A269" s="17" t="s">
        <v>312</v>
      </c>
      <c r="B269" s="170">
        <v>2</v>
      </c>
      <c r="C269" s="27"/>
      <c r="D269" s="163"/>
      <c r="E269" s="67"/>
      <c r="F269" s="67"/>
    </row>
    <row r="270" spans="1:6" s="3" customFormat="1" x14ac:dyDescent="0.25">
      <c r="A270" s="17" t="s">
        <v>149</v>
      </c>
      <c r="B270" s="170">
        <v>2</v>
      </c>
      <c r="C270" s="27"/>
      <c r="D270" s="11"/>
      <c r="E270" s="67"/>
      <c r="F270" s="67"/>
    </row>
    <row r="271" spans="1:6" s="3" customFormat="1" ht="18" x14ac:dyDescent="0.35">
      <c r="A271" s="76" t="s">
        <v>7</v>
      </c>
      <c r="B271" s="170">
        <v>2</v>
      </c>
      <c r="C271" s="216" t="str">
        <f>IF(B271=0, -5, "0")</f>
        <v>0</v>
      </c>
      <c r="D271" s="11"/>
      <c r="E271" s="67"/>
      <c r="F271" s="67"/>
    </row>
    <row r="272" spans="1:6" s="3" customFormat="1" x14ac:dyDescent="0.25">
      <c r="A272" s="18" t="s">
        <v>253</v>
      </c>
      <c r="B272" s="170">
        <v>2</v>
      </c>
      <c r="C272" s="27"/>
      <c r="D272" s="11"/>
      <c r="E272" s="67"/>
      <c r="F272" s="67"/>
    </row>
    <row r="273" spans="1:6" s="3" customFormat="1" ht="30" x14ac:dyDescent="0.3">
      <c r="A273" s="48" t="s">
        <v>80</v>
      </c>
      <c r="B273" s="170">
        <v>0</v>
      </c>
      <c r="C273" s="27"/>
      <c r="D273" s="11" t="s">
        <v>444</v>
      </c>
      <c r="E273" s="30"/>
      <c r="F273" s="67"/>
    </row>
    <row r="274" spans="1:6" s="3" customFormat="1" ht="30" x14ac:dyDescent="0.25">
      <c r="A274" s="17" t="s">
        <v>302</v>
      </c>
      <c r="B274" s="170">
        <v>2</v>
      </c>
      <c r="C274" s="27"/>
      <c r="D274" s="11"/>
      <c r="E274" s="67"/>
      <c r="F274" s="67"/>
    </row>
    <row r="275" spans="1:6" s="3" customFormat="1" x14ac:dyDescent="0.25">
      <c r="A275" s="17" t="s">
        <v>188</v>
      </c>
      <c r="B275" s="170">
        <v>2</v>
      </c>
      <c r="C275" s="27"/>
      <c r="D275" s="11"/>
      <c r="E275" s="30"/>
      <c r="F275" s="67"/>
    </row>
    <row r="276" spans="1:6" s="3" customFormat="1" x14ac:dyDescent="0.25">
      <c r="A276" s="17" t="s">
        <v>291</v>
      </c>
      <c r="B276" s="170">
        <v>2</v>
      </c>
      <c r="C276" s="144"/>
      <c r="D276" s="163"/>
      <c r="E276" s="147"/>
      <c r="F276" s="147"/>
    </row>
    <row r="277" spans="1:6" s="3" customFormat="1" ht="18" x14ac:dyDescent="0.25">
      <c r="A277" s="108" t="s">
        <v>173</v>
      </c>
      <c r="B277" s="170">
        <v>2</v>
      </c>
      <c r="C277" s="217" t="str">
        <f>IF(B277=0, -5, "0")</f>
        <v>0</v>
      </c>
      <c r="D277" s="163"/>
      <c r="E277" s="147"/>
      <c r="F277" s="147"/>
    </row>
    <row r="278" spans="1:6" s="3" customFormat="1" ht="18" x14ac:dyDescent="0.35">
      <c r="A278" s="48" t="s">
        <v>289</v>
      </c>
      <c r="B278" s="170">
        <v>2</v>
      </c>
      <c r="C278" s="144"/>
      <c r="D278" s="163"/>
      <c r="E278" s="159"/>
      <c r="F278" s="67"/>
    </row>
    <row r="279" spans="1:6" s="3" customFormat="1" ht="16.5" x14ac:dyDescent="0.25">
      <c r="A279" s="107" t="s">
        <v>168</v>
      </c>
      <c r="B279" s="170">
        <v>2</v>
      </c>
      <c r="C279" s="217" t="str">
        <f>IF(B279=0, -5, "0")</f>
        <v>0</v>
      </c>
      <c r="D279" s="163"/>
      <c r="E279" s="67"/>
      <c r="F279" s="67"/>
    </row>
    <row r="280" spans="1:6" s="3" customFormat="1" x14ac:dyDescent="0.25">
      <c r="A280" s="24" t="s">
        <v>83</v>
      </c>
      <c r="B280" s="170">
        <v>2</v>
      </c>
      <c r="C280" s="27"/>
      <c r="D280" s="11"/>
      <c r="E280" s="67"/>
      <c r="F280" s="67"/>
    </row>
    <row r="281" spans="1:6" s="3" customFormat="1" ht="30" x14ac:dyDescent="0.25">
      <c r="A281" s="24" t="s">
        <v>234</v>
      </c>
      <c r="B281" s="170">
        <v>1</v>
      </c>
      <c r="C281" s="27"/>
      <c r="D281" s="11" t="s">
        <v>445</v>
      </c>
      <c r="E281" s="67"/>
      <c r="F281" s="67"/>
    </row>
    <row r="282" spans="1:6" s="3" customFormat="1" x14ac:dyDescent="0.25">
      <c r="A282" s="24" t="s">
        <v>248</v>
      </c>
      <c r="B282" s="170">
        <v>2</v>
      </c>
      <c r="C282" s="27"/>
      <c r="D282" s="11"/>
      <c r="E282" s="67"/>
      <c r="F282" s="67"/>
    </row>
    <row r="283" spans="1:6" s="3" customFormat="1" ht="45" customHeight="1" x14ac:dyDescent="0.25">
      <c r="A283" s="24" t="s">
        <v>199</v>
      </c>
      <c r="B283" s="170">
        <v>2</v>
      </c>
      <c r="C283" s="27"/>
      <c r="D283" s="11"/>
      <c r="E283" s="67"/>
      <c r="F283" s="67"/>
    </row>
    <row r="284" spans="1:6" s="3" customFormat="1" ht="39.75" customHeight="1" x14ac:dyDescent="0.25">
      <c r="A284" s="101" t="s">
        <v>287</v>
      </c>
      <c r="B284" s="170">
        <v>2</v>
      </c>
      <c r="C284" s="29"/>
      <c r="D284" s="262">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1">
        <f>B11</f>
        <v>42786</v>
      </c>
      <c r="B292" s="6"/>
      <c r="C292" s="7"/>
      <c r="D292" s="59"/>
    </row>
    <row r="293" spans="1:7" ht="18" x14ac:dyDescent="0.25">
      <c r="A293" s="272" t="s">
        <v>19</v>
      </c>
      <c r="B293" s="273"/>
      <c r="C293" s="273"/>
      <c r="D293" s="273"/>
      <c r="E293" s="273"/>
      <c r="F293" s="273"/>
    </row>
    <row r="294" spans="1:7" ht="20.25" customHeight="1" x14ac:dyDescent="0.25">
      <c r="A294" s="32" t="s">
        <v>62</v>
      </c>
      <c r="B294" s="152">
        <v>2</v>
      </c>
      <c r="C294" s="152"/>
      <c r="D294" s="141"/>
      <c r="E294" s="66"/>
      <c r="F294" s="66"/>
    </row>
    <row r="295" spans="1:7" x14ac:dyDescent="0.25">
      <c r="A295" s="22" t="s">
        <v>6</v>
      </c>
      <c r="B295" s="169">
        <v>2</v>
      </c>
      <c r="C295" s="152"/>
      <c r="D295" s="141"/>
      <c r="E295" s="66"/>
      <c r="F295" s="66"/>
    </row>
    <row r="296" spans="1:7" x14ac:dyDescent="0.25">
      <c r="A296" s="160" t="s">
        <v>297</v>
      </c>
      <c r="B296" s="169">
        <v>2</v>
      </c>
      <c r="C296" s="152"/>
      <c r="D296" s="141"/>
      <c r="E296" s="66"/>
      <c r="F296" s="146"/>
    </row>
    <row r="297" spans="1:7" x14ac:dyDescent="0.25">
      <c r="A297" s="32" t="s">
        <v>20</v>
      </c>
      <c r="B297" s="169">
        <v>2</v>
      </c>
      <c r="C297" s="152"/>
      <c r="D297" s="148"/>
      <c r="E297" s="66"/>
      <c r="F297" s="66"/>
    </row>
    <row r="298" spans="1:7" x14ac:dyDescent="0.25">
      <c r="A298" s="22" t="s">
        <v>39</v>
      </c>
      <c r="B298" s="169">
        <v>2</v>
      </c>
      <c r="C298" s="152"/>
      <c r="D298" s="141"/>
      <c r="E298" s="66"/>
      <c r="F298" s="66"/>
    </row>
    <row r="299" spans="1:7" x14ac:dyDescent="0.25">
      <c r="A299" s="32" t="s">
        <v>50</v>
      </c>
      <c r="B299" s="169">
        <v>2</v>
      </c>
      <c r="C299" s="152"/>
      <c r="D299" s="155"/>
      <c r="E299" s="66"/>
      <c r="F299" s="66"/>
    </row>
    <row r="300" spans="1:7" ht="18" x14ac:dyDescent="0.35">
      <c r="A300" s="76" t="s">
        <v>54</v>
      </c>
      <c r="B300" s="169">
        <v>2</v>
      </c>
      <c r="C300" s="216" t="str">
        <f>IF(B300=0, -5, "0")</f>
        <v>0</v>
      </c>
      <c r="D300" s="141"/>
      <c r="E300" s="66"/>
      <c r="F300" s="66"/>
      <c r="G300" s="171"/>
    </row>
    <row r="301" spans="1:7" x14ac:dyDescent="0.25">
      <c r="A301" s="22" t="s">
        <v>145</v>
      </c>
      <c r="B301" s="169">
        <v>2</v>
      </c>
      <c r="C301" s="152"/>
      <c r="D301" s="141"/>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44">
        <v>2</v>
      </c>
      <c r="C306" s="144"/>
      <c r="D306" s="145"/>
      <c r="E306" s="147"/>
      <c r="F306" s="147"/>
    </row>
    <row r="307" spans="1:6" x14ac:dyDescent="0.25">
      <c r="A307" s="168" t="s">
        <v>373</v>
      </c>
      <c r="B307" s="170">
        <v>1</v>
      </c>
      <c r="C307" s="152"/>
      <c r="D307" s="141" t="s">
        <v>447</v>
      </c>
      <c r="E307" s="146"/>
      <c r="F307" s="66"/>
    </row>
    <row r="308" spans="1:6" ht="19.5" customHeight="1" x14ac:dyDescent="0.25">
      <c r="A308" s="18" t="s">
        <v>5</v>
      </c>
      <c r="B308" s="170">
        <v>2</v>
      </c>
      <c r="C308" s="152"/>
      <c r="D308" s="156"/>
      <c r="E308" s="146"/>
      <c r="F308" s="66"/>
    </row>
    <row r="309" spans="1:6" ht="18" x14ac:dyDescent="0.35">
      <c r="A309" s="76" t="s">
        <v>367</v>
      </c>
      <c r="B309" s="170">
        <v>2</v>
      </c>
      <c r="C309" s="216" t="str">
        <f>IF(B309=0, -5, "0")</f>
        <v>0</v>
      </c>
      <c r="D309" s="98"/>
      <c r="E309" s="146"/>
      <c r="F309" s="66"/>
    </row>
    <row r="310" spans="1:6" x14ac:dyDescent="0.25">
      <c r="A310" s="17" t="s">
        <v>108</v>
      </c>
      <c r="B310" s="170">
        <v>2</v>
      </c>
      <c r="C310" s="152"/>
      <c r="D310" s="155"/>
      <c r="E310" s="141"/>
      <c r="F310" s="66"/>
    </row>
    <row r="311" spans="1:6" ht="18" x14ac:dyDescent="0.35">
      <c r="A311" s="76" t="s">
        <v>61</v>
      </c>
      <c r="B311" s="170">
        <v>2</v>
      </c>
      <c r="C311" s="216" t="str">
        <f>IF(B311=0, -5, "0")</f>
        <v>0</v>
      </c>
      <c r="D311" s="156"/>
      <c r="E311" s="141"/>
      <c r="F311" s="66"/>
    </row>
    <row r="312" spans="1:6" x14ac:dyDescent="0.25">
      <c r="A312" s="18" t="s">
        <v>254</v>
      </c>
      <c r="B312" s="170">
        <v>2</v>
      </c>
      <c r="C312" s="152"/>
      <c r="D312" s="98"/>
      <c r="E312" s="146"/>
      <c r="F312" s="66"/>
    </row>
    <row r="313" spans="1:6" ht="31.5" customHeight="1" x14ac:dyDescent="0.25">
      <c r="A313" s="18" t="s">
        <v>199</v>
      </c>
      <c r="B313" s="170">
        <v>2</v>
      </c>
      <c r="C313" s="152"/>
      <c r="D313" s="141"/>
      <c r="E313" s="146"/>
      <c r="F313" s="66"/>
    </row>
    <row r="314" spans="1:6" ht="16.5" customHeight="1" x14ac:dyDescent="0.25">
      <c r="A314" s="18" t="s">
        <v>248</v>
      </c>
      <c r="B314" s="170">
        <v>2</v>
      </c>
      <c r="C314" s="152"/>
      <c r="D314" s="141"/>
      <c r="E314" s="146"/>
      <c r="F314" s="66"/>
    </row>
    <row r="315" spans="1:6" ht="16.5" x14ac:dyDescent="0.25">
      <c r="A315" s="107" t="s">
        <v>168</v>
      </c>
      <c r="B315" s="170">
        <v>2</v>
      </c>
      <c r="C315" s="217" t="str">
        <f>IF(B315=0, -5, "0")</f>
        <v>0</v>
      </c>
      <c r="D315" s="145"/>
      <c r="E315" s="146"/>
      <c r="F315" s="66"/>
    </row>
    <row r="316" spans="1:6" x14ac:dyDescent="0.25">
      <c r="A316" s="24" t="s">
        <v>83</v>
      </c>
      <c r="B316" s="170">
        <v>2</v>
      </c>
      <c r="C316" s="152"/>
      <c r="D316" s="141"/>
      <c r="E316" s="146"/>
      <c r="F316" s="66"/>
    </row>
    <row r="317" spans="1:6" ht="45" x14ac:dyDescent="0.25">
      <c r="A317" s="101" t="s">
        <v>287</v>
      </c>
      <c r="B317" s="170">
        <v>2</v>
      </c>
      <c r="C317" s="153"/>
      <c r="D317" s="13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4" t="s">
        <v>21</v>
      </c>
      <c r="B324" s="274"/>
      <c r="C324" s="274"/>
      <c r="D324" s="274"/>
      <c r="E324" s="274"/>
      <c r="F324" s="274"/>
    </row>
    <row r="325" spans="1:9" x14ac:dyDescent="0.25">
      <c r="A325" s="192">
        <f>B11</f>
        <v>42786</v>
      </c>
      <c r="B325" s="6"/>
      <c r="C325" s="7"/>
      <c r="D325" s="6"/>
    </row>
    <row r="326" spans="1:9" ht="18" x14ac:dyDescent="0.25">
      <c r="A326" s="272" t="s">
        <v>12</v>
      </c>
      <c r="B326" s="273"/>
      <c r="C326" s="273"/>
      <c r="D326" s="273"/>
      <c r="E326" s="273"/>
      <c r="F326" s="273"/>
    </row>
    <row r="327" spans="1:9" ht="16.5" customHeight="1" x14ac:dyDescent="0.25">
      <c r="A327" s="17" t="s">
        <v>109</v>
      </c>
      <c r="B327" s="152">
        <v>2</v>
      </c>
      <c r="C327" s="152"/>
      <c r="D327" s="142"/>
      <c r="E327" s="146"/>
      <c r="F327" s="66"/>
    </row>
    <row r="328" spans="1:9" x14ac:dyDescent="0.25">
      <c r="A328" s="17" t="s">
        <v>51</v>
      </c>
      <c r="B328" s="169">
        <v>2</v>
      </c>
      <c r="C328" s="152"/>
      <c r="E328" s="146"/>
      <c r="F328" s="66"/>
    </row>
    <row r="329" spans="1:9" ht="14.25" customHeight="1" x14ac:dyDescent="0.25">
      <c r="A329" s="17" t="s">
        <v>100</v>
      </c>
      <c r="B329" s="169">
        <v>1</v>
      </c>
      <c r="C329" s="152"/>
      <c r="D329" s="142" t="s">
        <v>449</v>
      </c>
      <c r="E329" s="146"/>
      <c r="F329" s="66"/>
    </row>
    <row r="330" spans="1:9" ht="18" x14ac:dyDescent="0.35">
      <c r="A330" s="76" t="s">
        <v>22</v>
      </c>
      <c r="B330" s="169">
        <v>2</v>
      </c>
      <c r="C330" s="216" t="str">
        <f>IF(B330=0, -5, "0")</f>
        <v>0</v>
      </c>
      <c r="D330" s="141"/>
      <c r="E330" s="146"/>
      <c r="F330" s="66"/>
    </row>
    <row r="331" spans="1:9" ht="18" x14ac:dyDescent="0.35">
      <c r="A331" s="76" t="s">
        <v>60</v>
      </c>
      <c r="B331" s="169">
        <v>2</v>
      </c>
      <c r="C331" s="216" t="str">
        <f>IF(B331=0, -5, "0")</f>
        <v>0</v>
      </c>
      <c r="D331" s="141"/>
      <c r="E331" s="146"/>
      <c r="F331" s="66"/>
    </row>
    <row r="332" spans="1:9" x14ac:dyDescent="0.25">
      <c r="A332" s="17" t="s">
        <v>145</v>
      </c>
      <c r="B332" s="169">
        <v>2</v>
      </c>
      <c r="C332" s="152"/>
      <c r="D332" s="141"/>
      <c r="E332" s="146"/>
      <c r="F332" s="66"/>
    </row>
    <row r="333" spans="1:9" ht="36.75" customHeight="1" x14ac:dyDescent="0.35">
      <c r="A333" s="83" t="s">
        <v>23</v>
      </c>
      <c r="B333" s="169">
        <v>2</v>
      </c>
      <c r="C333" s="216" t="str">
        <f>IF(B333=0, -5, "0")</f>
        <v>0</v>
      </c>
      <c r="D333" s="129"/>
      <c r="E333" s="146"/>
      <c r="F333" s="66"/>
    </row>
    <row r="334" spans="1:9" ht="30" x14ac:dyDescent="0.25">
      <c r="A334" s="17" t="s">
        <v>304</v>
      </c>
      <c r="B334" s="169">
        <v>2</v>
      </c>
      <c r="C334" s="144"/>
      <c r="D334" s="161"/>
      <c r="E334" s="145"/>
      <c r="F334" s="147"/>
      <c r="G334" s="31"/>
      <c r="H334" s="31"/>
      <c r="I334" s="31"/>
    </row>
    <row r="335" spans="1:9" x14ac:dyDescent="0.25">
      <c r="A335" s="101" t="s">
        <v>248</v>
      </c>
      <c r="B335" s="169">
        <v>2</v>
      </c>
      <c r="C335" s="153"/>
      <c r="D335" s="167"/>
      <c r="E335" s="146"/>
      <c r="F335" s="146"/>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52">
        <v>2</v>
      </c>
      <c r="C340" s="152"/>
      <c r="D340" s="141"/>
      <c r="E340" s="66"/>
      <c r="F340" s="66"/>
    </row>
    <row r="341" spans="1:6" ht="18" x14ac:dyDescent="0.35">
      <c r="A341" s="76" t="s">
        <v>7</v>
      </c>
      <c r="B341" s="169">
        <v>2</v>
      </c>
      <c r="C341" s="216" t="str">
        <f>IF(B341=0, -5, "0")</f>
        <v>0</v>
      </c>
      <c r="D341" s="141"/>
      <c r="E341" s="172"/>
      <c r="F341" s="66"/>
    </row>
    <row r="342" spans="1:6" x14ac:dyDescent="0.25">
      <c r="A342" s="17" t="s">
        <v>145</v>
      </c>
      <c r="B342" s="169">
        <v>2</v>
      </c>
      <c r="C342" s="152"/>
      <c r="D342" s="141"/>
      <c r="E342" s="66"/>
      <c r="F342" s="66"/>
    </row>
    <row r="343" spans="1:6" x14ac:dyDescent="0.25">
      <c r="A343" s="17" t="s">
        <v>253</v>
      </c>
      <c r="B343" s="169">
        <v>2</v>
      </c>
      <c r="C343" s="152"/>
      <c r="D343" s="141"/>
      <c r="E343" s="66"/>
      <c r="F343" s="66"/>
    </row>
    <row r="344" spans="1:6" x14ac:dyDescent="0.25">
      <c r="A344" s="24" t="s">
        <v>111</v>
      </c>
      <c r="B344" s="169">
        <v>2</v>
      </c>
      <c r="C344" s="152"/>
      <c r="D344" s="142"/>
      <c r="E344" s="66"/>
      <c r="F344" s="66"/>
    </row>
    <row r="345" spans="1:6" ht="58.15" customHeight="1" x14ac:dyDescent="0.25">
      <c r="A345" s="101" t="s">
        <v>287</v>
      </c>
      <c r="B345" s="169">
        <v>0</v>
      </c>
      <c r="C345" s="153"/>
      <c r="D345" s="263">
        <v>0</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1">
        <f>D349/(COUNT(B340:C344,B327:C335)*2)</f>
        <v>0.9642857142857143</v>
      </c>
    </row>
    <row r="351" spans="1:6" x14ac:dyDescent="0.25">
      <c r="A351" s="9"/>
      <c r="B351" s="6"/>
      <c r="C351" s="7"/>
      <c r="D351" s="6"/>
    </row>
    <row r="352" spans="1:6" ht="18" x14ac:dyDescent="0.35">
      <c r="A352" s="274" t="s">
        <v>8</v>
      </c>
      <c r="B352" s="274"/>
      <c r="C352" s="274"/>
      <c r="D352" s="274"/>
      <c r="E352" s="274"/>
      <c r="F352" s="274"/>
    </row>
    <row r="353" spans="1:6" x14ac:dyDescent="0.25">
      <c r="A353" s="182">
        <f>B11</f>
        <v>42786</v>
      </c>
      <c r="B353" s="6"/>
      <c r="C353" s="7"/>
      <c r="D353" s="59"/>
    </row>
    <row r="354" spans="1:6" ht="16.5" x14ac:dyDescent="0.25">
      <c r="A354" s="275" t="s">
        <v>113</v>
      </c>
      <c r="B354" s="276"/>
      <c r="C354" s="276"/>
      <c r="D354" s="276"/>
      <c r="E354" s="276"/>
      <c r="F354" s="276"/>
    </row>
    <row r="355" spans="1:6" ht="18" customHeight="1" x14ac:dyDescent="0.25">
      <c r="A355" s="43" t="s">
        <v>112</v>
      </c>
      <c r="B355" s="27">
        <v>2</v>
      </c>
      <c r="C355" s="27"/>
      <c r="D355" s="4"/>
      <c r="E355" s="66"/>
      <c r="F355" s="66"/>
    </row>
    <row r="356" spans="1:6" x14ac:dyDescent="0.25">
      <c r="A356" s="43" t="s">
        <v>309</v>
      </c>
      <c r="B356" s="169">
        <v>2</v>
      </c>
      <c r="C356" s="27"/>
      <c r="D356" s="4"/>
      <c r="E356" s="158"/>
      <c r="F356" s="66"/>
    </row>
    <row r="357" spans="1:6" x14ac:dyDescent="0.25">
      <c r="A357" s="33" t="s">
        <v>28</v>
      </c>
      <c r="B357" s="169">
        <v>2</v>
      </c>
      <c r="C357" s="27"/>
      <c r="D357" s="68"/>
      <c r="E357" s="66"/>
      <c r="F357" s="66"/>
    </row>
    <row r="358" spans="1:6" x14ac:dyDescent="0.25">
      <c r="A358" s="23" t="s">
        <v>13</v>
      </c>
      <c r="B358" s="169">
        <v>2</v>
      </c>
      <c r="C358" s="27"/>
      <c r="D358" s="4"/>
      <c r="E358" s="66"/>
      <c r="F358" s="66"/>
    </row>
    <row r="359" spans="1:6" ht="18" x14ac:dyDescent="0.35">
      <c r="A359" s="76" t="s">
        <v>59</v>
      </c>
      <c r="B359" s="169">
        <v>2</v>
      </c>
      <c r="C359" s="216" t="str">
        <f>IF(B359=0, -5, "0")</f>
        <v>0</v>
      </c>
      <c r="D359" s="4"/>
      <c r="E359" s="66"/>
      <c r="F359" s="66"/>
    </row>
    <row r="360" spans="1:6" x14ac:dyDescent="0.25">
      <c r="A360" s="23" t="s">
        <v>145</v>
      </c>
      <c r="B360" s="169">
        <v>2</v>
      </c>
      <c r="C360" s="28"/>
      <c r="D360" s="4"/>
      <c r="E360" s="66"/>
      <c r="F360" s="66"/>
    </row>
    <row r="361" spans="1:6" x14ac:dyDescent="0.25">
      <c r="A361" s="23" t="s">
        <v>280</v>
      </c>
      <c r="B361" s="169">
        <v>2</v>
      </c>
      <c r="C361" s="28"/>
      <c r="D361" s="10"/>
      <c r="E361" s="66"/>
      <c r="F361" s="66"/>
    </row>
    <row r="362" spans="1:6" x14ac:dyDescent="0.25">
      <c r="A362" s="23" t="s">
        <v>27</v>
      </c>
      <c r="B362" s="169">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44">
        <v>2</v>
      </c>
      <c r="C367" s="144"/>
      <c r="D367" s="151"/>
      <c r="E367" s="66"/>
      <c r="F367" s="66"/>
    </row>
    <row r="368" spans="1:6" x14ac:dyDescent="0.25">
      <c r="A368" s="18" t="s">
        <v>105</v>
      </c>
      <c r="B368" s="170">
        <v>2</v>
      </c>
      <c r="C368" s="152"/>
      <c r="D368" s="142"/>
      <c r="E368" s="66"/>
      <c r="F368" s="66"/>
    </row>
    <row r="369" spans="1:6" ht="17.25" customHeight="1" x14ac:dyDescent="0.35">
      <c r="A369" s="76" t="s">
        <v>59</v>
      </c>
      <c r="B369" s="170">
        <v>2</v>
      </c>
      <c r="C369" s="216" t="str">
        <f>IF(B369=0, -5, "0")</f>
        <v>0</v>
      </c>
      <c r="D369" s="141"/>
      <c r="E369" s="66"/>
      <c r="F369" s="66"/>
    </row>
    <row r="370" spans="1:6" x14ac:dyDescent="0.25">
      <c r="A370" s="18" t="s">
        <v>253</v>
      </c>
      <c r="B370" s="170">
        <v>2</v>
      </c>
      <c r="C370" s="152"/>
      <c r="D370" s="141"/>
      <c r="E370" s="66"/>
      <c r="F370" s="66"/>
    </row>
    <row r="371" spans="1:6" x14ac:dyDescent="0.25">
      <c r="A371" s="18" t="s">
        <v>55</v>
      </c>
      <c r="B371" s="170">
        <v>2</v>
      </c>
      <c r="C371" s="152"/>
      <c r="D371" s="12"/>
      <c r="E371" s="66"/>
      <c r="F371" s="66"/>
    </row>
    <row r="372" spans="1:6" x14ac:dyDescent="0.25">
      <c r="A372" s="18" t="s">
        <v>14</v>
      </c>
      <c r="B372" s="170">
        <v>2</v>
      </c>
      <c r="C372" s="152"/>
      <c r="D372" s="12"/>
      <c r="E372" s="66"/>
      <c r="F372" s="66"/>
    </row>
    <row r="373" spans="1:6" x14ac:dyDescent="0.25">
      <c r="A373" s="24" t="s">
        <v>114</v>
      </c>
      <c r="B373" s="170">
        <v>2</v>
      </c>
      <c r="C373" s="152"/>
      <c r="D373" s="129"/>
      <c r="E373" s="66"/>
      <c r="F373" s="66"/>
    </row>
    <row r="374" spans="1:6" ht="13.5" customHeight="1" x14ac:dyDescent="0.35">
      <c r="A374" s="76" t="s">
        <v>115</v>
      </c>
      <c r="B374" s="170">
        <v>2</v>
      </c>
      <c r="C374" s="216" t="str">
        <f>IF(B374=0, -5, "0")</f>
        <v>0</v>
      </c>
      <c r="D374" s="141"/>
      <c r="E374" s="66"/>
      <c r="F374" s="66"/>
    </row>
    <row r="375" spans="1:6" ht="31.5" customHeight="1" x14ac:dyDescent="0.25">
      <c r="A375" s="18" t="s">
        <v>199</v>
      </c>
      <c r="B375" s="170">
        <v>2</v>
      </c>
      <c r="C375" s="152"/>
      <c r="D375" s="141"/>
      <c r="E375" s="66"/>
      <c r="F375" s="66"/>
    </row>
    <row r="376" spans="1:6" ht="15.75" customHeight="1" x14ac:dyDescent="0.25">
      <c r="A376" s="18" t="s">
        <v>248</v>
      </c>
      <c r="B376" s="170">
        <v>2</v>
      </c>
      <c r="C376" s="152"/>
      <c r="D376" s="141"/>
      <c r="E376" s="66"/>
      <c r="F376" s="66"/>
    </row>
    <row r="377" spans="1:6" ht="16.5" customHeight="1" x14ac:dyDescent="0.25">
      <c r="A377" s="24" t="s">
        <v>168</v>
      </c>
      <c r="B377" s="170">
        <v>2</v>
      </c>
      <c r="C377" s="152"/>
      <c r="D377" s="141"/>
      <c r="E377" s="66"/>
      <c r="F377" s="66"/>
    </row>
    <row r="378" spans="1:6" ht="18" customHeight="1" x14ac:dyDescent="0.25">
      <c r="A378" s="24" t="s">
        <v>83</v>
      </c>
      <c r="B378" s="170">
        <v>2</v>
      </c>
      <c r="C378" s="152"/>
      <c r="D378" s="141"/>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66"/>
      <c r="F383" s="66"/>
    </row>
    <row r="384" spans="1:6" ht="20.45" customHeight="1" x14ac:dyDescent="0.35">
      <c r="A384" s="76" t="s">
        <v>59</v>
      </c>
      <c r="B384" s="169">
        <v>2</v>
      </c>
      <c r="C384" s="216" t="str">
        <f>IF(B384=0, -5, "0")</f>
        <v>0</v>
      </c>
      <c r="D384" s="4"/>
      <c r="E384" s="66"/>
      <c r="F384" s="66"/>
    </row>
    <row r="385" spans="1:16384" x14ac:dyDescent="0.25">
      <c r="A385" s="18" t="s">
        <v>255</v>
      </c>
      <c r="B385" s="169">
        <v>2</v>
      </c>
      <c r="C385" s="27"/>
      <c r="D385" s="4"/>
      <c r="E385" s="66"/>
      <c r="F385" s="66"/>
    </row>
    <row r="386" spans="1:16384" ht="27" customHeight="1" x14ac:dyDescent="0.25">
      <c r="A386" s="17" t="s">
        <v>310</v>
      </c>
      <c r="B386" s="169">
        <v>2</v>
      </c>
      <c r="C386" s="144"/>
      <c r="D386" s="145"/>
      <c r="E386" s="147"/>
      <c r="F386" s="66"/>
    </row>
    <row r="387" spans="1:16384" ht="13.5" customHeight="1" x14ac:dyDescent="0.35">
      <c r="A387" s="76" t="s">
        <v>115</v>
      </c>
      <c r="B387" s="169">
        <v>2</v>
      </c>
      <c r="C387" s="216"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7" t="s">
        <v>314</v>
      </c>
      <c r="B392" s="144">
        <v>2</v>
      </c>
      <c r="C392" s="144"/>
      <c r="D392" s="151"/>
      <c r="E392" s="146"/>
      <c r="F392" s="66"/>
    </row>
    <row r="393" spans="1:16384" x14ac:dyDescent="0.25">
      <c r="A393" s="17" t="s">
        <v>56</v>
      </c>
      <c r="B393" s="170">
        <v>2</v>
      </c>
      <c r="C393" s="152"/>
      <c r="D393" s="156"/>
      <c r="E393" s="146"/>
      <c r="F393" s="66"/>
    </row>
    <row r="394" spans="1:16384" x14ac:dyDescent="0.25">
      <c r="A394" s="24" t="s">
        <v>311</v>
      </c>
      <c r="B394" s="170">
        <v>2</v>
      </c>
      <c r="C394" s="152"/>
      <c r="D394" s="156"/>
      <c r="E394" s="141"/>
      <c r="F394" s="66"/>
    </row>
    <row r="395" spans="1:16384" ht="18" x14ac:dyDescent="0.35">
      <c r="A395" s="76" t="s">
        <v>150</v>
      </c>
      <c r="B395" s="170">
        <v>2</v>
      </c>
      <c r="C395" s="216" t="str">
        <f>IF(B395=0, -5, "0")</f>
        <v>0</v>
      </c>
      <c r="D395" s="156"/>
      <c r="E395" s="146"/>
      <c r="F395" s="66"/>
    </row>
    <row r="396" spans="1:16384" ht="18" x14ac:dyDescent="0.35">
      <c r="A396" s="76" t="s">
        <v>119</v>
      </c>
      <c r="B396" s="170">
        <v>2</v>
      </c>
      <c r="C396" s="216" t="str">
        <f>IF(B396=0, -5, "0")</f>
        <v>0</v>
      </c>
      <c r="D396" s="156"/>
      <c r="E396" s="146"/>
      <c r="F396" s="66"/>
    </row>
    <row r="397" spans="1:16384" ht="32.25" customHeight="1" x14ac:dyDescent="0.25">
      <c r="A397" s="18" t="s">
        <v>256</v>
      </c>
      <c r="B397" s="170">
        <v>2</v>
      </c>
      <c r="C397" s="152"/>
      <c r="D397" s="156"/>
      <c r="E397" s="146"/>
      <c r="F397" s="66"/>
    </row>
    <row r="398" spans="1:16384" ht="27.75" customHeight="1" x14ac:dyDescent="0.25">
      <c r="A398" s="109" t="s">
        <v>287</v>
      </c>
      <c r="B398" s="170">
        <v>2</v>
      </c>
      <c r="C398" s="153"/>
      <c r="D398" s="25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1"/>
    </row>
    <row r="404" spans="1:6" x14ac:dyDescent="0.25">
      <c r="A404" s="5"/>
      <c r="B404" s="6"/>
      <c r="C404" s="7"/>
      <c r="D404" s="6"/>
    </row>
    <row r="405" spans="1:6" ht="18" x14ac:dyDescent="0.35">
      <c r="A405" s="274" t="s">
        <v>125</v>
      </c>
      <c r="B405" s="274"/>
      <c r="C405" s="274"/>
      <c r="D405" s="274"/>
      <c r="E405" s="274"/>
      <c r="F405" s="274"/>
    </row>
    <row r="406" spans="1:6" x14ac:dyDescent="0.25">
      <c r="A406" s="191">
        <f>B11</f>
        <v>42786</v>
      </c>
      <c r="B406" s="6"/>
      <c r="C406" s="7"/>
      <c r="D406" s="6"/>
    </row>
    <row r="407" spans="1:6" ht="16.5" x14ac:dyDescent="0.25">
      <c r="A407" s="275" t="s">
        <v>19</v>
      </c>
      <c r="B407" s="276"/>
      <c r="C407" s="276"/>
      <c r="D407" s="276"/>
      <c r="E407" s="276"/>
      <c r="F407" s="276"/>
    </row>
    <row r="408" spans="1:6" x14ac:dyDescent="0.25">
      <c r="A408" s="32" t="s">
        <v>62</v>
      </c>
      <c r="B408" s="27">
        <v>2</v>
      </c>
      <c r="C408" s="27"/>
      <c r="D408" s="4"/>
      <c r="E408" s="66"/>
      <c r="F408" s="66"/>
    </row>
    <row r="409" spans="1:6" x14ac:dyDescent="0.25">
      <c r="A409" s="22" t="s">
        <v>6</v>
      </c>
      <c r="B409" s="169">
        <v>2</v>
      </c>
      <c r="C409" s="27"/>
      <c r="D409" s="4"/>
      <c r="E409" s="66"/>
      <c r="F409" s="66"/>
    </row>
    <row r="410" spans="1:6" x14ac:dyDescent="0.25">
      <c r="A410" s="32" t="s">
        <v>20</v>
      </c>
      <c r="B410" s="169">
        <v>2</v>
      </c>
      <c r="C410" s="27"/>
      <c r="D410" s="68"/>
      <c r="E410" s="66"/>
      <c r="F410" s="66"/>
    </row>
    <row r="411" spans="1:6" x14ac:dyDescent="0.25">
      <c r="A411" s="22" t="s">
        <v>126</v>
      </c>
      <c r="B411" s="169">
        <v>2</v>
      </c>
      <c r="C411" s="27"/>
      <c r="D411" s="4"/>
      <c r="E411" s="66"/>
      <c r="F411" s="66"/>
    </row>
    <row r="412" spans="1:6" x14ac:dyDescent="0.25">
      <c r="A412" s="32" t="s">
        <v>194</v>
      </c>
      <c r="B412" s="169">
        <v>2</v>
      </c>
      <c r="C412" s="27"/>
      <c r="D412" s="4"/>
      <c r="E412" s="66"/>
      <c r="F412" s="66"/>
    </row>
    <row r="413" spans="1:6" ht="18" x14ac:dyDescent="0.35">
      <c r="A413" s="76" t="s">
        <v>54</v>
      </c>
      <c r="B413" s="169">
        <v>2</v>
      </c>
      <c r="C413" s="216" t="str">
        <f>IF(B413=0, -5, "0")</f>
        <v>0</v>
      </c>
      <c r="D413" s="4"/>
      <c r="E413" s="66"/>
      <c r="F413" s="66"/>
    </row>
    <row r="414" spans="1:6" x14ac:dyDescent="0.25">
      <c r="A414" s="22" t="s">
        <v>118</v>
      </c>
      <c r="B414" s="169">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5" t="s">
        <v>122</v>
      </c>
      <c r="B418" s="276"/>
      <c r="C418" s="276"/>
      <c r="D418" s="276"/>
      <c r="E418" s="276"/>
      <c r="F418" s="276"/>
    </row>
    <row r="419" spans="1:6" ht="30" x14ac:dyDescent="0.25">
      <c r="A419" s="107" t="s">
        <v>127</v>
      </c>
      <c r="B419" s="169">
        <v>1</v>
      </c>
      <c r="C419" s="216" t="str">
        <f>IF(B419=0, -5, "0")</f>
        <v>0</v>
      </c>
      <c r="D419" s="4" t="s">
        <v>448</v>
      </c>
      <c r="E419" s="66"/>
      <c r="F419" s="66"/>
    </row>
    <row r="420" spans="1:6" ht="30" x14ac:dyDescent="0.25">
      <c r="A420" s="17" t="s">
        <v>281</v>
      </c>
      <c r="B420" s="169">
        <v>2</v>
      </c>
      <c r="C420" s="27"/>
      <c r="D420" s="4"/>
      <c r="E420" s="66"/>
      <c r="F420" s="66"/>
    </row>
    <row r="421" spans="1:6" x14ac:dyDescent="0.25">
      <c r="A421" s="17" t="s">
        <v>407</v>
      </c>
      <c r="B421" s="169">
        <v>2</v>
      </c>
      <c r="C421" s="27"/>
      <c r="D421" s="4"/>
      <c r="E421" s="66"/>
      <c r="F421" s="66"/>
    </row>
    <row r="422" spans="1:6" x14ac:dyDescent="0.25">
      <c r="A422" s="17" t="s">
        <v>146</v>
      </c>
      <c r="B422" s="169">
        <v>2</v>
      </c>
      <c r="C422" s="27"/>
      <c r="D422" s="68"/>
      <c r="E422" s="66"/>
      <c r="F422" s="66"/>
    </row>
    <row r="423" spans="1:6" ht="18" x14ac:dyDescent="0.35">
      <c r="A423" s="76" t="s">
        <v>61</v>
      </c>
      <c r="B423" s="169">
        <v>2</v>
      </c>
      <c r="C423" s="216" t="str">
        <f>IF(B423=0, -5, "0")</f>
        <v>0</v>
      </c>
      <c r="D423" s="4"/>
      <c r="E423" s="66"/>
      <c r="F423" s="66"/>
    </row>
    <row r="424" spans="1:6" ht="30" x14ac:dyDescent="0.25">
      <c r="A424" s="18" t="s">
        <v>199</v>
      </c>
      <c r="B424" s="169">
        <v>2</v>
      </c>
      <c r="C424" s="27"/>
      <c r="D424" s="4"/>
      <c r="E424" s="66"/>
      <c r="F424" s="66"/>
    </row>
    <row r="425" spans="1:6" ht="45" customHeight="1" x14ac:dyDescent="0.25">
      <c r="A425" s="18" t="s">
        <v>248</v>
      </c>
      <c r="B425" s="169">
        <v>2</v>
      </c>
      <c r="C425" s="27"/>
      <c r="D425" s="4"/>
      <c r="E425" s="66"/>
      <c r="F425" s="66"/>
    </row>
    <row r="426" spans="1:6" ht="18.75" customHeight="1" x14ac:dyDescent="0.25">
      <c r="A426" s="107" t="s">
        <v>168</v>
      </c>
      <c r="B426" s="169">
        <v>2</v>
      </c>
      <c r="C426" s="217" t="str">
        <f>IF(B426=0, -5, "0")</f>
        <v>0</v>
      </c>
      <c r="D426" s="145"/>
      <c r="E426" s="172"/>
      <c r="F426" s="172"/>
    </row>
    <row r="427" spans="1:6" x14ac:dyDescent="0.25">
      <c r="A427" s="24" t="s">
        <v>83</v>
      </c>
      <c r="B427" s="169">
        <v>2</v>
      </c>
      <c r="C427" s="27"/>
      <c r="D427" s="4"/>
      <c r="E427" s="66"/>
      <c r="F427" s="66"/>
    </row>
    <row r="428" spans="1:6" ht="45" x14ac:dyDescent="0.25">
      <c r="A428" s="101" t="s">
        <v>287</v>
      </c>
      <c r="B428" s="169">
        <v>2</v>
      </c>
      <c r="C428" s="29"/>
      <c r="D428" s="133">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6" customFormat="1" ht="18" x14ac:dyDescent="0.35">
      <c r="A435" s="274" t="s">
        <v>374</v>
      </c>
      <c r="B435" s="274"/>
      <c r="C435" s="274"/>
      <c r="D435" s="274"/>
      <c r="E435" s="274"/>
      <c r="F435" s="274"/>
    </row>
    <row r="436" spans="1:7" s="166" customFormat="1" x14ac:dyDescent="0.25">
      <c r="A436" s="194">
        <f>+B11</f>
        <v>42786</v>
      </c>
      <c r="B436" s="6"/>
      <c r="C436" s="7"/>
      <c r="D436" s="6"/>
    </row>
    <row r="437" spans="1:7" ht="18" x14ac:dyDescent="0.25">
      <c r="A437" s="272" t="s">
        <v>375</v>
      </c>
      <c r="B437" s="273"/>
      <c r="C437" s="273"/>
      <c r="D437" s="273"/>
      <c r="E437" s="273"/>
      <c r="F437" s="273"/>
    </row>
    <row r="438" spans="1:7" ht="30" x14ac:dyDescent="0.25">
      <c r="A438" s="18" t="s">
        <v>305</v>
      </c>
      <c r="B438" s="152">
        <v>2</v>
      </c>
      <c r="C438" s="152"/>
      <c r="D438" s="141"/>
      <c r="E438" s="66"/>
      <c r="F438" s="66"/>
    </row>
    <row r="439" spans="1:7" s="166" customFormat="1" ht="16.5" x14ac:dyDescent="0.25">
      <c r="A439" s="107" t="s">
        <v>369</v>
      </c>
      <c r="B439" s="169">
        <v>2</v>
      </c>
      <c r="C439" s="216" t="str">
        <f>IF(B439=0, -5, "0")</f>
        <v>0</v>
      </c>
      <c r="D439" s="167"/>
      <c r="E439" s="146"/>
      <c r="F439" s="146"/>
    </row>
    <row r="440" spans="1:7" x14ac:dyDescent="0.25">
      <c r="A440" s="168" t="s">
        <v>315</v>
      </c>
      <c r="B440" s="169">
        <v>2</v>
      </c>
      <c r="C440" s="144"/>
      <c r="D440" s="146"/>
      <c r="E440" s="147"/>
      <c r="F440" s="146"/>
    </row>
    <row r="441" spans="1:7" ht="16.5" x14ac:dyDescent="0.3">
      <c r="A441" s="48" t="s">
        <v>195</v>
      </c>
      <c r="B441" s="169">
        <v>2</v>
      </c>
      <c r="C441" s="144"/>
      <c r="D441" s="145"/>
      <c r="E441" s="147"/>
      <c r="F441" s="66"/>
      <c r="G441" s="171"/>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52">
        <v>2</v>
      </c>
      <c r="C445" s="152"/>
      <c r="D445" s="141"/>
      <c r="E445" s="66"/>
      <c r="F445" s="66"/>
    </row>
    <row r="446" spans="1:7" x14ac:dyDescent="0.25">
      <c r="A446" s="32" t="s">
        <v>30</v>
      </c>
      <c r="B446" s="169">
        <v>2</v>
      </c>
      <c r="C446" s="152"/>
      <c r="D446" s="141"/>
      <c r="E446" s="66"/>
      <c r="F446" s="66"/>
    </row>
    <row r="447" spans="1:7" ht="45" x14ac:dyDescent="0.25">
      <c r="A447" s="116" t="s">
        <v>287</v>
      </c>
      <c r="B447" s="169">
        <v>2</v>
      </c>
      <c r="C447" s="153"/>
      <c r="D447" s="13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52">
        <v>2</v>
      </c>
      <c r="C456" s="152"/>
      <c r="D456" s="141"/>
      <c r="E456" s="66"/>
      <c r="F456" s="66"/>
    </row>
    <row r="457" spans="1:6" x14ac:dyDescent="0.25">
      <c r="A457" s="32" t="s">
        <v>245</v>
      </c>
      <c r="B457" s="169">
        <v>2</v>
      </c>
      <c r="C457" s="152"/>
      <c r="D457" s="148"/>
      <c r="E457" s="66"/>
      <c r="F457" s="66"/>
    </row>
    <row r="458" spans="1:6" ht="17.25" customHeight="1" x14ac:dyDescent="0.25">
      <c r="A458" s="32" t="s">
        <v>86</v>
      </c>
      <c r="B458" s="169">
        <v>0</v>
      </c>
      <c r="C458" s="144"/>
      <c r="D458" s="255" t="s">
        <v>420</v>
      </c>
      <c r="E458" s="147"/>
      <c r="F458" s="66"/>
    </row>
    <row r="459" spans="1:6" ht="30" x14ac:dyDescent="0.25">
      <c r="A459" s="32" t="s">
        <v>16</v>
      </c>
      <c r="B459" s="169">
        <v>0</v>
      </c>
      <c r="C459" s="152"/>
      <c r="D459" s="257" t="s">
        <v>411</v>
      </c>
      <c r="E459" s="66"/>
      <c r="F459" s="66"/>
    </row>
    <row r="460" spans="1:6" ht="39.75" customHeight="1" x14ac:dyDescent="0.25">
      <c r="A460" s="116" t="s">
        <v>287</v>
      </c>
      <c r="B460" s="169">
        <v>2</v>
      </c>
      <c r="C460" s="153"/>
      <c r="D460" s="256">
        <v>1</v>
      </c>
      <c r="E460" s="102"/>
      <c r="F460" s="102"/>
    </row>
    <row r="461" spans="1:6" ht="14.25" customHeight="1" x14ac:dyDescent="0.25">
      <c r="A461" s="19" t="s">
        <v>38</v>
      </c>
      <c r="B461" s="19"/>
      <c r="C461" s="19"/>
      <c r="D461" s="19">
        <f>SUM(B456:C459)</f>
        <v>4</v>
      </c>
    </row>
    <row r="462" spans="1:6" x14ac:dyDescent="0.25">
      <c r="A462" s="19" t="s">
        <v>37</v>
      </c>
      <c r="B462" s="20"/>
      <c r="C462" s="21"/>
      <c r="D462" s="63">
        <f>D461/(COUNT(B456:C459)*2)</f>
        <v>0.5</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44">
        <v>1</v>
      </c>
      <c r="C466" s="144"/>
      <c r="D466" s="145" t="s">
        <v>453</v>
      </c>
      <c r="E466" s="147"/>
      <c r="F466" s="66"/>
    </row>
    <row r="467" spans="1:7" ht="18" customHeight="1" x14ac:dyDescent="0.3">
      <c r="A467" s="180" t="s">
        <v>306</v>
      </c>
      <c r="B467" s="170">
        <v>2</v>
      </c>
      <c r="C467" s="217" t="str">
        <f>IF(B467=0, -5, "0")</f>
        <v>0</v>
      </c>
      <c r="D467" s="145"/>
      <c r="E467" s="31"/>
      <c r="F467" s="66"/>
      <c r="G467" s="171"/>
    </row>
    <row r="468" spans="1:7" ht="30" x14ac:dyDescent="0.25">
      <c r="A468" s="32" t="s">
        <v>196</v>
      </c>
      <c r="B468" s="170">
        <v>2</v>
      </c>
      <c r="C468" s="144"/>
      <c r="D468" s="161"/>
      <c r="E468" s="147"/>
      <c r="F468" s="66"/>
    </row>
    <row r="469" spans="1:7" ht="45" x14ac:dyDescent="0.25">
      <c r="A469" s="32" t="s">
        <v>287</v>
      </c>
      <c r="B469" s="170">
        <v>2</v>
      </c>
      <c r="C469" s="153"/>
      <c r="D469" s="142"/>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52">
        <v>2</v>
      </c>
      <c r="C475" s="152"/>
      <c r="D475" s="141"/>
      <c r="E475" s="66"/>
      <c r="F475" s="66"/>
    </row>
    <row r="476" spans="1:7" ht="36" x14ac:dyDescent="0.35">
      <c r="A476" s="83" t="s">
        <v>274</v>
      </c>
      <c r="B476" s="169">
        <v>2</v>
      </c>
      <c r="C476" s="216" t="str">
        <f>IF(B476=0, -5, "0")</f>
        <v>0</v>
      </c>
      <c r="D476" s="141"/>
      <c r="E476" s="66"/>
      <c r="F476" s="66"/>
    </row>
    <row r="477" spans="1:7" ht="36" x14ac:dyDescent="0.35">
      <c r="A477" s="83" t="s">
        <v>106</v>
      </c>
      <c r="B477" s="169">
        <v>2</v>
      </c>
      <c r="C477" s="216" t="str">
        <f>IF(B477=0, -5, "0")</f>
        <v>0</v>
      </c>
      <c r="D477" s="141"/>
      <c r="E477" s="66"/>
      <c r="F477" s="66"/>
    </row>
    <row r="478" spans="1:7" x14ac:dyDescent="0.25">
      <c r="A478" s="17" t="s">
        <v>179</v>
      </c>
      <c r="B478" s="169">
        <v>2</v>
      </c>
      <c r="C478" s="152"/>
      <c r="D478" s="141" t="s">
        <v>452</v>
      </c>
      <c r="E478" s="66"/>
      <c r="F478" s="66"/>
    </row>
    <row r="479" spans="1:7" x14ac:dyDescent="0.25">
      <c r="A479" s="18" t="s">
        <v>275</v>
      </c>
      <c r="B479" s="169" t="s">
        <v>34</v>
      </c>
      <c r="C479" s="152"/>
      <c r="D479" s="142"/>
      <c r="E479" s="4"/>
      <c r="F479" s="66"/>
    </row>
    <row r="480" spans="1:7" ht="27.75" customHeight="1" x14ac:dyDescent="0.25">
      <c r="A480" s="18" t="s">
        <v>49</v>
      </c>
      <c r="B480" s="169">
        <v>2</v>
      </c>
      <c r="C480" s="152"/>
      <c r="D480" s="141" t="s">
        <v>451</v>
      </c>
      <c r="E480" s="66"/>
      <c r="F480" s="66"/>
    </row>
    <row r="481" spans="1:14" x14ac:dyDescent="0.25">
      <c r="A481" s="18" t="s">
        <v>258</v>
      </c>
      <c r="B481" s="169">
        <v>2</v>
      </c>
      <c r="C481" s="152"/>
      <c r="D481" s="141"/>
      <c r="E481" s="66"/>
      <c r="F481" s="66"/>
    </row>
    <row r="482" spans="1:14" ht="26.25" customHeight="1" x14ac:dyDescent="0.25">
      <c r="A482" s="24" t="s">
        <v>120</v>
      </c>
      <c r="B482" s="169">
        <v>2</v>
      </c>
      <c r="C482" s="152"/>
      <c r="D482" s="141"/>
      <c r="E482" s="66"/>
      <c r="F482" s="66"/>
    </row>
    <row r="483" spans="1:14" x14ac:dyDescent="0.25">
      <c r="A483" s="18" t="s">
        <v>88</v>
      </c>
      <c r="B483" s="169">
        <v>2</v>
      </c>
      <c r="C483" s="152"/>
      <c r="D483" s="141"/>
      <c r="E483" s="66"/>
      <c r="F483" s="66"/>
    </row>
    <row r="484" spans="1:14" ht="30" x14ac:dyDescent="0.25">
      <c r="A484" s="17" t="s">
        <v>257</v>
      </c>
      <c r="B484" s="169">
        <v>2</v>
      </c>
      <c r="C484" s="152"/>
      <c r="D484" s="141"/>
      <c r="E484" s="66"/>
      <c r="F484" s="66"/>
      <c r="H484" s="166"/>
      <c r="I484" s="166"/>
      <c r="J484" s="166"/>
      <c r="K484" s="166"/>
      <c r="L484" s="166"/>
      <c r="M484" s="166"/>
      <c r="N484" s="166"/>
    </row>
    <row r="485" spans="1:14" ht="30" x14ac:dyDescent="0.25">
      <c r="A485" s="17" t="s">
        <v>210</v>
      </c>
      <c r="B485" s="169">
        <v>2</v>
      </c>
      <c r="C485" s="152"/>
      <c r="D485" s="141"/>
      <c r="E485" s="66"/>
      <c r="F485" s="66"/>
      <c r="H485" s="166"/>
      <c r="I485" s="166"/>
      <c r="J485" s="166"/>
      <c r="K485" s="166"/>
      <c r="L485" s="166"/>
      <c r="M485" s="166"/>
      <c r="N485" s="166"/>
    </row>
    <row r="486" spans="1:14" s="166" customFormat="1" x14ac:dyDescent="0.25">
      <c r="A486" s="193" t="s">
        <v>370</v>
      </c>
      <c r="B486" s="169" t="s">
        <v>34</v>
      </c>
      <c r="C486" s="169"/>
      <c r="D486" s="167"/>
      <c r="E486" s="146"/>
      <c r="F486" s="146"/>
    </row>
    <row r="487" spans="1:14" x14ac:dyDescent="0.25">
      <c r="A487" s="100" t="s">
        <v>408</v>
      </c>
      <c r="B487" s="169" t="s">
        <v>34</v>
      </c>
      <c r="C487" s="146"/>
      <c r="D487" s="146"/>
      <c r="E487" s="146"/>
      <c r="F487" s="146"/>
      <c r="G487" s="171"/>
      <c r="H487" s="166"/>
      <c r="J487" s="166"/>
      <c r="K487" s="166"/>
      <c r="L487" s="166"/>
      <c r="M487" s="166"/>
      <c r="N487" s="166"/>
    </row>
    <row r="488" spans="1:14" ht="36" customHeight="1" x14ac:dyDescent="0.25">
      <c r="A488" s="100" t="s">
        <v>409</v>
      </c>
      <c r="B488" s="169">
        <v>2</v>
      </c>
      <c r="C488" s="176"/>
      <c r="D488" s="174"/>
      <c r="E488" s="175"/>
      <c r="F488" s="175"/>
      <c r="H488" s="166"/>
      <c r="I488" s="166"/>
      <c r="J488" s="166"/>
      <c r="K488" s="166"/>
      <c r="L488" s="166"/>
      <c r="M488" s="166"/>
      <c r="N488" s="166"/>
    </row>
    <row r="489" spans="1:14" ht="45" x14ac:dyDescent="0.25">
      <c r="A489" s="100" t="s">
        <v>410</v>
      </c>
      <c r="B489" s="169" t="s">
        <v>34</v>
      </c>
      <c r="C489" s="153"/>
      <c r="D489" s="174"/>
      <c r="E489" s="146"/>
      <c r="F489" s="146"/>
      <c r="H489" s="166"/>
      <c r="I489" s="166"/>
      <c r="J489" s="166"/>
      <c r="K489" s="166"/>
      <c r="L489" s="166"/>
      <c r="M489" s="166"/>
      <c r="N489" s="166"/>
    </row>
    <row r="490" spans="1:14" s="166" customFormat="1" ht="45" x14ac:dyDescent="0.25">
      <c r="A490" s="100" t="s">
        <v>287</v>
      </c>
      <c r="B490" s="169">
        <v>2</v>
      </c>
      <c r="C490" s="153"/>
      <c r="D490" s="177">
        <v>1</v>
      </c>
      <c r="E490" s="102"/>
      <c r="F490" s="102"/>
    </row>
    <row r="491" spans="1:14" x14ac:dyDescent="0.25">
      <c r="A491" s="19" t="s">
        <v>38</v>
      </c>
      <c r="B491" s="19"/>
      <c r="C491" s="19"/>
      <c r="D491" s="19">
        <f>SUM(B475:C489)</f>
        <v>22</v>
      </c>
      <c r="H491" s="166"/>
      <c r="I491" s="166"/>
      <c r="J491" s="166"/>
      <c r="K491" s="166"/>
      <c r="L491" s="166"/>
      <c r="M491" s="166"/>
      <c r="N491" s="166"/>
    </row>
    <row r="492" spans="1:14" x14ac:dyDescent="0.25">
      <c r="A492" s="19" t="s">
        <v>37</v>
      </c>
      <c r="B492" s="20"/>
      <c r="C492" s="21"/>
      <c r="D492" s="63">
        <f>D491/(COUNT(B475:C489)*2)</f>
        <v>1</v>
      </c>
      <c r="H492" s="166"/>
      <c r="I492" s="166"/>
      <c r="J492" s="166"/>
      <c r="K492" s="166"/>
      <c r="L492" s="166"/>
      <c r="M492" s="166"/>
      <c r="N492" s="166"/>
    </row>
    <row r="493" spans="1:14" x14ac:dyDescent="0.25">
      <c r="A493" s="9"/>
      <c r="B493" s="6"/>
      <c r="C493" s="7"/>
      <c r="D493" s="6"/>
      <c r="H493" s="166"/>
      <c r="I493" s="166"/>
      <c r="J493" s="166"/>
      <c r="K493" s="166"/>
      <c r="L493" s="166"/>
      <c r="M493" s="166"/>
      <c r="N493" s="166"/>
    </row>
    <row r="494" spans="1:14" ht="18" x14ac:dyDescent="0.35">
      <c r="A494" s="274" t="s">
        <v>152</v>
      </c>
      <c r="B494" s="274"/>
      <c r="C494" s="274"/>
      <c r="D494" s="274"/>
      <c r="E494" s="274"/>
      <c r="F494" s="274"/>
      <c r="H494" s="166"/>
      <c r="I494" s="166"/>
      <c r="J494" s="166"/>
      <c r="K494" s="166"/>
      <c r="L494" s="166"/>
      <c r="M494" s="166"/>
      <c r="N494" s="166"/>
    </row>
    <row r="495" spans="1:14" x14ac:dyDescent="0.25">
      <c r="A495" s="9"/>
      <c r="B495" s="6"/>
      <c r="C495" s="7"/>
      <c r="D495" s="6"/>
      <c r="H495" s="166"/>
      <c r="I495" s="166"/>
      <c r="J495" s="166"/>
      <c r="K495" s="166"/>
      <c r="L495" s="166"/>
      <c r="M495" s="166"/>
      <c r="N495" s="166"/>
    </row>
    <row r="496" spans="1:14" ht="30" x14ac:dyDescent="0.25">
      <c r="A496" s="17" t="s">
        <v>169</v>
      </c>
      <c r="B496" s="152">
        <v>2</v>
      </c>
      <c r="C496" s="152"/>
      <c r="D496" s="148"/>
      <c r="E496" s="66"/>
      <c r="F496" s="66"/>
      <c r="H496" s="166"/>
      <c r="I496" s="166"/>
      <c r="J496" s="166"/>
      <c r="K496" s="166"/>
      <c r="L496" s="166"/>
      <c r="M496" s="166"/>
      <c r="N496" s="166"/>
    </row>
    <row r="497" spans="1:6" x14ac:dyDescent="0.25">
      <c r="A497" s="18" t="s">
        <v>58</v>
      </c>
      <c r="B497" s="169">
        <v>2</v>
      </c>
      <c r="C497" s="152"/>
      <c r="D497" s="141"/>
      <c r="E497" s="66"/>
      <c r="F497" s="66"/>
    </row>
    <row r="498" spans="1:6" ht="16.5" x14ac:dyDescent="0.35">
      <c r="A498" s="117" t="s">
        <v>121</v>
      </c>
      <c r="B498" s="169">
        <v>2</v>
      </c>
      <c r="C498" s="216" t="str">
        <f>IF(B498=0, -5, "0")</f>
        <v>0</v>
      </c>
      <c r="D498" s="141"/>
      <c r="E498" s="66"/>
      <c r="F498" s="66"/>
    </row>
    <row r="499" spans="1:6" ht="45" x14ac:dyDescent="0.3">
      <c r="A499" s="123" t="s">
        <v>287</v>
      </c>
      <c r="B499" s="169">
        <v>2</v>
      </c>
      <c r="C499" s="152"/>
      <c r="D499" s="141"/>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8">
        <f>AVERAGE(D36,D92,D145,D185,D241,D284,D317,D345,D398,D428,D447,D460,D469,D490,D499)</f>
        <v>0.8125</v>
      </c>
    </row>
    <row r="504" spans="1:6" ht="27.75" customHeight="1" x14ac:dyDescent="0.3">
      <c r="A504" s="71" t="s">
        <v>47</v>
      </c>
      <c r="B504" s="72"/>
      <c r="C504" s="73"/>
      <c r="D504" s="74">
        <f>SUM(D500,D491,D461,D451,D402,D349,D321,D40,D470,D288,D245,D149,D432,D189,D96)</f>
        <v>503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0.88869257950530034</v>
      </c>
    </row>
  </sheetData>
  <sheetProtection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7" zoomScale="90" zoomScaleSheetLayoutView="9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79" t="s">
        <v>52</v>
      </c>
      <c r="B6" s="279"/>
      <c r="C6" s="279"/>
      <c r="D6" s="279"/>
      <c r="E6" s="279"/>
      <c r="F6" s="279"/>
      <c r="G6" s="126"/>
      <c r="H6" s="126"/>
      <c r="I6" s="126"/>
    </row>
    <row r="7" spans="1:9" s="36" customFormat="1" ht="21.75" customHeight="1" x14ac:dyDescent="0.5">
      <c r="A7" s="280" t="str">
        <f>'A1 Exploitation'!A8:F8</f>
        <v>Ksar Hellal</v>
      </c>
      <c r="B7" s="280"/>
      <c r="C7" s="280"/>
      <c r="D7" s="280"/>
      <c r="E7" s="280"/>
      <c r="F7" s="280"/>
      <c r="G7" s="126"/>
      <c r="H7" s="126"/>
      <c r="I7" s="126"/>
    </row>
    <row r="8" spans="1:9" s="36" customFormat="1" ht="24.75" x14ac:dyDescent="0.5">
      <c r="A8" s="38" t="s">
        <v>44</v>
      </c>
      <c r="B8" s="302" t="str">
        <f>'A1 Exploitation'!B9:F9</f>
        <v>Dr Hend KAMOUN</v>
      </c>
      <c r="C8" s="302"/>
      <c r="D8" s="302"/>
      <c r="E8" s="302"/>
      <c r="F8" s="302"/>
      <c r="G8" s="126"/>
      <c r="H8" s="126"/>
      <c r="I8" s="126"/>
    </row>
    <row r="9" spans="1:9" s="36" customFormat="1" ht="24.75" x14ac:dyDescent="0.5">
      <c r="A9" s="39" t="s">
        <v>46</v>
      </c>
      <c r="B9" s="303" t="str">
        <f>'A1 Exploitation'!B10:F10</f>
        <v>directeur magasin et chefs rayons</v>
      </c>
      <c r="C9" s="303"/>
      <c r="D9" s="303"/>
      <c r="E9" s="303"/>
      <c r="F9" s="303"/>
      <c r="G9" s="126"/>
      <c r="H9" s="126"/>
      <c r="I9" s="126"/>
    </row>
    <row r="10" spans="1:9" s="36" customFormat="1" ht="24.75" x14ac:dyDescent="0.5">
      <c r="A10" s="38" t="s">
        <v>45</v>
      </c>
      <c r="B10" s="300">
        <f>'A1 Exploitation'!B11:F11</f>
        <v>42786</v>
      </c>
      <c r="C10" s="300"/>
      <c r="D10" s="300"/>
      <c r="E10" s="300"/>
      <c r="F10" s="300"/>
      <c r="G10" s="126"/>
      <c r="H10" s="126"/>
      <c r="I10" s="126"/>
    </row>
    <row r="11" spans="1:9" s="36" customFormat="1" ht="24.75" x14ac:dyDescent="0.5">
      <c r="A11" s="38" t="s">
        <v>341</v>
      </c>
      <c r="B11" s="292">
        <f>D198</f>
        <v>0.88157894736842102</v>
      </c>
      <c r="C11" s="292"/>
      <c r="D11" s="292"/>
      <c r="E11" s="292"/>
      <c r="F11" s="292"/>
      <c r="G11" s="126"/>
      <c r="H11" s="126"/>
      <c r="I11" s="12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0">
        <v>2</v>
      </c>
      <c r="C17" s="220"/>
      <c r="D17" s="221"/>
      <c r="E17" s="220"/>
      <c r="F17" s="220"/>
    </row>
    <row r="18" spans="1:6" x14ac:dyDescent="0.3">
      <c r="A18" s="48" t="s">
        <v>89</v>
      </c>
      <c r="B18" s="220">
        <v>2</v>
      </c>
      <c r="C18" s="220"/>
      <c r="D18" s="221"/>
      <c r="E18" s="220"/>
      <c r="F18" s="220"/>
    </row>
    <row r="19" spans="1:6" x14ac:dyDescent="0.3">
      <c r="A19" s="41" t="s">
        <v>90</v>
      </c>
      <c r="B19" s="220">
        <v>2</v>
      </c>
      <c r="C19" s="220"/>
      <c r="D19" s="221"/>
      <c r="E19" s="221"/>
      <c r="F19" s="220"/>
    </row>
    <row r="20" spans="1:6" x14ac:dyDescent="0.3">
      <c r="A20" s="41" t="s">
        <v>164</v>
      </c>
      <c r="B20" s="220">
        <v>2</v>
      </c>
      <c r="C20" s="220"/>
      <c r="D20" s="222"/>
      <c r="E20" s="220"/>
      <c r="F20" s="220"/>
    </row>
    <row r="21" spans="1:6" x14ac:dyDescent="0.3">
      <c r="A21" s="87" t="s">
        <v>236</v>
      </c>
      <c r="B21" s="220">
        <v>2</v>
      </c>
      <c r="C21" s="220"/>
      <c r="D21" s="223"/>
      <c r="E21" s="220"/>
      <c r="F21" s="220"/>
    </row>
    <row r="22" spans="1:6" x14ac:dyDescent="0.3">
      <c r="A22" s="295" t="s">
        <v>38</v>
      </c>
      <c r="B22" s="296"/>
      <c r="C22" s="297"/>
      <c r="D22" s="127">
        <f>SUM(B17:C21)</f>
        <v>10</v>
      </c>
    </row>
    <row r="23" spans="1:6" x14ac:dyDescent="0.3">
      <c r="A23" s="289" t="s">
        <v>342</v>
      </c>
      <c r="B23" s="290"/>
      <c r="C23" s="291"/>
      <c r="D23" s="65">
        <f>D22/(COUNT(B17:C21)*2)</f>
        <v>1</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0">
        <v>2</v>
      </c>
      <c r="C26" s="247" t="str">
        <f>IF(B26=0, -5, "0")</f>
        <v>0</v>
      </c>
      <c r="D26" s="221"/>
      <c r="E26" s="221"/>
      <c r="F26" s="220"/>
    </row>
    <row r="27" spans="1:6" x14ac:dyDescent="0.3">
      <c r="A27" s="41" t="s">
        <v>99</v>
      </c>
      <c r="B27" s="220">
        <v>2</v>
      </c>
      <c r="C27" s="220"/>
      <c r="D27" s="221"/>
      <c r="E27" s="220"/>
      <c r="F27" s="220"/>
    </row>
    <row r="28" spans="1:6" x14ac:dyDescent="0.3">
      <c r="A28" s="41" t="s">
        <v>327</v>
      </c>
      <c r="B28" s="220">
        <v>2</v>
      </c>
      <c r="C28" s="220"/>
      <c r="D28" s="221"/>
      <c r="E28" s="220"/>
      <c r="F28" s="220"/>
    </row>
    <row r="29" spans="1:6" x14ac:dyDescent="0.3">
      <c r="A29" s="41" t="s">
        <v>335</v>
      </c>
      <c r="B29" s="220">
        <v>2</v>
      </c>
      <c r="C29" s="220"/>
      <c r="D29" s="224"/>
      <c r="E29" s="220"/>
      <c r="F29" s="220"/>
    </row>
    <row r="30" spans="1:6" x14ac:dyDescent="0.3">
      <c r="A30" s="41" t="s">
        <v>91</v>
      </c>
      <c r="B30" s="220">
        <v>2</v>
      </c>
      <c r="C30" s="220"/>
      <c r="D30" s="224"/>
      <c r="E30" s="220"/>
      <c r="F30" s="220"/>
    </row>
    <row r="31" spans="1:6" x14ac:dyDescent="0.3">
      <c r="A31" s="41" t="s">
        <v>340</v>
      </c>
      <c r="B31" s="220">
        <v>2</v>
      </c>
      <c r="C31" s="220"/>
      <c r="D31" s="224"/>
      <c r="E31" s="220"/>
      <c r="F31" s="220"/>
    </row>
    <row r="32" spans="1:6" x14ac:dyDescent="0.3">
      <c r="A32" s="289" t="s">
        <v>38</v>
      </c>
      <c r="B32" s="290"/>
      <c r="C32" s="291"/>
      <c r="D32" s="125">
        <f>SUM(B26:C31)</f>
        <v>12</v>
      </c>
    </row>
    <row r="33" spans="1:6" x14ac:dyDescent="0.3">
      <c r="A33" s="289" t="s">
        <v>342</v>
      </c>
      <c r="B33" s="290"/>
      <c r="C33" s="291"/>
      <c r="D33" s="65">
        <f>D32/(COUNT(B26:C31)*2)</f>
        <v>1</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0">
        <v>2</v>
      </c>
      <c r="C36" s="247" t="str">
        <f>IF(B36=0, -5, "0")</f>
        <v>0</v>
      </c>
      <c r="D36" s="221"/>
      <c r="E36" s="220"/>
      <c r="F36" s="220"/>
    </row>
    <row r="37" spans="1:6" s="50" customFormat="1" x14ac:dyDescent="0.3">
      <c r="A37" s="41" t="s">
        <v>264</v>
      </c>
      <c r="B37" s="220">
        <v>2</v>
      </c>
      <c r="C37" s="220"/>
      <c r="D37" s="221"/>
      <c r="E37" s="220"/>
      <c r="F37" s="220"/>
    </row>
    <row r="38" spans="1:6" s="50" customFormat="1" x14ac:dyDescent="0.3">
      <c r="A38" s="41" t="s">
        <v>328</v>
      </c>
      <c r="B38" s="220">
        <v>2</v>
      </c>
      <c r="C38" s="220"/>
      <c r="D38" s="221"/>
      <c r="E38" s="220"/>
      <c r="F38" s="220"/>
    </row>
    <row r="39" spans="1:6" s="50" customFormat="1" x14ac:dyDescent="0.3">
      <c r="A39" s="41" t="s">
        <v>91</v>
      </c>
      <c r="B39" s="220">
        <v>2</v>
      </c>
      <c r="C39" s="220"/>
      <c r="D39" s="224"/>
      <c r="E39" s="220"/>
      <c r="F39" s="220"/>
    </row>
    <row r="40" spans="1:6" s="50" customFormat="1" x14ac:dyDescent="0.3">
      <c r="A40" s="41" t="s">
        <v>340</v>
      </c>
      <c r="B40" s="220">
        <v>2</v>
      </c>
      <c r="C40" s="220"/>
      <c r="D40" s="224"/>
      <c r="E40" s="220"/>
      <c r="F40" s="220"/>
    </row>
    <row r="41" spans="1:6" s="50" customFormat="1" x14ac:dyDescent="0.3">
      <c r="A41" s="289" t="s">
        <v>38</v>
      </c>
      <c r="B41" s="290"/>
      <c r="C41" s="291"/>
      <c r="D41" s="125">
        <f>SUM(B36:C40)</f>
        <v>10</v>
      </c>
      <c r="E41" s="37"/>
      <c r="F41" s="37"/>
    </row>
    <row r="42" spans="1:6" s="50" customFormat="1" x14ac:dyDescent="0.3">
      <c r="A42" s="289" t="s">
        <v>342</v>
      </c>
      <c r="B42" s="290"/>
      <c r="C42" s="291"/>
      <c r="D42" s="65">
        <f>D41/(COUNT(B36:C40)*2)</f>
        <v>1</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0">
        <v>2</v>
      </c>
      <c r="C45" s="220"/>
      <c r="D45" s="224"/>
      <c r="E45" s="220"/>
      <c r="F45" s="220"/>
    </row>
    <row r="46" spans="1:6" x14ac:dyDescent="0.3">
      <c r="A46" s="41" t="s">
        <v>92</v>
      </c>
      <c r="B46" s="220">
        <v>2</v>
      </c>
      <c r="C46" s="220"/>
      <c r="D46" s="224"/>
      <c r="E46" s="220"/>
      <c r="F46" s="220"/>
    </row>
    <row r="47" spans="1:6" x14ac:dyDescent="0.3">
      <c r="A47" s="41" t="s">
        <v>262</v>
      </c>
      <c r="B47" s="220">
        <v>2</v>
      </c>
      <c r="C47" s="220"/>
      <c r="D47" s="221"/>
      <c r="E47" s="220"/>
      <c r="F47" s="220"/>
    </row>
    <row r="48" spans="1:6" x14ac:dyDescent="0.3">
      <c r="A48" s="41" t="s">
        <v>24</v>
      </c>
      <c r="B48" s="220">
        <v>2</v>
      </c>
      <c r="C48" s="220"/>
      <c r="D48" s="221"/>
      <c r="E48" s="220"/>
      <c r="F48" s="220"/>
    </row>
    <row r="49" spans="1:6" x14ac:dyDescent="0.3">
      <c r="A49" s="41" t="s">
        <v>93</v>
      </c>
      <c r="B49" s="220">
        <v>2</v>
      </c>
      <c r="C49" s="220"/>
      <c r="D49" s="221"/>
      <c r="E49" s="220"/>
      <c r="F49" s="220"/>
    </row>
    <row r="50" spans="1:6" ht="18" x14ac:dyDescent="0.35">
      <c r="A50" s="76" t="s">
        <v>343</v>
      </c>
      <c r="B50" s="220">
        <v>2</v>
      </c>
      <c r="C50" s="247" t="str">
        <f>IF(B50=0, -5, "0")</f>
        <v>0</v>
      </c>
      <c r="D50" s="224"/>
      <c r="E50" s="220"/>
      <c r="F50" s="220"/>
    </row>
    <row r="51" spans="1:6" x14ac:dyDescent="0.3">
      <c r="A51" s="289" t="s">
        <v>38</v>
      </c>
      <c r="B51" s="290"/>
      <c r="C51" s="291"/>
      <c r="D51" s="125">
        <f>SUM(B45:C50)</f>
        <v>12</v>
      </c>
    </row>
    <row r="52" spans="1:6" x14ac:dyDescent="0.3">
      <c r="A52" s="289" t="s">
        <v>342</v>
      </c>
      <c r="B52" s="290"/>
      <c r="C52" s="291"/>
      <c r="D52" s="65">
        <f>D51/(COUNT(B45:C50)*2)</f>
        <v>1</v>
      </c>
    </row>
    <row r="53" spans="1:6" s="50" customFormat="1" x14ac:dyDescent="0.3">
      <c r="A53" s="54"/>
      <c r="B53" s="55"/>
      <c r="C53" s="55"/>
      <c r="D53" s="56"/>
    </row>
    <row r="54" spans="1:6" ht="19.5" x14ac:dyDescent="0.4">
      <c r="A54" s="298" t="s">
        <v>8</v>
      </c>
      <c r="B54" s="299"/>
      <c r="C54" s="299"/>
      <c r="D54" s="299"/>
      <c r="E54" s="299"/>
      <c r="F54" s="299"/>
    </row>
    <row r="55" spans="1:6" ht="46.5" x14ac:dyDescent="0.35">
      <c r="A55" s="83" t="s">
        <v>197</v>
      </c>
      <c r="B55" s="220">
        <v>1</v>
      </c>
      <c r="C55" s="247" t="str">
        <f>IF(B55=0, -5, "0")</f>
        <v>0</v>
      </c>
      <c r="D55" s="224" t="s">
        <v>450</v>
      </c>
      <c r="E55" s="220"/>
      <c r="F55" s="220"/>
    </row>
    <row r="56" spans="1:6" x14ac:dyDescent="0.3">
      <c r="A56" s="49" t="s">
        <v>185</v>
      </c>
      <c r="B56" s="220">
        <v>2</v>
      </c>
      <c r="C56" s="220"/>
      <c r="D56" s="220"/>
      <c r="E56" s="225"/>
      <c r="F56" s="220"/>
    </row>
    <row r="57" spans="1:6" x14ac:dyDescent="0.3">
      <c r="A57" s="51" t="s">
        <v>282</v>
      </c>
      <c r="B57" s="220">
        <v>2</v>
      </c>
      <c r="C57" s="220"/>
      <c r="D57" s="221"/>
      <c r="E57" s="221"/>
      <c r="F57" s="220"/>
    </row>
    <row r="58" spans="1:6" x14ac:dyDescent="0.3">
      <c r="A58" s="51" t="s">
        <v>101</v>
      </c>
      <c r="B58" s="220">
        <v>2</v>
      </c>
      <c r="C58" s="220"/>
      <c r="D58" s="224"/>
      <c r="E58" s="220"/>
      <c r="F58" s="220"/>
    </row>
    <row r="59" spans="1:6" ht="36" x14ac:dyDescent="0.35">
      <c r="A59" s="83" t="s">
        <v>249</v>
      </c>
      <c r="B59" s="220">
        <v>2</v>
      </c>
      <c r="C59" s="247" t="str">
        <f>IF(B59=0, -5, "0")</f>
        <v>0</v>
      </c>
      <c r="D59" s="221"/>
      <c r="E59" s="220"/>
      <c r="F59" s="220"/>
    </row>
    <row r="60" spans="1:6" ht="18" x14ac:dyDescent="0.35">
      <c r="A60" s="76" t="s">
        <v>344</v>
      </c>
      <c r="B60" s="220">
        <v>2</v>
      </c>
      <c r="C60" s="247" t="str">
        <f>IF(B60=0, -5, "0")</f>
        <v>0</v>
      </c>
      <c r="D60" s="221"/>
      <c r="E60" s="220"/>
      <c r="F60" s="220"/>
    </row>
    <row r="61" spans="1:6" x14ac:dyDescent="0.3">
      <c r="A61" s="41" t="s">
        <v>340</v>
      </c>
      <c r="B61" s="220">
        <v>2</v>
      </c>
      <c r="C61" s="220"/>
      <c r="D61" s="224"/>
      <c r="E61" s="220"/>
      <c r="F61" s="220"/>
    </row>
    <row r="62" spans="1:6" x14ac:dyDescent="0.3">
      <c r="A62" s="289" t="s">
        <v>38</v>
      </c>
      <c r="B62" s="290"/>
      <c r="C62" s="291"/>
      <c r="D62" s="125">
        <f>SUM(B55:C61)</f>
        <v>13</v>
      </c>
    </row>
    <row r="63" spans="1:6" x14ac:dyDescent="0.3">
      <c r="A63" s="289" t="s">
        <v>342</v>
      </c>
      <c r="B63" s="290"/>
      <c r="C63" s="291"/>
      <c r="D63" s="65">
        <f>D62/(COUNT(B55:C61)*2)</f>
        <v>0.9285714285714286</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6">
        <v>2</v>
      </c>
      <c r="C66" s="227"/>
      <c r="D66" s="228"/>
      <c r="E66" s="228"/>
      <c r="F66" s="220"/>
    </row>
    <row r="67" spans="1:6" ht="32.25" x14ac:dyDescent="0.4">
      <c r="A67" s="41" t="s">
        <v>319</v>
      </c>
      <c r="B67" s="226">
        <v>0</v>
      </c>
      <c r="C67" s="227"/>
      <c r="D67" s="254" t="s">
        <v>417</v>
      </c>
      <c r="E67" s="228"/>
      <c r="F67" s="220"/>
    </row>
    <row r="68" spans="1:6" ht="19.5" x14ac:dyDescent="0.4">
      <c r="A68" s="41" t="s">
        <v>340</v>
      </c>
      <c r="B68" s="226">
        <v>2</v>
      </c>
      <c r="C68" s="227"/>
      <c r="D68" s="229"/>
      <c r="E68" s="229"/>
      <c r="F68" s="220"/>
    </row>
    <row r="69" spans="1:6" ht="19.5" x14ac:dyDescent="0.4">
      <c r="A69" s="48" t="s">
        <v>285</v>
      </c>
      <c r="B69" s="226">
        <v>2</v>
      </c>
      <c r="C69" s="227"/>
      <c r="D69" s="229"/>
      <c r="E69" s="229"/>
      <c r="F69" s="220"/>
    </row>
    <row r="70" spans="1:6" ht="19.5" x14ac:dyDescent="0.4">
      <c r="A70" s="41" t="s">
        <v>93</v>
      </c>
      <c r="B70" s="226" t="s">
        <v>34</v>
      </c>
      <c r="C70" s="227"/>
      <c r="D70" s="229"/>
      <c r="E70" s="229"/>
      <c r="F70" s="220"/>
    </row>
    <row r="71" spans="1:6" ht="19.5" x14ac:dyDescent="0.4">
      <c r="A71" s="41" t="s">
        <v>336</v>
      </c>
      <c r="B71" s="226">
        <v>2</v>
      </c>
      <c r="C71" s="227"/>
      <c r="D71" s="225"/>
      <c r="E71" s="225"/>
      <c r="F71" s="220"/>
    </row>
    <row r="72" spans="1:6" ht="19.5" x14ac:dyDescent="0.4">
      <c r="A72" s="41" t="s">
        <v>103</v>
      </c>
      <c r="B72" s="226">
        <v>2</v>
      </c>
      <c r="C72" s="227"/>
      <c r="D72" s="220"/>
      <c r="E72" s="220"/>
      <c r="F72" s="220"/>
    </row>
    <row r="73" spans="1:6" x14ac:dyDescent="0.3">
      <c r="A73" s="48" t="s">
        <v>345</v>
      </c>
      <c r="B73" s="226" t="s">
        <v>34</v>
      </c>
      <c r="C73" s="220"/>
      <c r="D73" s="230"/>
      <c r="E73" s="230"/>
      <c r="F73" s="220"/>
    </row>
    <row r="74" spans="1:6" ht="36" x14ac:dyDescent="0.35">
      <c r="A74" s="89" t="s">
        <v>215</v>
      </c>
      <c r="B74" s="226">
        <v>2</v>
      </c>
      <c r="C74" s="247" t="str">
        <f>IF(B74=0, -5, "0")</f>
        <v>0</v>
      </c>
      <c r="D74" s="231"/>
      <c r="E74" s="231"/>
      <c r="F74" s="220"/>
    </row>
    <row r="75" spans="1:6" ht="18" x14ac:dyDescent="0.35">
      <c r="A75" s="89" t="s">
        <v>265</v>
      </c>
      <c r="B75" s="226" t="s">
        <v>34</v>
      </c>
      <c r="C75" s="247" t="str">
        <f>IF(B75=0, -5, "0")</f>
        <v>0</v>
      </c>
      <c r="D75" s="231" t="s">
        <v>418</v>
      </c>
      <c r="E75" s="231"/>
      <c r="F75" s="220"/>
    </row>
    <row r="76" spans="1:6" ht="18" x14ac:dyDescent="0.35">
      <c r="A76" s="89" t="s">
        <v>332</v>
      </c>
      <c r="B76" s="226">
        <v>2</v>
      </c>
      <c r="C76" s="247" t="str">
        <f>IF(B76=0, -5, "0")</f>
        <v>0</v>
      </c>
      <c r="D76" s="221"/>
      <c r="E76" s="231"/>
      <c r="F76" s="220"/>
    </row>
    <row r="77" spans="1:6" s="50" customFormat="1" x14ac:dyDescent="0.3">
      <c r="A77" s="49" t="s">
        <v>263</v>
      </c>
      <c r="B77" s="226">
        <v>2</v>
      </c>
      <c r="C77" s="232"/>
      <c r="D77" s="221"/>
      <c r="E77" s="233"/>
      <c r="F77" s="232"/>
    </row>
    <row r="78" spans="1:6" x14ac:dyDescent="0.3">
      <c r="A78" s="41" t="s">
        <v>198</v>
      </c>
      <c r="B78" s="226">
        <v>2</v>
      </c>
      <c r="C78" s="220"/>
      <c r="D78" s="233"/>
      <c r="E78" s="231"/>
      <c r="F78" s="220"/>
    </row>
    <row r="79" spans="1:6" ht="36" x14ac:dyDescent="0.35">
      <c r="A79" s="83" t="s">
        <v>184</v>
      </c>
      <c r="B79" s="226">
        <v>2</v>
      </c>
      <c r="C79" s="247" t="str">
        <f>IF(B79=0, -5, "0")</f>
        <v>0</v>
      </c>
      <c r="D79" s="233"/>
      <c r="E79" s="231"/>
      <c r="F79" s="220"/>
    </row>
    <row r="80" spans="1:6" x14ac:dyDescent="0.3">
      <c r="A80" s="41" t="s">
        <v>346</v>
      </c>
      <c r="B80" s="226">
        <v>2</v>
      </c>
      <c r="C80" s="220"/>
      <c r="D80" s="233"/>
      <c r="E80" s="234"/>
      <c r="F80" s="220"/>
    </row>
    <row r="81" spans="1:6" ht="18" x14ac:dyDescent="0.35">
      <c r="A81" s="88" t="s">
        <v>344</v>
      </c>
      <c r="B81" s="226">
        <v>2</v>
      </c>
      <c r="C81" s="247" t="str">
        <f>IF(B81=0, -5, "0")</f>
        <v>0</v>
      </c>
      <c r="D81" s="233"/>
      <c r="E81" s="235"/>
      <c r="F81" s="220"/>
    </row>
    <row r="82" spans="1:6" x14ac:dyDescent="0.3">
      <c r="A82" s="41" t="s">
        <v>94</v>
      </c>
      <c r="B82" s="226">
        <v>2</v>
      </c>
      <c r="C82" s="220"/>
      <c r="D82" s="233"/>
      <c r="E82" s="234"/>
      <c r="F82" s="220"/>
    </row>
    <row r="83" spans="1:6" x14ac:dyDescent="0.3">
      <c r="A83" s="289" t="s">
        <v>38</v>
      </c>
      <c r="B83" s="290"/>
      <c r="C83" s="291"/>
      <c r="D83" s="125">
        <f>SUM(B66:C82)</f>
        <v>26</v>
      </c>
    </row>
    <row r="84" spans="1:6" x14ac:dyDescent="0.3">
      <c r="A84" s="289" t="s">
        <v>342</v>
      </c>
      <c r="B84" s="290"/>
      <c r="C84" s="291"/>
      <c r="D84" s="65">
        <f>D83/(COUNT(B66:C82)*2)</f>
        <v>0.9285714285714286</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6">
        <v>2</v>
      </c>
      <c r="C87" s="227"/>
      <c r="D87" s="221"/>
      <c r="E87" s="221"/>
      <c r="F87" s="220"/>
    </row>
    <row r="88" spans="1:6" ht="34.5" x14ac:dyDescent="0.4">
      <c r="A88" s="41" t="s">
        <v>319</v>
      </c>
      <c r="B88" s="236">
        <v>1</v>
      </c>
      <c r="C88" s="227"/>
      <c r="D88" s="249" t="s">
        <v>422</v>
      </c>
      <c r="E88" s="220"/>
      <c r="F88" s="220"/>
    </row>
    <row r="89" spans="1:6" ht="19.5" x14ac:dyDescent="0.4">
      <c r="A89" s="41" t="s">
        <v>347</v>
      </c>
      <c r="B89" s="236">
        <v>2</v>
      </c>
      <c r="C89" s="227"/>
      <c r="D89" s="233"/>
      <c r="E89" s="220"/>
      <c r="F89" s="220"/>
    </row>
    <row r="90" spans="1:6" ht="34.5" x14ac:dyDescent="0.4">
      <c r="A90" s="51" t="s">
        <v>348</v>
      </c>
      <c r="B90" s="236">
        <v>2</v>
      </c>
      <c r="C90" s="227"/>
      <c r="D90" s="233"/>
      <c r="E90" s="220"/>
      <c r="F90" s="220"/>
    </row>
    <row r="91" spans="1:6" ht="19.5" x14ac:dyDescent="0.4">
      <c r="A91" s="48" t="s">
        <v>286</v>
      </c>
      <c r="B91" s="236">
        <v>2</v>
      </c>
      <c r="C91" s="227"/>
      <c r="D91" s="233"/>
      <c r="E91" s="220"/>
      <c r="F91" s="220"/>
    </row>
    <row r="92" spans="1:6" ht="36" x14ac:dyDescent="0.35">
      <c r="A92" s="89" t="s">
        <v>261</v>
      </c>
      <c r="B92" s="236">
        <v>2</v>
      </c>
      <c r="C92" s="247" t="str">
        <f>IF(B92=0, -5, "0")</f>
        <v>0</v>
      </c>
      <c r="D92" s="36"/>
      <c r="E92" s="220"/>
      <c r="F92" s="220"/>
    </row>
    <row r="93" spans="1:6" ht="18" x14ac:dyDescent="0.35">
      <c r="A93" s="76" t="s">
        <v>266</v>
      </c>
      <c r="B93" s="236">
        <v>2</v>
      </c>
      <c r="C93" s="237" t="str">
        <f>IF(B93=0, -5, "0")</f>
        <v>0</v>
      </c>
      <c r="D93" s="221"/>
      <c r="E93" s="220"/>
      <c r="F93" s="220"/>
    </row>
    <row r="94" spans="1:6" x14ac:dyDescent="0.3">
      <c r="A94" s="48" t="s">
        <v>182</v>
      </c>
      <c r="B94" s="236">
        <v>2</v>
      </c>
      <c r="C94" s="220"/>
      <c r="D94" s="221"/>
      <c r="E94" s="220"/>
      <c r="F94" s="220"/>
    </row>
    <row r="95" spans="1:6" x14ac:dyDescent="0.3">
      <c r="A95" s="53" t="s">
        <v>329</v>
      </c>
      <c r="B95" s="236">
        <v>2</v>
      </c>
      <c r="C95" s="220"/>
      <c r="D95" s="221"/>
      <c r="E95" s="220"/>
      <c r="F95" s="220"/>
    </row>
    <row r="96" spans="1:6" x14ac:dyDescent="0.3">
      <c r="A96" s="53" t="s">
        <v>330</v>
      </c>
      <c r="B96" s="236">
        <v>2</v>
      </c>
      <c r="C96" s="220"/>
      <c r="D96" s="221"/>
      <c r="E96" s="220"/>
      <c r="F96" s="220"/>
    </row>
    <row r="97" spans="1:6" x14ac:dyDescent="0.3">
      <c r="A97" s="41" t="s">
        <v>147</v>
      </c>
      <c r="B97" s="236">
        <v>1</v>
      </c>
      <c r="C97" s="220"/>
      <c r="D97" s="221" t="s">
        <v>428</v>
      </c>
      <c r="E97" s="220"/>
      <c r="F97" s="220"/>
    </row>
    <row r="98" spans="1:6" ht="36" x14ac:dyDescent="0.35">
      <c r="A98" s="89" t="s">
        <v>216</v>
      </c>
      <c r="B98" s="236">
        <v>2</v>
      </c>
      <c r="C98" s="247" t="str">
        <f>IF(B98=0, -5, "0")</f>
        <v>0</v>
      </c>
      <c r="D98" s="221"/>
      <c r="E98" s="220"/>
      <c r="F98" s="220"/>
    </row>
    <row r="99" spans="1:6" ht="18" x14ac:dyDescent="0.35">
      <c r="A99" s="88" t="s">
        <v>344</v>
      </c>
      <c r="B99" s="236">
        <v>2</v>
      </c>
      <c r="C99" s="247" t="str">
        <f>IF(B99=0, -5, "0")</f>
        <v>0</v>
      </c>
      <c r="D99" s="221"/>
      <c r="E99" s="220"/>
      <c r="F99" s="220"/>
    </row>
    <row r="100" spans="1:6" x14ac:dyDescent="0.3">
      <c r="A100" s="94" t="s">
        <v>263</v>
      </c>
      <c r="B100" s="236">
        <v>2</v>
      </c>
      <c r="C100" s="220"/>
      <c r="D100" s="221"/>
      <c r="E100" s="220"/>
      <c r="F100" s="220"/>
    </row>
    <row r="101" spans="1:6" x14ac:dyDescent="0.3">
      <c r="A101" s="289" t="s">
        <v>38</v>
      </c>
      <c r="B101" s="290"/>
      <c r="C101" s="291"/>
      <c r="D101" s="125">
        <f>SUM(B87:C100)</f>
        <v>26</v>
      </c>
    </row>
    <row r="102" spans="1:6" x14ac:dyDescent="0.3">
      <c r="A102" s="289" t="s">
        <v>342</v>
      </c>
      <c r="B102" s="290"/>
      <c r="C102" s="291"/>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6">
        <v>2</v>
      </c>
      <c r="C106" s="227"/>
      <c r="D106" s="233"/>
      <c r="E106" s="220"/>
      <c r="F106" s="220"/>
    </row>
    <row r="107" spans="1:6" s="50" customFormat="1" ht="19.5" x14ac:dyDescent="0.4">
      <c r="A107" s="41" t="s">
        <v>207</v>
      </c>
      <c r="B107" s="236">
        <v>2</v>
      </c>
      <c r="C107" s="227"/>
      <c r="D107" s="233"/>
      <c r="E107" s="220"/>
      <c r="F107" s="220"/>
    </row>
    <row r="108" spans="1:6" s="50" customFormat="1" ht="19.5" x14ac:dyDescent="0.4">
      <c r="A108" s="41" t="s">
        <v>337</v>
      </c>
      <c r="B108" s="236">
        <v>2</v>
      </c>
      <c r="C108" s="227"/>
      <c r="D108" s="233"/>
      <c r="E108" s="220"/>
      <c r="F108" s="220"/>
    </row>
    <row r="109" spans="1:6" s="50" customFormat="1" ht="19.5" x14ac:dyDescent="0.4">
      <c r="A109" s="122" t="s">
        <v>338</v>
      </c>
      <c r="B109" s="236">
        <v>2</v>
      </c>
      <c r="C109" s="227"/>
      <c r="D109" s="233"/>
      <c r="E109" s="220"/>
      <c r="F109" s="220"/>
    </row>
    <row r="110" spans="1:6" s="50" customFormat="1" ht="34.5" x14ac:dyDescent="0.4">
      <c r="A110" s="49" t="s">
        <v>286</v>
      </c>
      <c r="B110" s="236">
        <v>2</v>
      </c>
      <c r="C110" s="227"/>
      <c r="D110" s="233"/>
      <c r="E110" s="220"/>
      <c r="F110" s="220"/>
    </row>
    <row r="111" spans="1:6" s="50" customFormat="1" ht="36" x14ac:dyDescent="0.35">
      <c r="A111" s="89" t="s">
        <v>261</v>
      </c>
      <c r="B111" s="236">
        <v>2</v>
      </c>
      <c r="C111" s="247" t="str">
        <f>IF(B111=0, -5, "0")</f>
        <v>0</v>
      </c>
      <c r="D111" s="238"/>
      <c r="E111" s="220"/>
      <c r="F111" s="220"/>
    </row>
    <row r="112" spans="1:6" s="50" customFormat="1" x14ac:dyDescent="0.3">
      <c r="A112" s="49" t="s">
        <v>182</v>
      </c>
      <c r="B112" s="236">
        <v>1</v>
      </c>
      <c r="C112" s="220"/>
      <c r="D112" s="258" t="s">
        <v>436</v>
      </c>
      <c r="E112" s="220"/>
      <c r="F112" s="220"/>
    </row>
    <row r="113" spans="1:6" s="50" customFormat="1" x14ac:dyDescent="0.3">
      <c r="A113" s="122" t="s">
        <v>329</v>
      </c>
      <c r="B113" s="236">
        <v>2</v>
      </c>
      <c r="C113" s="220"/>
      <c r="D113" s="221"/>
      <c r="E113" s="220"/>
      <c r="F113" s="220"/>
    </row>
    <row r="114" spans="1:6" s="50" customFormat="1" ht="36" x14ac:dyDescent="0.35">
      <c r="A114" s="89" t="s">
        <v>361</v>
      </c>
      <c r="B114" s="236">
        <v>2</v>
      </c>
      <c r="C114" s="247" t="str">
        <f>IF(B114=0, -5, "0")</f>
        <v>0</v>
      </c>
      <c r="D114" s="221"/>
      <c r="E114" s="220"/>
      <c r="F114" s="220"/>
    </row>
    <row r="115" spans="1:6" s="50" customFormat="1" ht="18" x14ac:dyDescent="0.35">
      <c r="A115" s="89" t="s">
        <v>366</v>
      </c>
      <c r="B115" s="236">
        <v>2</v>
      </c>
      <c r="C115" s="247" t="str">
        <f>IF(B115=0, -5, "0")</f>
        <v>0</v>
      </c>
      <c r="D115" s="221"/>
      <c r="E115" s="220"/>
      <c r="F115" s="232"/>
    </row>
    <row r="116" spans="1:6" s="50" customFormat="1" x14ac:dyDescent="0.3">
      <c r="A116" s="94" t="s">
        <v>263</v>
      </c>
      <c r="B116" s="236">
        <v>2</v>
      </c>
      <c r="C116" s="220"/>
      <c r="D116" s="233"/>
      <c r="E116" s="220"/>
      <c r="F116" s="220"/>
    </row>
    <row r="117" spans="1:6" s="50" customFormat="1" x14ac:dyDescent="0.3">
      <c r="A117" s="289" t="s">
        <v>38</v>
      </c>
      <c r="B117" s="290"/>
      <c r="C117" s="291"/>
      <c r="D117" s="125">
        <f>SUM(B106:C116)</f>
        <v>21</v>
      </c>
      <c r="E117" s="37"/>
      <c r="F117" s="37"/>
    </row>
    <row r="118" spans="1:6" s="50" customFormat="1" x14ac:dyDescent="0.3">
      <c r="A118" s="289" t="s">
        <v>342</v>
      </c>
      <c r="B118" s="290"/>
      <c r="C118" s="291"/>
      <c r="D118" s="65">
        <f>D117/(COUNT(B106:C116)*2)</f>
        <v>0.95454545454545459</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7">
        <v>2</v>
      </c>
      <c r="C121" s="220"/>
      <c r="D121" s="239"/>
      <c r="E121" s="239"/>
      <c r="F121" s="220"/>
    </row>
    <row r="122" spans="1:6" x14ac:dyDescent="0.3">
      <c r="A122" s="87" t="s">
        <v>319</v>
      </c>
      <c r="B122" s="237">
        <v>2</v>
      </c>
      <c r="C122" s="220"/>
      <c r="D122" s="221"/>
      <c r="E122" s="221"/>
      <c r="F122" s="220"/>
    </row>
    <row r="123" spans="1:6" ht="19.5" x14ac:dyDescent="0.4">
      <c r="A123" s="41" t="s">
        <v>340</v>
      </c>
      <c r="B123" s="237">
        <v>2</v>
      </c>
      <c r="C123" s="227"/>
      <c r="D123" s="221"/>
      <c r="E123" s="221"/>
      <c r="F123" s="220"/>
    </row>
    <row r="124" spans="1:6" ht="19.5" x14ac:dyDescent="0.4">
      <c r="A124" s="48" t="s">
        <v>285</v>
      </c>
      <c r="B124" s="237">
        <v>2</v>
      </c>
      <c r="C124" s="227"/>
      <c r="D124" s="221"/>
      <c r="E124" s="221"/>
      <c r="F124" s="220"/>
    </row>
    <row r="125" spans="1:6" ht="19.5" x14ac:dyDescent="0.4">
      <c r="A125" s="41" t="s">
        <v>339</v>
      </c>
      <c r="B125" s="237">
        <v>2</v>
      </c>
      <c r="C125" s="227"/>
      <c r="D125" s="233"/>
      <c r="E125" s="228"/>
      <c r="F125" s="220"/>
    </row>
    <row r="126" spans="1:6" ht="36" x14ac:dyDescent="0.35">
      <c r="A126" s="83" t="s">
        <v>239</v>
      </c>
      <c r="B126" s="237">
        <v>2</v>
      </c>
      <c r="C126" s="248" t="str">
        <f>IF(B126=0, -5, "0")</f>
        <v>0</v>
      </c>
      <c r="D126" s="233"/>
      <c r="E126" s="228"/>
      <c r="F126" s="220"/>
    </row>
    <row r="127" spans="1:6" ht="33.75" x14ac:dyDescent="0.35">
      <c r="A127" s="76" t="s">
        <v>267</v>
      </c>
      <c r="B127" s="237">
        <v>0</v>
      </c>
      <c r="C127" s="248">
        <f>IF(B127=0, -5, "0")</f>
        <v>-5</v>
      </c>
      <c r="D127" s="260" t="s">
        <v>442</v>
      </c>
      <c r="E127" s="221"/>
      <c r="F127" s="220"/>
    </row>
    <row r="128" spans="1:6" x14ac:dyDescent="0.3">
      <c r="A128" s="48" t="s">
        <v>183</v>
      </c>
      <c r="B128" s="237">
        <v>1</v>
      </c>
      <c r="C128" s="240"/>
      <c r="D128" s="260" t="s">
        <v>443</v>
      </c>
      <c r="E128" s="221"/>
      <c r="F128" s="220"/>
    </row>
    <row r="129" spans="1:6" ht="36" x14ac:dyDescent="0.35">
      <c r="A129" s="83" t="s">
        <v>217</v>
      </c>
      <c r="B129" s="237">
        <v>2</v>
      </c>
      <c r="C129" s="248" t="str">
        <f>IF(B129=0, -5, "0")</f>
        <v>0</v>
      </c>
      <c r="D129" s="221" t="s">
        <v>441</v>
      </c>
      <c r="E129" s="221"/>
      <c r="F129" s="220"/>
    </row>
    <row r="130" spans="1:6" x14ac:dyDescent="0.3">
      <c r="A130" s="51" t="s">
        <v>323</v>
      </c>
      <c r="B130" s="237">
        <v>2</v>
      </c>
      <c r="C130" s="240"/>
      <c r="D130" s="221"/>
      <c r="E130" s="221"/>
      <c r="F130" s="220"/>
    </row>
    <row r="131" spans="1:6" ht="18" x14ac:dyDescent="0.35">
      <c r="A131" s="88" t="s">
        <v>366</v>
      </c>
      <c r="B131" s="237">
        <v>2</v>
      </c>
      <c r="C131" s="248" t="str">
        <f>IF(B131=0, -5, "0")</f>
        <v>0</v>
      </c>
      <c r="D131" s="233"/>
      <c r="E131" s="228"/>
      <c r="F131" s="232"/>
    </row>
    <row r="132" spans="1:6" x14ac:dyDescent="0.3">
      <c r="A132" s="289" t="s">
        <v>38</v>
      </c>
      <c r="B132" s="290"/>
      <c r="C132" s="291"/>
      <c r="D132" s="125">
        <f>SUM(B121:C131)</f>
        <v>14</v>
      </c>
    </row>
    <row r="133" spans="1:6" x14ac:dyDescent="0.3">
      <c r="A133" s="289" t="s">
        <v>342</v>
      </c>
      <c r="B133" s="290"/>
      <c r="C133" s="291"/>
      <c r="D133" s="63">
        <f>D132/(COUNT(B121:C131)*2)</f>
        <v>0.58333333333333337</v>
      </c>
    </row>
    <row r="134" spans="1:6" s="50" customFormat="1" x14ac:dyDescent="0.3">
      <c r="A134" s="54"/>
      <c r="B134" s="55"/>
      <c r="C134" s="55"/>
      <c r="D134" s="61"/>
    </row>
    <row r="135" spans="1:6" ht="24.75" customHeight="1" x14ac:dyDescent="0.4">
      <c r="A135" s="298" t="s">
        <v>78</v>
      </c>
      <c r="B135" s="299"/>
      <c r="C135" s="299"/>
      <c r="D135" s="299"/>
      <c r="E135" s="299"/>
      <c r="F135" s="299"/>
    </row>
    <row r="136" spans="1:6" ht="19.5" x14ac:dyDescent="0.4">
      <c r="A136" s="51" t="s">
        <v>349</v>
      </c>
      <c r="B136" s="236">
        <v>2</v>
      </c>
      <c r="C136" s="227"/>
      <c r="D136" s="229"/>
      <c r="E136" s="220"/>
      <c r="F136" s="220"/>
    </row>
    <row r="137" spans="1:6" ht="18" x14ac:dyDescent="0.35">
      <c r="A137" s="76" t="s">
        <v>140</v>
      </c>
      <c r="B137" s="236">
        <v>2</v>
      </c>
      <c r="C137" s="249" t="str">
        <f>IF(B137=0, -5, "0")</f>
        <v>0</v>
      </c>
      <c r="D137" s="241"/>
      <c r="E137" s="220"/>
      <c r="F137" s="220"/>
    </row>
    <row r="138" spans="1:6" x14ac:dyDescent="0.3">
      <c r="A138" s="49" t="s">
        <v>324</v>
      </c>
      <c r="B138" s="236">
        <v>2</v>
      </c>
      <c r="C138" s="221"/>
      <c r="D138" s="241"/>
      <c r="E138" s="220"/>
      <c r="F138" s="220"/>
    </row>
    <row r="139" spans="1:6" ht="45.75" x14ac:dyDescent="0.3">
      <c r="A139" s="95" t="s">
        <v>325</v>
      </c>
      <c r="B139" s="236">
        <v>0</v>
      </c>
      <c r="C139" s="221"/>
      <c r="D139" s="261" t="s">
        <v>446</v>
      </c>
      <c r="E139" s="220"/>
      <c r="F139" s="220"/>
    </row>
    <row r="140" spans="1:6" s="50" customFormat="1" x14ac:dyDescent="0.3">
      <c r="A140" s="49" t="s">
        <v>350</v>
      </c>
      <c r="B140" s="236">
        <v>2</v>
      </c>
      <c r="C140" s="243"/>
      <c r="D140" s="232"/>
      <c r="E140" s="232"/>
      <c r="F140" s="232"/>
    </row>
    <row r="141" spans="1:6" x14ac:dyDescent="0.3">
      <c r="A141" s="51" t="s">
        <v>331</v>
      </c>
      <c r="B141" s="236">
        <v>2</v>
      </c>
      <c r="C141" s="221"/>
      <c r="D141" s="224"/>
      <c r="E141" s="220"/>
      <c r="F141" s="220"/>
    </row>
    <row r="142" spans="1:6" x14ac:dyDescent="0.3">
      <c r="A142" s="51" t="s">
        <v>351</v>
      </c>
      <c r="B142" s="236">
        <v>2</v>
      </c>
      <c r="C142" s="221"/>
      <c r="D142" s="224"/>
      <c r="E142" s="220"/>
      <c r="F142" s="220"/>
    </row>
    <row r="143" spans="1:6" ht="18" x14ac:dyDescent="0.35">
      <c r="A143" s="76" t="s">
        <v>268</v>
      </c>
      <c r="B143" s="236">
        <v>2</v>
      </c>
      <c r="C143" s="249" t="str">
        <f>IF(B143=0, -5, "0")</f>
        <v>0</v>
      </c>
      <c r="D143" s="225"/>
      <c r="E143" s="220"/>
      <c r="F143" s="220"/>
    </row>
    <row r="144" spans="1:6" ht="18" x14ac:dyDescent="0.35">
      <c r="A144" s="76" t="s">
        <v>218</v>
      </c>
      <c r="B144" s="236">
        <v>2</v>
      </c>
      <c r="C144" s="249" t="str">
        <f>IF(B144=0, -5, "0")</f>
        <v>0</v>
      </c>
      <c r="D144" s="225"/>
      <c r="E144" s="220"/>
      <c r="F144" s="220"/>
    </row>
    <row r="145" spans="1:6" x14ac:dyDescent="0.3">
      <c r="A145" s="51" t="s">
        <v>104</v>
      </c>
      <c r="B145" s="236">
        <v>2</v>
      </c>
      <c r="C145" s="221"/>
      <c r="D145" s="224"/>
      <c r="E145" s="220"/>
      <c r="F145" s="220"/>
    </row>
    <row r="146" spans="1:6" x14ac:dyDescent="0.3">
      <c r="A146" s="93" t="s">
        <v>240</v>
      </c>
      <c r="B146" s="236">
        <v>2</v>
      </c>
      <c r="C146" s="221"/>
      <c r="D146" s="224"/>
      <c r="E146" s="220"/>
      <c r="F146" s="220"/>
    </row>
    <row r="147" spans="1:6" x14ac:dyDescent="0.3">
      <c r="A147" s="41" t="s">
        <v>352</v>
      </c>
      <c r="B147" s="236">
        <v>2</v>
      </c>
      <c r="C147" s="221"/>
      <c r="D147" s="242"/>
      <c r="E147" s="220"/>
      <c r="F147" s="220"/>
    </row>
    <row r="148" spans="1:6" x14ac:dyDescent="0.3">
      <c r="A148" s="289" t="s">
        <v>38</v>
      </c>
      <c r="B148" s="290"/>
      <c r="C148" s="291"/>
      <c r="D148" s="125">
        <f>SUM(B136:C147)</f>
        <v>22</v>
      </c>
    </row>
    <row r="149" spans="1:6" x14ac:dyDescent="0.3">
      <c r="A149" s="289" t="s">
        <v>342</v>
      </c>
      <c r="B149" s="290"/>
      <c r="C149" s="291"/>
      <c r="D149" s="65">
        <f>D148/(COUNT(B136:C147)*2)</f>
        <v>0.91666666666666663</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0">
        <v>2</v>
      </c>
      <c r="C152" s="220"/>
      <c r="D152" s="221"/>
      <c r="E152" s="220"/>
      <c r="F152" s="220"/>
    </row>
    <row r="153" spans="1:6" x14ac:dyDescent="0.3">
      <c r="A153" s="41" t="s">
        <v>162</v>
      </c>
      <c r="B153" s="220">
        <v>2</v>
      </c>
      <c r="C153" s="220"/>
      <c r="D153" s="221"/>
      <c r="E153" s="220"/>
      <c r="F153" s="220"/>
    </row>
    <row r="154" spans="1:6" ht="18" x14ac:dyDescent="0.35">
      <c r="A154" s="76" t="s">
        <v>353</v>
      </c>
      <c r="B154" s="220">
        <v>2</v>
      </c>
      <c r="C154" s="247" t="str">
        <f>IF(B154=0, -5, "0")</f>
        <v>0</v>
      </c>
      <c r="D154" s="221"/>
      <c r="E154" s="220"/>
      <c r="F154" s="220"/>
    </row>
    <row r="155" spans="1:6" ht="18" x14ac:dyDescent="0.35">
      <c r="A155" s="76" t="s">
        <v>354</v>
      </c>
      <c r="B155" s="220">
        <v>2</v>
      </c>
      <c r="C155" s="247" t="str">
        <f>IF(B155=0, -5, "0")</f>
        <v>0</v>
      </c>
      <c r="D155" s="221"/>
      <c r="E155" s="220"/>
      <c r="F155" s="220"/>
    </row>
    <row r="156" spans="1:6" ht="18" x14ac:dyDescent="0.35">
      <c r="A156" s="76" t="s">
        <v>355</v>
      </c>
      <c r="B156" s="220">
        <v>2</v>
      </c>
      <c r="C156" s="247" t="str">
        <f>IF(B156=0, -5, "0")</f>
        <v>0</v>
      </c>
      <c r="D156" s="221"/>
      <c r="E156" s="220"/>
      <c r="F156" s="220"/>
    </row>
    <row r="157" spans="1:6" ht="33" x14ac:dyDescent="0.3">
      <c r="A157" s="196" t="s">
        <v>219</v>
      </c>
      <c r="B157" s="220">
        <v>2</v>
      </c>
      <c r="C157" s="220"/>
      <c r="D157" s="244"/>
      <c r="E157" s="220"/>
      <c r="F157" s="220"/>
    </row>
    <row r="158" spans="1:6" x14ac:dyDescent="0.3">
      <c r="A158" s="195" t="s">
        <v>376</v>
      </c>
      <c r="B158" s="220">
        <v>2</v>
      </c>
      <c r="C158" s="220"/>
      <c r="D158" s="245"/>
      <c r="E158" s="220"/>
      <c r="F158" s="220"/>
    </row>
    <row r="159" spans="1:6" x14ac:dyDescent="0.3">
      <c r="A159" s="195" t="s">
        <v>181</v>
      </c>
      <c r="B159" s="220">
        <v>2</v>
      </c>
      <c r="C159" s="220"/>
      <c r="D159" s="245"/>
      <c r="E159" s="220"/>
      <c r="F159" s="220"/>
    </row>
    <row r="160" spans="1:6" x14ac:dyDescent="0.3">
      <c r="A160" s="289" t="s">
        <v>38</v>
      </c>
      <c r="B160" s="296"/>
      <c r="C160" s="297"/>
      <c r="D160" s="187">
        <f>SUM(B152:C159)</f>
        <v>16</v>
      </c>
    </row>
    <row r="161" spans="1:6" x14ac:dyDescent="0.3">
      <c r="A161" s="289" t="s">
        <v>342</v>
      </c>
      <c r="B161" s="290"/>
      <c r="C161" s="291"/>
      <c r="D161" s="65">
        <f>D160/(COUNT(B152:C159)*2)</f>
        <v>1</v>
      </c>
    </row>
    <row r="162" spans="1:6" s="50" customFormat="1" ht="28.15" customHeight="1" x14ac:dyDescent="0.3">
      <c r="A162" s="54"/>
      <c r="B162" s="55"/>
      <c r="C162" s="57"/>
      <c r="D162" s="58"/>
    </row>
    <row r="163" spans="1:6" ht="19.5" x14ac:dyDescent="0.4">
      <c r="A163" s="298" t="s">
        <v>85</v>
      </c>
      <c r="B163" s="299"/>
      <c r="C163" s="299"/>
      <c r="D163" s="299"/>
      <c r="E163" s="299"/>
      <c r="F163" s="299"/>
    </row>
    <row r="164" spans="1:6" ht="18" x14ac:dyDescent="0.35">
      <c r="A164" s="76" t="s">
        <v>333</v>
      </c>
      <c r="B164" s="220">
        <v>2</v>
      </c>
      <c r="C164" s="247" t="str">
        <f>IF(B164=0, -5, "0")</f>
        <v>0</v>
      </c>
      <c r="D164" s="220"/>
      <c r="E164" s="220"/>
      <c r="F164" s="220"/>
    </row>
    <row r="165" spans="1:6" x14ac:dyDescent="0.3">
      <c r="A165" s="41" t="s">
        <v>334</v>
      </c>
      <c r="B165" s="220">
        <v>2</v>
      </c>
      <c r="C165" s="220"/>
      <c r="D165" s="167"/>
      <c r="E165" s="220"/>
      <c r="F165" s="220"/>
    </row>
    <row r="166" spans="1:6" x14ac:dyDescent="0.3">
      <c r="A166" s="87" t="s">
        <v>241</v>
      </c>
      <c r="B166" s="220">
        <v>1</v>
      </c>
      <c r="C166" s="220"/>
      <c r="D166" s="167" t="s">
        <v>433</v>
      </c>
      <c r="E166" s="220"/>
      <c r="F166" s="220"/>
    </row>
    <row r="167" spans="1:6" ht="19.5" customHeight="1" x14ac:dyDescent="0.3">
      <c r="A167" s="41" t="s">
        <v>95</v>
      </c>
      <c r="B167" s="220">
        <v>2</v>
      </c>
      <c r="C167" s="220"/>
      <c r="D167" s="220"/>
      <c r="E167" s="221"/>
      <c r="F167" s="220"/>
    </row>
    <row r="168" spans="1:6" ht="17.25" customHeight="1" x14ac:dyDescent="0.3">
      <c r="A168" s="289" t="s">
        <v>38</v>
      </c>
      <c r="B168" s="290"/>
      <c r="C168" s="291"/>
      <c r="D168" s="125">
        <f>SUM(B164:C167)</f>
        <v>7</v>
      </c>
    </row>
    <row r="169" spans="1:6" x14ac:dyDescent="0.3">
      <c r="A169" s="289" t="s">
        <v>342</v>
      </c>
      <c r="B169" s="290"/>
      <c r="C169" s="291"/>
      <c r="D169" s="65">
        <f>D168/(COUNT(B164:C167)*2)</f>
        <v>0.875</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0">
        <v>2</v>
      </c>
      <c r="C172" s="220"/>
      <c r="D172" s="246"/>
      <c r="E172" s="220"/>
      <c r="F172" s="220"/>
    </row>
    <row r="173" spans="1:6" ht="30.75" x14ac:dyDescent="0.3">
      <c r="A173" s="41" t="s">
        <v>96</v>
      </c>
      <c r="B173" s="220">
        <v>0</v>
      </c>
      <c r="C173" s="220"/>
      <c r="D173" s="255" t="s">
        <v>417</v>
      </c>
      <c r="E173" s="220"/>
      <c r="F173" s="220"/>
    </row>
    <row r="174" spans="1:6" ht="33" x14ac:dyDescent="0.3">
      <c r="A174" s="87" t="s">
        <v>220</v>
      </c>
      <c r="B174" s="220">
        <v>0</v>
      </c>
      <c r="C174" s="220"/>
      <c r="D174" s="221" t="s">
        <v>419</v>
      </c>
      <c r="E174" s="220"/>
      <c r="F174" s="220"/>
    </row>
    <row r="175" spans="1:6" ht="48.75" customHeight="1" x14ac:dyDescent="0.3">
      <c r="A175" s="41" t="s">
        <v>163</v>
      </c>
      <c r="B175" s="220">
        <v>2</v>
      </c>
      <c r="C175" s="220"/>
      <c r="D175" s="221"/>
      <c r="E175" s="221"/>
      <c r="F175" s="220"/>
    </row>
    <row r="176" spans="1:6" x14ac:dyDescent="0.3">
      <c r="A176" s="289" t="s">
        <v>38</v>
      </c>
      <c r="B176" s="290"/>
      <c r="C176" s="291"/>
      <c r="D176" s="125">
        <f>SUM(B172:C175)</f>
        <v>4</v>
      </c>
    </row>
    <row r="177" spans="1:6" x14ac:dyDescent="0.3">
      <c r="A177" s="289" t="s">
        <v>342</v>
      </c>
      <c r="B177" s="290"/>
      <c r="C177" s="291"/>
      <c r="D177" s="65">
        <f>D176/(COUNT(B172:C175)*2)</f>
        <v>0.5</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0">
        <v>0</v>
      </c>
      <c r="C180" s="220"/>
      <c r="D180" s="221" t="s">
        <v>454</v>
      </c>
      <c r="E180" s="221"/>
      <c r="F180" s="220"/>
    </row>
    <row r="181" spans="1:6" x14ac:dyDescent="0.3">
      <c r="A181" s="95" t="s">
        <v>247</v>
      </c>
      <c r="B181" s="220">
        <v>2</v>
      </c>
      <c r="C181" s="220"/>
      <c r="D181" s="221"/>
      <c r="E181" s="167"/>
      <c r="F181" s="220"/>
    </row>
    <row r="182" spans="1:6" x14ac:dyDescent="0.3">
      <c r="A182" s="41" t="s">
        <v>97</v>
      </c>
      <c r="B182" s="220">
        <v>2</v>
      </c>
      <c r="C182" s="220"/>
      <c r="D182" s="221"/>
      <c r="E182" s="220"/>
      <c r="F182" s="220"/>
    </row>
    <row r="183" spans="1:6" x14ac:dyDescent="0.3">
      <c r="A183" s="48" t="s">
        <v>269</v>
      </c>
      <c r="B183" s="220">
        <v>2</v>
      </c>
      <c r="C183" s="220"/>
      <c r="D183" s="221"/>
      <c r="E183" s="220"/>
      <c r="F183" s="220"/>
    </row>
    <row r="184" spans="1:6" ht="49.5" x14ac:dyDescent="0.3">
      <c r="A184" s="41" t="s">
        <v>356</v>
      </c>
      <c r="B184" s="220">
        <v>1</v>
      </c>
      <c r="C184" s="220"/>
      <c r="D184" s="221" t="s">
        <v>455</v>
      </c>
      <c r="E184" s="220"/>
      <c r="F184" s="220"/>
    </row>
    <row r="185" spans="1:6" x14ac:dyDescent="0.3">
      <c r="A185" s="289" t="s">
        <v>38</v>
      </c>
      <c r="B185" s="290"/>
      <c r="C185" s="291"/>
      <c r="D185" s="125">
        <f>SUM(B180:C184)</f>
        <v>7</v>
      </c>
    </row>
    <row r="186" spans="1:6" x14ac:dyDescent="0.3">
      <c r="A186" s="289" t="s">
        <v>342</v>
      </c>
      <c r="B186" s="290"/>
      <c r="C186" s="291"/>
      <c r="D186" s="65">
        <f>D185/(COUNT(B180:C184)*2)</f>
        <v>0.7</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0" t="s">
        <v>34</v>
      </c>
      <c r="C189" s="220"/>
      <c r="D189" s="220"/>
      <c r="E189" s="220"/>
      <c r="F189" s="220"/>
    </row>
    <row r="190" spans="1:6" ht="18" x14ac:dyDescent="0.35">
      <c r="A190" s="159" t="s">
        <v>365</v>
      </c>
      <c r="B190" s="220" t="s">
        <v>34</v>
      </c>
      <c r="C190" s="247" t="str">
        <f>IF(B190=0, -5, "0")</f>
        <v>0</v>
      </c>
      <c r="D190" s="220"/>
      <c r="E190" s="220"/>
      <c r="F190" s="232"/>
    </row>
    <row r="191" spans="1:6" ht="33" x14ac:dyDescent="0.3">
      <c r="A191" s="48" t="s">
        <v>360</v>
      </c>
      <c r="B191" s="220">
        <v>1</v>
      </c>
      <c r="C191" s="220"/>
      <c r="D191" s="221" t="s">
        <v>456</v>
      </c>
      <c r="E191" s="220"/>
      <c r="F191" s="220"/>
    </row>
    <row r="192" spans="1:6" x14ac:dyDescent="0.3">
      <c r="A192" s="96" t="s">
        <v>212</v>
      </c>
      <c r="B192" s="220" t="s">
        <v>34</v>
      </c>
      <c r="C192" s="220"/>
      <c r="D192" s="220"/>
      <c r="E192" s="220"/>
      <c r="F192" s="220"/>
    </row>
    <row r="193" spans="1:4" x14ac:dyDescent="0.3">
      <c r="A193" s="289" t="s">
        <v>38</v>
      </c>
      <c r="B193" s="290"/>
      <c r="C193" s="291"/>
      <c r="D193" s="97">
        <f>SUM(B189:C192)</f>
        <v>1</v>
      </c>
    </row>
    <row r="194" spans="1:4" x14ac:dyDescent="0.3">
      <c r="A194" s="289" t="s">
        <v>342</v>
      </c>
      <c r="B194" s="290"/>
      <c r="C194" s="291"/>
      <c r="D194" s="65">
        <f>D193/(COUNT(B189:C192)*2)</f>
        <v>0.5</v>
      </c>
    </row>
    <row r="196" spans="1:4" ht="18" x14ac:dyDescent="0.35">
      <c r="A196" s="121" t="s">
        <v>284</v>
      </c>
      <c r="B196" s="120"/>
      <c r="C196" s="120"/>
      <c r="D196" s="219">
        <v>0.70369999999999999</v>
      </c>
    </row>
    <row r="197" spans="1:4" ht="22.5" x14ac:dyDescent="0.3">
      <c r="A197" s="71" t="s">
        <v>377</v>
      </c>
      <c r="B197" s="72"/>
      <c r="C197" s="73"/>
      <c r="D197" s="74">
        <f>SUM(D193,D185,D176,D168,D160,D62,D51,D32,D22,D117,D148,D132,D101,D83,D41)</f>
        <v>201</v>
      </c>
    </row>
    <row r="198" spans="1:4" ht="22.5" x14ac:dyDescent="0.3">
      <c r="A198" s="71" t="s">
        <v>378</v>
      </c>
      <c r="B198" s="72"/>
      <c r="C198" s="73"/>
      <c r="D198" s="75">
        <f>D197/(COUNT(B189:C192,B180:C184,B172:C175,B164:C167,B152:C159,B55:C61,B45:C50,B26:C31,B17:C21,B106:C116,B136:C147,B121:C131,B87:C100,B66:C82,B36:C40)*2)</f>
        <v>0.88157894736842102</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8"/>
      <c r="E1" s="278"/>
      <c r="F1" s="278"/>
      <c r="G1" s="278"/>
      <c r="H1" s="278"/>
      <c r="I1" s="278"/>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279" t="s">
        <v>201</v>
      </c>
      <c r="B7" s="279"/>
      <c r="C7" s="279"/>
      <c r="D7" s="279"/>
      <c r="E7" s="279"/>
      <c r="F7" s="279"/>
      <c r="G7" s="212"/>
      <c r="H7" s="212"/>
      <c r="I7" s="212"/>
    </row>
    <row r="8" spans="1:9" ht="29.25" x14ac:dyDescent="0.5">
      <c r="A8" s="280" t="str">
        <f>'Page de garde'!D18</f>
        <v>Ksar Hellal</v>
      </c>
      <c r="B8" s="280"/>
      <c r="C8" s="280"/>
      <c r="D8" s="280"/>
      <c r="E8" s="280"/>
      <c r="F8" s="280"/>
      <c r="G8" s="215"/>
      <c r="H8" s="215"/>
      <c r="I8" s="212"/>
    </row>
    <row r="9" spans="1:9" ht="24.75" x14ac:dyDescent="0.5">
      <c r="A9" s="38" t="s">
        <v>44</v>
      </c>
      <c r="B9" s="281"/>
      <c r="C9" s="281"/>
      <c r="D9" s="281"/>
      <c r="E9" s="281"/>
      <c r="F9" s="281"/>
      <c r="G9" s="215"/>
      <c r="H9" s="215"/>
      <c r="I9" s="212"/>
    </row>
    <row r="10" spans="1:9" ht="24.75" x14ac:dyDescent="0.5">
      <c r="A10" s="39" t="s">
        <v>46</v>
      </c>
      <c r="B10" s="308"/>
      <c r="C10" s="308"/>
      <c r="D10" s="308"/>
      <c r="E10" s="308"/>
      <c r="F10" s="308"/>
      <c r="G10" s="215"/>
      <c r="H10" s="215"/>
      <c r="I10" s="212"/>
    </row>
    <row r="11" spans="1:9" ht="24.75" x14ac:dyDescent="0.5">
      <c r="A11" s="38" t="s">
        <v>45</v>
      </c>
      <c r="B11" s="277"/>
      <c r="C11" s="277"/>
      <c r="D11" s="277"/>
      <c r="E11" s="277"/>
      <c r="F11" s="277"/>
      <c r="G11" s="215"/>
      <c r="H11" s="215"/>
      <c r="I11" s="212"/>
    </row>
    <row r="12" spans="1:9" ht="24.75" x14ac:dyDescent="0.5">
      <c r="A12" s="38" t="s">
        <v>276</v>
      </c>
      <c r="B12" s="282">
        <f>D505</f>
        <v>0</v>
      </c>
      <c r="C12" s="282"/>
      <c r="D12" s="282"/>
      <c r="E12" s="282"/>
      <c r="F12" s="282"/>
      <c r="G12" s="215"/>
      <c r="H12" s="215"/>
      <c r="I12" s="212"/>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4" t="s">
        <v>0</v>
      </c>
      <c r="B16" s="274"/>
      <c r="C16" s="274"/>
      <c r="D16" s="274"/>
      <c r="E16" s="274"/>
      <c r="F16" s="274"/>
      <c r="G16" s="36"/>
      <c r="H16" s="36"/>
    </row>
    <row r="17" spans="1:8" ht="18" x14ac:dyDescent="0.3">
      <c r="A17" s="181">
        <f>B11</f>
        <v>0</v>
      </c>
      <c r="B17" s="36"/>
      <c r="C17" s="36"/>
      <c r="D17" s="36"/>
      <c r="E17" s="36"/>
      <c r="F17" s="36"/>
      <c r="G17" s="36"/>
      <c r="H17" s="36"/>
    </row>
    <row r="18" spans="1:8" ht="18" x14ac:dyDescent="0.25">
      <c r="A18" s="287" t="s">
        <v>1</v>
      </c>
      <c r="B18" s="288"/>
      <c r="C18" s="288"/>
      <c r="D18" s="288"/>
      <c r="E18" s="288"/>
      <c r="F18" s="288"/>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2">
        <f>B11</f>
        <v>0</v>
      </c>
      <c r="B44" s="6"/>
      <c r="C44" s="7"/>
      <c r="D44" s="6"/>
    </row>
    <row r="45" spans="1:7" ht="16.5" x14ac:dyDescent="0.25">
      <c r="A45" s="275" t="s">
        <v>63</v>
      </c>
      <c r="B45" s="276"/>
      <c r="C45" s="276"/>
      <c r="D45" s="276"/>
      <c r="E45" s="276"/>
      <c r="F45" s="276"/>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2">
        <f>B11</f>
        <v>0</v>
      </c>
      <c r="B100" s="6"/>
      <c r="C100" s="7"/>
      <c r="D100" s="6"/>
    </row>
    <row r="101" spans="1:6" ht="16.5" x14ac:dyDescent="0.25">
      <c r="A101" s="275" t="s">
        <v>63</v>
      </c>
      <c r="B101" s="276"/>
      <c r="C101" s="276"/>
      <c r="D101" s="276"/>
      <c r="E101" s="276"/>
      <c r="F101" s="276"/>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2">
        <f>B11</f>
        <v>0</v>
      </c>
      <c r="B153" s="6"/>
      <c r="C153" s="7"/>
      <c r="D153" s="59"/>
    </row>
    <row r="154" spans="1:6" ht="16.5" x14ac:dyDescent="0.25">
      <c r="A154" s="275" t="s">
        <v>63</v>
      </c>
      <c r="B154" s="276"/>
      <c r="C154" s="276"/>
      <c r="D154" s="276"/>
      <c r="E154" s="276"/>
      <c r="F154" s="276"/>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8">
        <f>B11</f>
        <v>0</v>
      </c>
      <c r="B193" s="6"/>
      <c r="C193" s="7"/>
      <c r="D193" s="6"/>
    </row>
    <row r="194" spans="1:7" ht="18" x14ac:dyDescent="0.25">
      <c r="A194" s="272" t="s">
        <v>158</v>
      </c>
      <c r="B194" s="273"/>
      <c r="C194" s="273"/>
      <c r="D194" s="273"/>
      <c r="E194" s="273"/>
      <c r="F194" s="273"/>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2">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1">
        <f>B11</f>
        <v>0</v>
      </c>
      <c r="B292" s="6"/>
      <c r="C292" s="7"/>
      <c r="D292" s="59"/>
    </row>
    <row r="293" spans="1:7" ht="18" x14ac:dyDescent="0.25">
      <c r="A293" s="272" t="s">
        <v>19</v>
      </c>
      <c r="B293" s="273"/>
      <c r="C293" s="273"/>
      <c r="D293" s="273"/>
      <c r="E293" s="273"/>
      <c r="F293" s="273"/>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2">
        <f>B11</f>
        <v>0</v>
      </c>
      <c r="B325" s="6"/>
      <c r="C325" s="7"/>
      <c r="D325" s="6"/>
    </row>
    <row r="326" spans="1:9" ht="18" x14ac:dyDescent="0.25">
      <c r="A326" s="272" t="s">
        <v>12</v>
      </c>
      <c r="B326" s="273"/>
      <c r="C326" s="273"/>
      <c r="D326" s="273"/>
      <c r="E326" s="273"/>
      <c r="F326" s="273"/>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2">
        <f>B11</f>
        <v>0</v>
      </c>
      <c r="B353" s="6"/>
      <c r="C353" s="7"/>
      <c r="D353" s="59"/>
    </row>
    <row r="354" spans="1:6" ht="16.5" x14ac:dyDescent="0.25">
      <c r="A354" s="275" t="s">
        <v>113</v>
      </c>
      <c r="B354" s="276"/>
      <c r="C354" s="276"/>
      <c r="D354" s="276"/>
      <c r="E354" s="276"/>
      <c r="F354" s="276"/>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4" t="s">
        <v>125</v>
      </c>
      <c r="B405" s="274"/>
      <c r="C405" s="274"/>
      <c r="D405" s="274"/>
      <c r="E405" s="274"/>
      <c r="F405" s="274"/>
    </row>
    <row r="406" spans="1:6" x14ac:dyDescent="0.25">
      <c r="A406" s="191">
        <f>B11</f>
        <v>0</v>
      </c>
      <c r="B406" s="6"/>
      <c r="C406" s="7"/>
      <c r="D406" s="6"/>
    </row>
    <row r="407" spans="1:6" ht="16.5" x14ac:dyDescent="0.25">
      <c r="A407" s="275" t="s">
        <v>19</v>
      </c>
      <c r="B407" s="276"/>
      <c r="C407" s="276"/>
      <c r="D407" s="276"/>
      <c r="E407" s="276"/>
      <c r="F407" s="276"/>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4">
        <f>+B11</f>
        <v>0</v>
      </c>
      <c r="B436" s="6"/>
      <c r="C436" s="7"/>
      <c r="D436" s="6"/>
    </row>
    <row r="437" spans="1:7" ht="18" x14ac:dyDescent="0.25">
      <c r="A437" s="272" t="s">
        <v>375</v>
      </c>
      <c r="B437" s="273"/>
      <c r="C437" s="273"/>
      <c r="D437" s="273"/>
      <c r="E437" s="273"/>
      <c r="F437" s="273"/>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8" t="s">
        <v>169</v>
      </c>
      <c r="B496" s="169">
        <v>0</v>
      </c>
      <c r="C496" s="169"/>
      <c r="D496" s="251"/>
      <c r="E496" s="252"/>
      <c r="F496" s="252"/>
    </row>
    <row r="497" spans="1:6" x14ac:dyDescent="0.25">
      <c r="A497" s="18" t="s">
        <v>58</v>
      </c>
      <c r="B497" s="169">
        <v>0</v>
      </c>
      <c r="C497" s="169"/>
      <c r="D497" s="156"/>
      <c r="E497" s="252"/>
      <c r="F497" s="252"/>
    </row>
    <row r="498" spans="1:6" ht="16.5" x14ac:dyDescent="0.35">
      <c r="A498" s="117" t="s">
        <v>121</v>
      </c>
      <c r="B498" s="169" t="s">
        <v>34</v>
      </c>
      <c r="C498" s="216" t="str">
        <f>IF(B498=0, -5, "0")</f>
        <v>0</v>
      </c>
      <c r="D498" s="156"/>
      <c r="E498" s="252"/>
      <c r="F498" s="252"/>
    </row>
    <row r="499" spans="1:6" ht="45" x14ac:dyDescent="0.3">
      <c r="A499" s="123" t="s">
        <v>287</v>
      </c>
      <c r="B499" s="169">
        <v>0</v>
      </c>
      <c r="C499" s="169"/>
      <c r="D499" s="156"/>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279" t="s">
        <v>52</v>
      </c>
      <c r="B6" s="279"/>
      <c r="C6" s="279"/>
      <c r="D6" s="279"/>
      <c r="E6" s="279"/>
      <c r="F6" s="279"/>
      <c r="G6" s="215"/>
      <c r="H6" s="215"/>
      <c r="I6" s="215"/>
    </row>
    <row r="7" spans="1:9" s="36" customFormat="1" ht="21.75" customHeight="1" x14ac:dyDescent="0.5">
      <c r="A7" s="280" t="str">
        <f>'A1 Exploitation'!A8:F8</f>
        <v>Ksar Hellal</v>
      </c>
      <c r="B7" s="280"/>
      <c r="C7" s="280"/>
      <c r="D7" s="280"/>
      <c r="E7" s="280"/>
      <c r="F7" s="280"/>
      <c r="G7" s="215"/>
      <c r="H7" s="215"/>
      <c r="I7" s="215"/>
    </row>
    <row r="8" spans="1:9" s="36" customFormat="1" ht="24.75" x14ac:dyDescent="0.5">
      <c r="A8" s="38" t="s">
        <v>44</v>
      </c>
      <c r="B8" s="302">
        <f>'A2 Exploitation'!B9:F9</f>
        <v>0</v>
      </c>
      <c r="C8" s="302"/>
      <c r="D8" s="302"/>
      <c r="E8" s="302"/>
      <c r="F8" s="302"/>
      <c r="G8" s="215"/>
      <c r="H8" s="215"/>
      <c r="I8" s="215"/>
    </row>
    <row r="9" spans="1:9" s="36" customFormat="1" ht="24.75" x14ac:dyDescent="0.5">
      <c r="A9" s="39" t="s">
        <v>46</v>
      </c>
      <c r="B9" s="303">
        <f>'A2 Exploitation'!B10:F10</f>
        <v>0</v>
      </c>
      <c r="C9" s="303"/>
      <c r="D9" s="303"/>
      <c r="E9" s="303"/>
      <c r="F9" s="303"/>
      <c r="G9" s="215"/>
      <c r="H9" s="215"/>
      <c r="I9" s="215"/>
    </row>
    <row r="10" spans="1:9" s="36" customFormat="1" ht="24.75" x14ac:dyDescent="0.5">
      <c r="A10" s="38" t="s">
        <v>45</v>
      </c>
      <c r="B10" s="300">
        <f>'A2 Exploitation'!B11:F11</f>
        <v>0</v>
      </c>
      <c r="C10" s="300"/>
      <c r="D10" s="300"/>
      <c r="E10" s="300"/>
      <c r="F10" s="300"/>
      <c r="G10" s="215"/>
      <c r="H10" s="215"/>
      <c r="I10" s="215"/>
    </row>
    <row r="11" spans="1:9" s="36" customFormat="1" ht="24.75" x14ac:dyDescent="0.5">
      <c r="A11" s="38" t="s">
        <v>341</v>
      </c>
      <c r="B11" s="292">
        <f>D198</f>
        <v>0</v>
      </c>
      <c r="C11" s="292"/>
      <c r="D11" s="292"/>
      <c r="E11" s="292"/>
      <c r="F11" s="292"/>
      <c r="G11" s="215"/>
      <c r="H11" s="215"/>
      <c r="I11" s="215"/>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295" t="s">
        <v>38</v>
      </c>
      <c r="B22" s="296"/>
      <c r="C22" s="297"/>
      <c r="D22" s="214">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289" t="s">
        <v>38</v>
      </c>
      <c r="B32" s="290"/>
      <c r="C32" s="291"/>
      <c r="D32" s="213">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289" t="s">
        <v>38</v>
      </c>
      <c r="B41" s="290"/>
      <c r="C41" s="291"/>
      <c r="D41" s="213">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289" t="s">
        <v>38</v>
      </c>
      <c r="B51" s="290"/>
      <c r="C51" s="291"/>
      <c r="D51" s="213">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289" t="s">
        <v>38</v>
      </c>
      <c r="B62" s="290"/>
      <c r="C62" s="291"/>
      <c r="D62" s="213">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289" t="s">
        <v>38</v>
      </c>
      <c r="B83" s="290"/>
      <c r="C83" s="291"/>
      <c r="D83" s="213">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289" t="s">
        <v>38</v>
      </c>
      <c r="B101" s="290"/>
      <c r="C101" s="291"/>
      <c r="D101" s="213">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289" t="s">
        <v>38</v>
      </c>
      <c r="B117" s="290"/>
      <c r="C117" s="291"/>
      <c r="D117" s="213">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289" t="s">
        <v>38</v>
      </c>
      <c r="B132" s="290"/>
      <c r="C132" s="291"/>
      <c r="D132" s="213">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289" t="s">
        <v>38</v>
      </c>
      <c r="B148" s="290"/>
      <c r="C148" s="291"/>
      <c r="D148" s="213">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289" t="s">
        <v>38</v>
      </c>
      <c r="B160" s="296"/>
      <c r="C160" s="297"/>
      <c r="D160" s="214">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289" t="s">
        <v>38</v>
      </c>
      <c r="B168" s="290"/>
      <c r="C168" s="291"/>
      <c r="D168" s="213">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289" t="s">
        <v>38</v>
      </c>
      <c r="B176" s="290"/>
      <c r="C176" s="291"/>
      <c r="D176" s="213">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289" t="s">
        <v>38</v>
      </c>
      <c r="B185" s="290"/>
      <c r="C185" s="291"/>
      <c r="D185" s="213">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8"/>
      <c r="E1" s="278"/>
      <c r="F1" s="278"/>
      <c r="G1" s="278"/>
      <c r="H1" s="278"/>
      <c r="I1" s="278"/>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279" t="s">
        <v>201</v>
      </c>
      <c r="B7" s="279"/>
      <c r="C7" s="279"/>
      <c r="D7" s="279"/>
      <c r="E7" s="279"/>
      <c r="F7" s="279"/>
      <c r="G7" s="212"/>
      <c r="H7" s="212"/>
      <c r="I7" s="212"/>
    </row>
    <row r="8" spans="1:9" ht="29.25" x14ac:dyDescent="0.5">
      <c r="A8" s="280" t="str">
        <f>'Page de garde'!D18</f>
        <v>Ksar Hellal</v>
      </c>
      <c r="B8" s="280"/>
      <c r="C8" s="280"/>
      <c r="D8" s="280"/>
      <c r="E8" s="280"/>
      <c r="F8" s="280"/>
      <c r="G8" s="215"/>
      <c r="H8" s="215"/>
      <c r="I8" s="212"/>
    </row>
    <row r="9" spans="1:9" ht="24.75" x14ac:dyDescent="0.5">
      <c r="A9" s="38" t="s">
        <v>44</v>
      </c>
      <c r="B9" s="281"/>
      <c r="C9" s="281"/>
      <c r="D9" s="281"/>
      <c r="E9" s="281"/>
      <c r="F9" s="281"/>
      <c r="G9" s="215"/>
      <c r="H9" s="215"/>
      <c r="I9" s="212"/>
    </row>
    <row r="10" spans="1:9" ht="24.75" x14ac:dyDescent="0.5">
      <c r="A10" s="39" t="s">
        <v>46</v>
      </c>
      <c r="B10" s="308"/>
      <c r="C10" s="308"/>
      <c r="D10" s="308"/>
      <c r="E10" s="308"/>
      <c r="F10" s="308"/>
      <c r="G10" s="215"/>
      <c r="H10" s="215"/>
      <c r="I10" s="212"/>
    </row>
    <row r="11" spans="1:9" ht="24.75" x14ac:dyDescent="0.5">
      <c r="A11" s="38" t="s">
        <v>45</v>
      </c>
      <c r="B11" s="277"/>
      <c r="C11" s="277"/>
      <c r="D11" s="277"/>
      <c r="E11" s="277"/>
      <c r="F11" s="277"/>
      <c r="G11" s="215"/>
      <c r="H11" s="215"/>
      <c r="I11" s="212"/>
    </row>
    <row r="12" spans="1:9" ht="24.75" x14ac:dyDescent="0.5">
      <c r="A12" s="38" t="s">
        <v>276</v>
      </c>
      <c r="B12" s="282">
        <f>D505</f>
        <v>0</v>
      </c>
      <c r="C12" s="282"/>
      <c r="D12" s="282"/>
      <c r="E12" s="282"/>
      <c r="F12" s="282"/>
      <c r="G12" s="215"/>
      <c r="H12" s="215"/>
      <c r="I12" s="212"/>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4" t="s">
        <v>0</v>
      </c>
      <c r="B16" s="274"/>
      <c r="C16" s="274"/>
      <c r="D16" s="274"/>
      <c r="E16" s="274"/>
      <c r="F16" s="274"/>
      <c r="G16" s="36"/>
      <c r="H16" s="36"/>
    </row>
    <row r="17" spans="1:8" ht="18" x14ac:dyDescent="0.3">
      <c r="A17" s="181">
        <f>B11</f>
        <v>0</v>
      </c>
      <c r="B17" s="36"/>
      <c r="C17" s="36"/>
      <c r="D17" s="36"/>
      <c r="E17" s="36"/>
      <c r="F17" s="36"/>
      <c r="G17" s="36"/>
      <c r="H17" s="36"/>
    </row>
    <row r="18" spans="1:8" ht="18" x14ac:dyDescent="0.25">
      <c r="A18" s="287" t="s">
        <v>1</v>
      </c>
      <c r="B18" s="288"/>
      <c r="C18" s="288"/>
      <c r="D18" s="288"/>
      <c r="E18" s="288"/>
      <c r="F18" s="288"/>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2">
        <f>B11</f>
        <v>0</v>
      </c>
      <c r="B44" s="6"/>
      <c r="C44" s="7"/>
      <c r="D44" s="6"/>
    </row>
    <row r="45" spans="1:7" ht="16.5" x14ac:dyDescent="0.25">
      <c r="A45" s="275" t="s">
        <v>63</v>
      </c>
      <c r="B45" s="276"/>
      <c r="C45" s="276"/>
      <c r="D45" s="276"/>
      <c r="E45" s="276"/>
      <c r="F45" s="276"/>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2">
        <f>B11</f>
        <v>0</v>
      </c>
      <c r="B100" s="6"/>
      <c r="C100" s="7"/>
      <c r="D100" s="6"/>
    </row>
    <row r="101" spans="1:6" ht="16.5" x14ac:dyDescent="0.25">
      <c r="A101" s="275" t="s">
        <v>63</v>
      </c>
      <c r="B101" s="276"/>
      <c r="C101" s="276"/>
      <c r="D101" s="276"/>
      <c r="E101" s="276"/>
      <c r="F101" s="276"/>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2">
        <f>B11</f>
        <v>0</v>
      </c>
      <c r="B153" s="6"/>
      <c r="C153" s="7"/>
      <c r="D153" s="59"/>
    </row>
    <row r="154" spans="1:6" ht="16.5" x14ac:dyDescent="0.25">
      <c r="A154" s="275" t="s">
        <v>63</v>
      </c>
      <c r="B154" s="276"/>
      <c r="C154" s="276"/>
      <c r="D154" s="276"/>
      <c r="E154" s="276"/>
      <c r="F154" s="276"/>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8">
        <f>B11</f>
        <v>0</v>
      </c>
      <c r="B193" s="6"/>
      <c r="C193" s="7"/>
      <c r="D193" s="6"/>
    </row>
    <row r="194" spans="1:7" ht="18" x14ac:dyDescent="0.25">
      <c r="A194" s="272" t="s">
        <v>158</v>
      </c>
      <c r="B194" s="273"/>
      <c r="C194" s="273"/>
      <c r="D194" s="273"/>
      <c r="E194" s="273"/>
      <c r="F194" s="273"/>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2">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217"/>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1">
        <f>B11</f>
        <v>0</v>
      </c>
      <c r="B292" s="6"/>
      <c r="C292" s="7"/>
      <c r="D292" s="59"/>
    </row>
    <row r="293" spans="1:7" ht="18" x14ac:dyDescent="0.25">
      <c r="A293" s="272" t="s">
        <v>19</v>
      </c>
      <c r="B293" s="273"/>
      <c r="C293" s="273"/>
      <c r="D293" s="273"/>
      <c r="E293" s="273"/>
      <c r="F293" s="273"/>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169"/>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2">
        <f>B11</f>
        <v>0</v>
      </c>
      <c r="B325" s="6"/>
      <c r="C325" s="7"/>
      <c r="D325" s="6"/>
    </row>
    <row r="326" spans="1:9" ht="18" x14ac:dyDescent="0.25">
      <c r="A326" s="272" t="s">
        <v>12</v>
      </c>
      <c r="B326" s="273"/>
      <c r="C326" s="273"/>
      <c r="D326" s="273"/>
      <c r="E326" s="273"/>
      <c r="F326" s="273"/>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2">
        <f>B11</f>
        <v>0</v>
      </c>
      <c r="B353" s="6"/>
      <c r="C353" s="7"/>
      <c r="D353" s="59"/>
    </row>
    <row r="354" spans="1:6" ht="16.5" x14ac:dyDescent="0.25">
      <c r="A354" s="275" t="s">
        <v>113</v>
      </c>
      <c r="B354" s="276"/>
      <c r="C354" s="276"/>
      <c r="D354" s="276"/>
      <c r="E354" s="276"/>
      <c r="F354" s="276"/>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216"/>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4" t="s">
        <v>125</v>
      </c>
      <c r="B405" s="274"/>
      <c r="C405" s="274"/>
      <c r="D405" s="274"/>
      <c r="E405" s="274"/>
      <c r="F405" s="274"/>
    </row>
    <row r="406" spans="1:6" x14ac:dyDescent="0.25">
      <c r="A406" s="191">
        <f>B11</f>
        <v>0</v>
      </c>
      <c r="B406" s="6"/>
      <c r="C406" s="7"/>
      <c r="D406" s="6"/>
    </row>
    <row r="407" spans="1:6" ht="16.5" x14ac:dyDescent="0.25">
      <c r="A407" s="275" t="s">
        <v>19</v>
      </c>
      <c r="B407" s="276"/>
      <c r="C407" s="276"/>
      <c r="D407" s="276"/>
      <c r="E407" s="276"/>
      <c r="F407" s="276"/>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4">
        <f>+B11</f>
        <v>0</v>
      </c>
      <c r="B436" s="6"/>
      <c r="C436" s="7"/>
      <c r="D436" s="6"/>
    </row>
    <row r="437" spans="1:7" ht="18" x14ac:dyDescent="0.25">
      <c r="A437" s="272" t="s">
        <v>375</v>
      </c>
      <c r="B437" s="273"/>
      <c r="C437" s="273"/>
      <c r="D437" s="273"/>
      <c r="E437" s="273"/>
      <c r="F437" s="273"/>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279" t="s">
        <v>52</v>
      </c>
      <c r="B6" s="279"/>
      <c r="C6" s="279"/>
      <c r="D6" s="279"/>
      <c r="E6" s="279"/>
      <c r="F6" s="279"/>
      <c r="G6" s="215"/>
      <c r="H6" s="215"/>
      <c r="I6" s="215"/>
    </row>
    <row r="7" spans="1:9" s="36" customFormat="1" ht="21.75" customHeight="1" x14ac:dyDescent="0.5">
      <c r="A7" s="280" t="str">
        <f>'A1 Exploitation'!A8:F8</f>
        <v>Ksar Hellal</v>
      </c>
      <c r="B7" s="280"/>
      <c r="C7" s="280"/>
      <c r="D7" s="280"/>
      <c r="E7" s="280"/>
      <c r="F7" s="280"/>
      <c r="G7" s="215"/>
      <c r="H7" s="215"/>
      <c r="I7" s="215"/>
    </row>
    <row r="8" spans="1:9" s="36" customFormat="1" ht="24.75" x14ac:dyDescent="0.5">
      <c r="A8" s="38" t="s">
        <v>44</v>
      </c>
      <c r="B8" s="302">
        <f>'A3 Exploitation'!B9:F9</f>
        <v>0</v>
      </c>
      <c r="C8" s="302"/>
      <c r="D8" s="302"/>
      <c r="E8" s="302"/>
      <c r="F8" s="302"/>
      <c r="G8" s="215"/>
      <c r="H8" s="215"/>
      <c r="I8" s="215"/>
    </row>
    <row r="9" spans="1:9" s="36" customFormat="1" ht="24.75" x14ac:dyDescent="0.5">
      <c r="A9" s="39" t="s">
        <v>46</v>
      </c>
      <c r="B9" s="303">
        <f>'A3 Exploitation'!B10:F10</f>
        <v>0</v>
      </c>
      <c r="C9" s="303"/>
      <c r="D9" s="303"/>
      <c r="E9" s="303"/>
      <c r="F9" s="303"/>
      <c r="G9" s="215"/>
      <c r="H9" s="215"/>
      <c r="I9" s="215"/>
    </row>
    <row r="10" spans="1:9" s="36" customFormat="1" ht="24.75" x14ac:dyDescent="0.5">
      <c r="A10" s="38" t="s">
        <v>45</v>
      </c>
      <c r="B10" s="300">
        <f>'A3 Exploitation'!B11:F11</f>
        <v>0</v>
      </c>
      <c r="C10" s="300"/>
      <c r="D10" s="300"/>
      <c r="E10" s="300"/>
      <c r="F10" s="300"/>
      <c r="G10" s="215"/>
      <c r="H10" s="215"/>
      <c r="I10" s="215"/>
    </row>
    <row r="11" spans="1:9" s="36" customFormat="1" ht="24.75" x14ac:dyDescent="0.5">
      <c r="A11" s="38" t="s">
        <v>341</v>
      </c>
      <c r="B11" s="292">
        <f>D198</f>
        <v>0</v>
      </c>
      <c r="C11" s="292"/>
      <c r="D11" s="292"/>
      <c r="E11" s="292"/>
      <c r="F11" s="292"/>
      <c r="G11" s="215"/>
      <c r="H11" s="215"/>
      <c r="I11" s="215"/>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295" t="s">
        <v>38</v>
      </c>
      <c r="B22" s="296"/>
      <c r="C22" s="297"/>
      <c r="D22" s="214">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289" t="s">
        <v>38</v>
      </c>
      <c r="B32" s="290"/>
      <c r="C32" s="291"/>
      <c r="D32" s="213">
        <f>SUM(B26:C31)</f>
        <v>0</v>
      </c>
    </row>
    <row r="33" spans="1:7" x14ac:dyDescent="0.3">
      <c r="A33" s="289" t="s">
        <v>342</v>
      </c>
      <c r="B33" s="290"/>
      <c r="C33" s="291"/>
      <c r="D33" s="65">
        <f>D32/(COUNT(B26:C31)*2)</f>
        <v>0</v>
      </c>
    </row>
    <row r="34" spans="1:7" s="50" customFormat="1" x14ac:dyDescent="0.3">
      <c r="A34" s="54"/>
      <c r="B34" s="55"/>
      <c r="C34" s="55"/>
      <c r="D34" s="56"/>
    </row>
    <row r="35" spans="1:7" s="50" customFormat="1" ht="19.5" x14ac:dyDescent="0.4">
      <c r="A35" s="298" t="s">
        <v>246</v>
      </c>
      <c r="B35" s="299"/>
      <c r="C35" s="299"/>
      <c r="D35" s="299"/>
      <c r="E35" s="299"/>
      <c r="F35" s="299"/>
    </row>
    <row r="36" spans="1:7" s="50" customFormat="1" ht="18" x14ac:dyDescent="0.35">
      <c r="A36" s="76" t="s">
        <v>107</v>
      </c>
      <c r="B36" s="220" t="s">
        <v>34</v>
      </c>
      <c r="C36" s="247" t="str">
        <f>IF(B36=0, -5, "0")</f>
        <v>0</v>
      </c>
      <c r="D36" s="221"/>
      <c r="E36" s="220"/>
      <c r="F36" s="220"/>
      <c r="G36" s="238"/>
    </row>
    <row r="37" spans="1:7" s="50" customFormat="1" x14ac:dyDescent="0.3">
      <c r="A37" s="41" t="s">
        <v>264</v>
      </c>
      <c r="B37" s="220">
        <v>0</v>
      </c>
      <c r="C37" s="220"/>
      <c r="D37" s="221"/>
      <c r="E37" s="220"/>
      <c r="F37" s="220"/>
      <c r="G37" s="238"/>
    </row>
    <row r="38" spans="1:7" s="50" customFormat="1" x14ac:dyDescent="0.3">
      <c r="A38" s="41" t="s">
        <v>328</v>
      </c>
      <c r="B38" s="220">
        <v>0</v>
      </c>
      <c r="C38" s="220"/>
      <c r="D38" s="221"/>
      <c r="E38" s="220"/>
      <c r="F38" s="220"/>
      <c r="G38" s="238"/>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9" t="s">
        <v>38</v>
      </c>
      <c r="B41" s="290"/>
      <c r="C41" s="291"/>
      <c r="D41" s="213">
        <f>SUM(B36:C40)</f>
        <v>0</v>
      </c>
      <c r="E41" s="37"/>
      <c r="F41" s="37"/>
    </row>
    <row r="42" spans="1:7" s="50" customFormat="1" x14ac:dyDescent="0.3">
      <c r="A42" s="289" t="s">
        <v>342</v>
      </c>
      <c r="B42" s="290"/>
      <c r="C42" s="291"/>
      <c r="D42" s="65">
        <f>D41/(COUNT(B36:C40)*2)</f>
        <v>0</v>
      </c>
      <c r="E42" s="37"/>
      <c r="F42" s="37"/>
    </row>
    <row r="43" spans="1:7" s="50" customFormat="1" x14ac:dyDescent="0.3">
      <c r="A43" s="90"/>
      <c r="B43" s="91"/>
      <c r="C43" s="91"/>
      <c r="D43" s="92"/>
    </row>
    <row r="44" spans="1:7" ht="19.5" x14ac:dyDescent="0.4">
      <c r="A44" s="304" t="s">
        <v>21</v>
      </c>
      <c r="B44" s="305"/>
      <c r="C44" s="305"/>
      <c r="D44" s="305"/>
      <c r="E44" s="305"/>
      <c r="F44" s="305"/>
    </row>
    <row r="45" spans="1:7" x14ac:dyDescent="0.3">
      <c r="A45" s="41" t="s">
        <v>317</v>
      </c>
      <c r="B45" s="220">
        <v>0</v>
      </c>
      <c r="C45" s="220"/>
      <c r="D45" s="224"/>
      <c r="E45" s="220"/>
      <c r="F45" s="220"/>
    </row>
    <row r="46" spans="1:7" x14ac:dyDescent="0.3">
      <c r="A46" s="41" t="s">
        <v>92</v>
      </c>
      <c r="B46" s="220">
        <v>0</v>
      </c>
      <c r="C46" s="220"/>
      <c r="D46" s="224"/>
      <c r="E46" s="220"/>
      <c r="F46" s="220"/>
    </row>
    <row r="47" spans="1:7" x14ac:dyDescent="0.3">
      <c r="A47" s="41" t="s">
        <v>262</v>
      </c>
      <c r="B47" s="220">
        <v>0</v>
      </c>
      <c r="C47" s="220"/>
      <c r="D47" s="221"/>
      <c r="E47" s="220"/>
      <c r="F47" s="220"/>
    </row>
    <row r="48" spans="1:7"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289" t="s">
        <v>38</v>
      </c>
      <c r="B51" s="290"/>
      <c r="C51" s="291"/>
      <c r="D51" s="213">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289" t="s">
        <v>38</v>
      </c>
      <c r="B62" s="290"/>
      <c r="C62" s="291"/>
      <c r="D62" s="213">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289" t="s">
        <v>38</v>
      </c>
      <c r="B83" s="290"/>
      <c r="C83" s="291"/>
      <c r="D83" s="213">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289" t="s">
        <v>38</v>
      </c>
      <c r="B101" s="290"/>
      <c r="C101" s="291"/>
      <c r="D101" s="213">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20"/>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289" t="s">
        <v>38</v>
      </c>
      <c r="B117" s="290"/>
      <c r="C117" s="291"/>
      <c r="D117" s="213">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289" t="s">
        <v>38</v>
      </c>
      <c r="B132" s="290"/>
      <c r="C132" s="291"/>
      <c r="D132" s="213">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289" t="s">
        <v>38</v>
      </c>
      <c r="B148" s="290"/>
      <c r="C148" s="291"/>
      <c r="D148" s="213">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289" t="s">
        <v>38</v>
      </c>
      <c r="B160" s="296"/>
      <c r="C160" s="297"/>
      <c r="D160" s="214">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289" t="s">
        <v>38</v>
      </c>
      <c r="B168" s="290"/>
      <c r="C168" s="291"/>
      <c r="D168" s="213">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289" t="s">
        <v>38</v>
      </c>
      <c r="B176" s="290"/>
      <c r="C176" s="291"/>
      <c r="D176" s="213">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289" t="s">
        <v>38</v>
      </c>
      <c r="B185" s="290"/>
      <c r="C185" s="291"/>
      <c r="D185" s="213">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6" customWidth="1"/>
    <col min="3" max="3" width="9.140625" style="166" customWidth="1"/>
    <col min="4" max="4" width="50" style="166" customWidth="1"/>
    <col min="5" max="5" width="26.42578125" style="166" customWidth="1"/>
    <col min="6" max="6" width="11.42578125" style="166"/>
    <col min="7" max="7" width="5" style="166" customWidth="1"/>
    <col min="8" max="16384" width="11.42578125" style="166"/>
  </cols>
  <sheetData>
    <row r="1" spans="1:9" ht="20.25" x14ac:dyDescent="0.3">
      <c r="A1"/>
      <c r="C1" s="42">
        <v>0</v>
      </c>
      <c r="D1" s="278"/>
      <c r="E1" s="278"/>
      <c r="F1" s="278"/>
      <c r="G1" s="278"/>
      <c r="H1" s="278"/>
      <c r="I1" s="278"/>
    </row>
    <row r="2" spans="1:9" ht="20.25" x14ac:dyDescent="0.3">
      <c r="C2" s="42">
        <v>1</v>
      </c>
      <c r="D2" s="212"/>
      <c r="E2" s="212"/>
      <c r="F2" s="212"/>
      <c r="G2" s="212"/>
      <c r="H2" s="212"/>
      <c r="I2" s="212"/>
    </row>
    <row r="3" spans="1:9" ht="20.25" x14ac:dyDescent="0.3">
      <c r="C3" s="42">
        <v>2</v>
      </c>
      <c r="D3" s="212"/>
      <c r="E3" s="212"/>
      <c r="F3" s="212"/>
      <c r="G3" s="212"/>
      <c r="H3" s="212"/>
      <c r="I3" s="212"/>
    </row>
    <row r="4" spans="1:9" ht="20.25" x14ac:dyDescent="0.3">
      <c r="C4" s="42" t="s">
        <v>34</v>
      </c>
      <c r="D4" s="212"/>
      <c r="E4" s="212"/>
      <c r="F4" s="212"/>
      <c r="G4" s="212"/>
      <c r="H4" s="212"/>
      <c r="I4" s="212"/>
    </row>
    <row r="5" spans="1:9" ht="20.25" x14ac:dyDescent="0.3">
      <c r="D5" s="212"/>
      <c r="E5" s="212"/>
      <c r="F5" s="212"/>
      <c r="G5" s="212"/>
      <c r="H5" s="212"/>
      <c r="I5" s="212"/>
    </row>
    <row r="6" spans="1:9" ht="20.25" x14ac:dyDescent="0.3">
      <c r="D6" s="212"/>
      <c r="E6" s="212"/>
      <c r="F6" s="212"/>
      <c r="G6" s="212"/>
      <c r="H6" s="212"/>
      <c r="I6" s="212"/>
    </row>
    <row r="7" spans="1:9" ht="21" x14ac:dyDescent="0.3">
      <c r="A7" s="279" t="s">
        <v>201</v>
      </c>
      <c r="B7" s="279"/>
      <c r="C7" s="279"/>
      <c r="D7" s="279"/>
      <c r="E7" s="279"/>
      <c r="F7" s="279"/>
      <c r="G7" s="212"/>
      <c r="H7" s="212"/>
      <c r="I7" s="212"/>
    </row>
    <row r="8" spans="1:9" ht="29.25" x14ac:dyDescent="0.5">
      <c r="A8" s="280" t="str">
        <f>'Page de garde'!D18</f>
        <v>Ksar Hellal</v>
      </c>
      <c r="B8" s="280"/>
      <c r="C8" s="280"/>
      <c r="D8" s="280"/>
      <c r="E8" s="280"/>
      <c r="F8" s="280"/>
      <c r="G8" s="215"/>
      <c r="H8" s="215"/>
      <c r="I8" s="212"/>
    </row>
    <row r="9" spans="1:9" ht="24.75" x14ac:dyDescent="0.5">
      <c r="A9" s="38" t="s">
        <v>44</v>
      </c>
      <c r="B9" s="281"/>
      <c r="C9" s="281"/>
      <c r="D9" s="281"/>
      <c r="E9" s="281"/>
      <c r="F9" s="281"/>
      <c r="G9" s="215"/>
      <c r="H9" s="215"/>
      <c r="I9" s="212"/>
    </row>
    <row r="10" spans="1:9" ht="24.75" x14ac:dyDescent="0.5">
      <c r="A10" s="39" t="s">
        <v>46</v>
      </c>
      <c r="B10" s="308"/>
      <c r="C10" s="308"/>
      <c r="D10" s="308"/>
      <c r="E10" s="308"/>
      <c r="F10" s="308"/>
      <c r="G10" s="215"/>
      <c r="H10" s="215"/>
      <c r="I10" s="212"/>
    </row>
    <row r="11" spans="1:9" ht="24.75" x14ac:dyDescent="0.5">
      <c r="A11" s="38" t="s">
        <v>45</v>
      </c>
      <c r="B11" s="277"/>
      <c r="C11" s="277"/>
      <c r="D11" s="277"/>
      <c r="E11" s="277"/>
      <c r="F11" s="277"/>
      <c r="G11" s="215"/>
      <c r="H11" s="215"/>
      <c r="I11" s="212"/>
    </row>
    <row r="12" spans="1:9" ht="24.75" x14ac:dyDescent="0.5">
      <c r="A12" s="38" t="s">
        <v>276</v>
      </c>
      <c r="B12" s="282">
        <f>D505</f>
        <v>0</v>
      </c>
      <c r="C12" s="282"/>
      <c r="D12" s="282"/>
      <c r="E12" s="282"/>
      <c r="F12" s="282"/>
      <c r="G12" s="215"/>
      <c r="H12" s="215"/>
      <c r="I12" s="212"/>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4" t="s">
        <v>0</v>
      </c>
      <c r="B16" s="274"/>
      <c r="C16" s="274"/>
      <c r="D16" s="274"/>
      <c r="E16" s="274"/>
      <c r="F16" s="274"/>
      <c r="G16" s="36"/>
      <c r="H16" s="36"/>
    </row>
    <row r="17" spans="1:8" ht="18" x14ac:dyDescent="0.3">
      <c r="A17" s="181">
        <f>B11</f>
        <v>0</v>
      </c>
      <c r="B17" s="36"/>
      <c r="C17" s="36"/>
      <c r="D17" s="36"/>
      <c r="E17" s="36"/>
      <c r="F17" s="36"/>
      <c r="G17" s="36"/>
      <c r="H17" s="36"/>
    </row>
    <row r="18" spans="1:8" ht="18" x14ac:dyDescent="0.25">
      <c r="A18" s="287" t="s">
        <v>1</v>
      </c>
      <c r="B18" s="288"/>
      <c r="C18" s="288"/>
      <c r="D18" s="288"/>
      <c r="E18" s="288"/>
      <c r="F18" s="288"/>
    </row>
    <row r="19" spans="1:8" x14ac:dyDescent="0.25">
      <c r="A19" s="168" t="s">
        <v>10</v>
      </c>
      <c r="B19" s="169">
        <v>0</v>
      </c>
      <c r="C19" s="169"/>
      <c r="D19" s="167"/>
      <c r="E19" s="146"/>
      <c r="F19" s="146"/>
    </row>
    <row r="20" spans="1:8" x14ac:dyDescent="0.25">
      <c r="A20" s="168" t="s">
        <v>211</v>
      </c>
      <c r="B20" s="169">
        <v>0</v>
      </c>
      <c r="C20" s="169"/>
      <c r="D20" s="167"/>
      <c r="E20" s="146"/>
      <c r="F20" s="146"/>
    </row>
    <row r="21" spans="1:8" x14ac:dyDescent="0.25">
      <c r="A21" s="168" t="s">
        <v>98</v>
      </c>
      <c r="B21" s="169">
        <v>0</v>
      </c>
      <c r="C21" s="169"/>
      <c r="D21" s="167"/>
      <c r="E21" s="146"/>
      <c r="F21" s="146"/>
    </row>
    <row r="22" spans="1:8" s="171" customFormat="1" x14ac:dyDescent="0.25">
      <c r="A22" s="100" t="s">
        <v>307</v>
      </c>
      <c r="B22" s="169">
        <v>0</v>
      </c>
      <c r="C22" s="170"/>
      <c r="E22" s="145"/>
      <c r="F22" s="172"/>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69">
        <v>0</v>
      </c>
      <c r="C27" s="169"/>
      <c r="D27" s="167"/>
      <c r="E27" s="146"/>
      <c r="F27" s="146"/>
    </row>
    <row r="28" spans="1:8" ht="18" x14ac:dyDescent="0.35">
      <c r="A28" s="76" t="s">
        <v>186</v>
      </c>
      <c r="B28" s="169" t="s">
        <v>34</v>
      </c>
      <c r="C28" s="216" t="str">
        <f>IF(B28=0, -5, "0")</f>
        <v>0</v>
      </c>
      <c r="D28" s="167"/>
      <c r="E28" s="146"/>
      <c r="F28" s="146"/>
    </row>
    <row r="29" spans="1:8" ht="30" x14ac:dyDescent="0.25">
      <c r="A29" s="168" t="s">
        <v>170</v>
      </c>
      <c r="B29" s="169">
        <v>0</v>
      </c>
      <c r="C29" s="169"/>
      <c r="D29" s="167"/>
      <c r="E29" s="146"/>
      <c r="F29" s="146"/>
    </row>
    <row r="30" spans="1:8" ht="45" x14ac:dyDescent="0.25">
      <c r="A30" s="168" t="s">
        <v>165</v>
      </c>
      <c r="B30" s="169">
        <v>0</v>
      </c>
      <c r="C30" s="169"/>
      <c r="D30" s="154"/>
      <c r="E30" s="146"/>
      <c r="F30" s="146"/>
    </row>
    <row r="31" spans="1:8" ht="30" x14ac:dyDescent="0.25">
      <c r="A31" s="18" t="s">
        <v>53</v>
      </c>
      <c r="B31" s="169">
        <v>0</v>
      </c>
      <c r="C31" s="169"/>
      <c r="D31" s="167"/>
      <c r="E31" s="146"/>
      <c r="F31" s="146"/>
    </row>
    <row r="32" spans="1:8" ht="75" x14ac:dyDescent="0.25">
      <c r="A32" s="168" t="s">
        <v>166</v>
      </c>
      <c r="B32" s="169">
        <v>0</v>
      </c>
      <c r="C32" s="169"/>
      <c r="D32" s="155"/>
      <c r="E32" s="146"/>
      <c r="F32" s="146"/>
      <c r="G32" s="171"/>
    </row>
    <row r="33" spans="1:7" ht="36" x14ac:dyDescent="0.25">
      <c r="A33" s="99" t="s">
        <v>11</v>
      </c>
      <c r="B33" s="169" t="s">
        <v>34</v>
      </c>
      <c r="C33" s="216" t="str">
        <f>IF(B33=0, -5, "0")</f>
        <v>0</v>
      </c>
      <c r="D33" s="129"/>
      <c r="E33" s="146"/>
      <c r="F33" s="146"/>
    </row>
    <row r="34" spans="1:7" x14ac:dyDescent="0.25">
      <c r="A34" s="18" t="s">
        <v>290</v>
      </c>
      <c r="B34" s="169">
        <v>0</v>
      </c>
      <c r="C34" s="170"/>
      <c r="D34" s="165"/>
      <c r="E34" s="172"/>
      <c r="F34" s="172"/>
      <c r="G34" s="171"/>
    </row>
    <row r="35" spans="1:7" x14ac:dyDescent="0.25">
      <c r="A35" s="18" t="s">
        <v>203</v>
      </c>
      <c r="B35" s="169">
        <v>0</v>
      </c>
      <c r="C35" s="169"/>
      <c r="D35" s="167"/>
      <c r="E35" s="146"/>
      <c r="F35" s="146"/>
    </row>
    <row r="36" spans="1:7" ht="45" x14ac:dyDescent="0.25">
      <c r="A36" s="109" t="s">
        <v>287</v>
      </c>
      <c r="B36" s="169">
        <v>0</v>
      </c>
      <c r="C36" s="153"/>
      <c r="D36" s="13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2">
        <f>B11</f>
        <v>0</v>
      </c>
      <c r="B44" s="6"/>
      <c r="C44" s="7"/>
      <c r="D44" s="6"/>
    </row>
    <row r="45" spans="1:7" ht="16.5" x14ac:dyDescent="0.25">
      <c r="A45" s="275" t="s">
        <v>63</v>
      </c>
      <c r="B45" s="276"/>
      <c r="C45" s="276"/>
      <c r="D45" s="276"/>
      <c r="E45" s="276"/>
      <c r="F45" s="276"/>
    </row>
    <row r="46" spans="1:7" x14ac:dyDescent="0.25">
      <c r="A46" s="33" t="s">
        <v>109</v>
      </c>
      <c r="B46" s="169">
        <v>0</v>
      </c>
      <c r="C46" s="169"/>
      <c r="D46" s="155"/>
      <c r="E46" s="146"/>
      <c r="F46" s="146"/>
    </row>
    <row r="47" spans="1:7" ht="30" x14ac:dyDescent="0.25">
      <c r="A47" s="43" t="s">
        <v>259</v>
      </c>
      <c r="B47" s="169">
        <v>0</v>
      </c>
      <c r="C47" s="169"/>
      <c r="D47" s="155"/>
      <c r="E47" s="146"/>
      <c r="F47" s="146"/>
    </row>
    <row r="48" spans="1:7" x14ac:dyDescent="0.25">
      <c r="A48" s="33" t="s">
        <v>297</v>
      </c>
      <c r="B48" s="169">
        <v>0</v>
      </c>
      <c r="C48" s="170"/>
      <c r="D48" s="162"/>
      <c r="E48" s="172"/>
      <c r="F48" s="146"/>
    </row>
    <row r="49" spans="1:6" x14ac:dyDescent="0.25">
      <c r="A49" s="33" t="s">
        <v>28</v>
      </c>
      <c r="B49" s="169">
        <v>0</v>
      </c>
      <c r="C49" s="169"/>
      <c r="D49" s="155"/>
      <c r="E49" s="146"/>
      <c r="F49" s="146"/>
    </row>
    <row r="50" spans="1:6" x14ac:dyDescent="0.25">
      <c r="A50" s="43" t="s">
        <v>141</v>
      </c>
      <c r="B50" s="169">
        <v>0</v>
      </c>
      <c r="C50" s="169"/>
      <c r="D50" s="155"/>
      <c r="E50" s="146"/>
      <c r="F50" s="146"/>
    </row>
    <row r="51" spans="1:6" ht="18" x14ac:dyDescent="0.35">
      <c r="A51" s="76" t="s">
        <v>7</v>
      </c>
      <c r="B51" s="169" t="s">
        <v>34</v>
      </c>
      <c r="C51" s="216" t="str">
        <f>IF(B51=0, -5, "0")</f>
        <v>0</v>
      </c>
      <c r="D51" s="156"/>
      <c r="E51" s="146"/>
      <c r="F51" s="146"/>
    </row>
    <row r="52" spans="1:6" x14ac:dyDescent="0.25">
      <c r="A52" s="23" t="s">
        <v>26</v>
      </c>
      <c r="B52" s="169">
        <v>0</v>
      </c>
      <c r="C52" s="137"/>
      <c r="D52" s="156"/>
      <c r="E52" s="146"/>
      <c r="F52" s="146"/>
    </row>
    <row r="53" spans="1:6" ht="36" x14ac:dyDescent="0.35">
      <c r="A53" s="83" t="s">
        <v>27</v>
      </c>
      <c r="B53" s="169" t="s">
        <v>34</v>
      </c>
      <c r="C53" s="216" t="str">
        <f>IF(B53=0, -5, "0")</f>
        <v>0</v>
      </c>
      <c r="D53" s="140"/>
      <c r="E53" s="146"/>
      <c r="F53" s="146"/>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8" t="s">
        <v>314</v>
      </c>
      <c r="B58" s="169">
        <v>0</v>
      </c>
      <c r="C58" s="169"/>
      <c r="D58" s="167"/>
      <c r="E58" s="146"/>
      <c r="F58" s="146"/>
    </row>
    <row r="59" spans="1:6" x14ac:dyDescent="0.25">
      <c r="A59" s="168" t="s">
        <v>204</v>
      </c>
      <c r="B59" s="169">
        <v>0</v>
      </c>
      <c r="C59" s="170"/>
      <c r="D59" s="161"/>
      <c r="E59" s="145"/>
      <c r="F59" s="172"/>
    </row>
    <row r="60" spans="1:6" x14ac:dyDescent="0.25">
      <c r="A60" s="24" t="s">
        <v>142</v>
      </c>
      <c r="B60" s="169">
        <v>0</v>
      </c>
      <c r="C60" s="169"/>
      <c r="D60" s="142"/>
      <c r="E60" s="146"/>
      <c r="F60" s="146"/>
    </row>
    <row r="61" spans="1:6" x14ac:dyDescent="0.25">
      <c r="A61" s="24" t="s">
        <v>123</v>
      </c>
      <c r="B61" s="169">
        <v>0</v>
      </c>
      <c r="C61" s="169"/>
      <c r="D61" s="142"/>
      <c r="E61" s="146"/>
      <c r="F61" s="146"/>
    </row>
    <row r="62" spans="1:6" ht="18" x14ac:dyDescent="0.35">
      <c r="A62" s="76" t="s">
        <v>67</v>
      </c>
      <c r="B62" s="169" t="s">
        <v>34</v>
      </c>
      <c r="C62" s="216" t="str">
        <f>IF(B62=0, -5, "0")</f>
        <v>0</v>
      </c>
      <c r="D62" s="167"/>
      <c r="E62" s="146"/>
      <c r="F62" s="146"/>
    </row>
    <row r="63" spans="1:6" ht="30" x14ac:dyDescent="0.25">
      <c r="A63" s="168" t="s">
        <v>277</v>
      </c>
      <c r="B63" s="169">
        <v>0</v>
      </c>
      <c r="C63" s="169"/>
      <c r="D63" s="167"/>
      <c r="E63" s="146"/>
      <c r="F63" s="146"/>
    </row>
    <row r="64" spans="1:6" ht="36" x14ac:dyDescent="0.25">
      <c r="A64" s="108" t="s">
        <v>272</v>
      </c>
      <c r="B64" s="169" t="s">
        <v>34</v>
      </c>
      <c r="C64" s="216" t="str">
        <f>IF(B64=0, -5, "0")</f>
        <v>0</v>
      </c>
      <c r="D64" s="167"/>
      <c r="E64" s="146"/>
      <c r="F64" s="146"/>
    </row>
    <row r="65" spans="1:6" ht="16.5" x14ac:dyDescent="0.3">
      <c r="A65" s="49" t="s">
        <v>271</v>
      </c>
      <c r="B65" s="169">
        <v>0</v>
      </c>
      <c r="C65" s="170"/>
      <c r="D65" s="145"/>
      <c r="E65" s="172"/>
      <c r="F65" s="146"/>
    </row>
    <row r="66" spans="1:6" x14ac:dyDescent="0.25">
      <c r="A66" s="168" t="s">
        <v>308</v>
      </c>
      <c r="B66" s="169">
        <v>0</v>
      </c>
      <c r="C66" s="169"/>
      <c r="D66" s="156"/>
      <c r="E66" s="172"/>
      <c r="F66" s="146"/>
    </row>
    <row r="67" spans="1:6" x14ac:dyDescent="0.25">
      <c r="A67" s="168" t="s">
        <v>187</v>
      </c>
      <c r="B67" s="169">
        <v>0</v>
      </c>
      <c r="C67" s="169"/>
      <c r="D67" s="156"/>
      <c r="E67" s="146"/>
      <c r="F67" s="146"/>
    </row>
    <row r="68" spans="1:6" x14ac:dyDescent="0.25">
      <c r="A68" s="168" t="s">
        <v>116</v>
      </c>
      <c r="B68" s="169">
        <v>0</v>
      </c>
      <c r="C68" s="169"/>
      <c r="D68" s="155"/>
      <c r="F68" s="146"/>
    </row>
    <row r="69" spans="1:6" x14ac:dyDescent="0.25">
      <c r="A69" s="168" t="s">
        <v>117</v>
      </c>
      <c r="B69" s="169">
        <v>0</v>
      </c>
      <c r="C69" s="170"/>
      <c r="D69" s="162"/>
      <c r="E69" s="145"/>
      <c r="F69" s="172"/>
    </row>
    <row r="70" spans="1:6" s="171" customFormat="1" ht="16.5" x14ac:dyDescent="0.25">
      <c r="A70" s="107" t="s">
        <v>171</v>
      </c>
      <c r="B70" s="169" t="s">
        <v>34</v>
      </c>
      <c r="C70" s="217" t="str">
        <f>IF(B70=0, -5, "0")</f>
        <v>0</v>
      </c>
      <c r="D70" s="151"/>
      <c r="E70" s="145"/>
      <c r="F70" s="172"/>
    </row>
    <row r="71" spans="1:6" s="171" customFormat="1" x14ac:dyDescent="0.25">
      <c r="A71" s="168" t="s">
        <v>291</v>
      </c>
      <c r="B71" s="169">
        <v>0</v>
      </c>
      <c r="C71" s="170"/>
      <c r="D71" s="151"/>
      <c r="E71" s="172"/>
      <c r="F71" s="172"/>
    </row>
    <row r="72" spans="1:6" s="171" customFormat="1" ht="16.5" x14ac:dyDescent="0.3">
      <c r="A72" s="49" t="s">
        <v>270</v>
      </c>
      <c r="B72" s="169">
        <v>0</v>
      </c>
      <c r="C72" s="170"/>
      <c r="D72" s="151"/>
      <c r="E72" s="172"/>
      <c r="F72" s="172"/>
    </row>
    <row r="73" spans="1:6" s="171" customFormat="1" x14ac:dyDescent="0.25">
      <c r="A73" s="168" t="s">
        <v>172</v>
      </c>
      <c r="B73" s="169">
        <v>0</v>
      </c>
      <c r="C73" s="170"/>
      <c r="D73" s="155"/>
      <c r="E73" s="172"/>
      <c r="F73" s="172"/>
    </row>
    <row r="74" spans="1:6" s="171" customFormat="1" x14ac:dyDescent="0.25">
      <c r="A74" s="168" t="s">
        <v>188</v>
      </c>
      <c r="B74" s="169">
        <v>0</v>
      </c>
      <c r="C74" s="170"/>
      <c r="D74" s="151"/>
      <c r="E74" s="172"/>
      <c r="F74" s="172"/>
    </row>
    <row r="75" spans="1:6" s="171" customFormat="1" ht="18" x14ac:dyDescent="0.35">
      <c r="A75" s="178" t="s">
        <v>289</v>
      </c>
      <c r="B75" s="169" t="s">
        <v>34</v>
      </c>
      <c r="C75" s="217" t="str">
        <f>IF(B75=0, -5, "0")</f>
        <v>0</v>
      </c>
      <c r="D75" s="151"/>
      <c r="E75" s="159"/>
      <c r="F75" s="172"/>
    </row>
    <row r="76" spans="1:6" s="171" customFormat="1" ht="16.5" x14ac:dyDescent="0.25">
      <c r="A76" s="107" t="s">
        <v>168</v>
      </c>
      <c r="B76" s="169" t="s">
        <v>34</v>
      </c>
      <c r="C76" s="217" t="str">
        <f>IF(B76=0, -5, "0")</f>
        <v>0</v>
      </c>
      <c r="D76" s="151"/>
      <c r="E76" s="172"/>
      <c r="F76" s="172"/>
    </row>
    <row r="77" spans="1:6" s="171" customFormat="1" x14ac:dyDescent="0.25">
      <c r="A77" s="24" t="s">
        <v>83</v>
      </c>
      <c r="B77" s="169">
        <v>0</v>
      </c>
      <c r="C77" s="170"/>
      <c r="D77" s="151"/>
      <c r="E77" s="172"/>
      <c r="F77" s="172"/>
    </row>
    <row r="78" spans="1:6" s="171" customFormat="1" ht="30" x14ac:dyDescent="0.25">
      <c r="A78" s="24" t="s">
        <v>221</v>
      </c>
      <c r="B78" s="169">
        <v>0</v>
      </c>
      <c r="C78" s="169"/>
      <c r="D78" s="156"/>
      <c r="E78" s="172"/>
      <c r="F78" s="172"/>
    </row>
    <row r="79" spans="1:6" s="171" customFormat="1" x14ac:dyDescent="0.25">
      <c r="A79" s="168" t="s">
        <v>292</v>
      </c>
      <c r="B79" s="169">
        <v>0</v>
      </c>
      <c r="C79" s="170"/>
      <c r="D79" s="151"/>
      <c r="E79" s="145"/>
      <c r="F79" s="172"/>
    </row>
    <row r="80" spans="1:6" s="171" customFormat="1" ht="30" x14ac:dyDescent="0.25">
      <c r="A80" s="168" t="s">
        <v>199</v>
      </c>
      <c r="B80" s="169">
        <v>0</v>
      </c>
      <c r="C80" s="170"/>
      <c r="D80" s="151"/>
      <c r="E80" s="172"/>
      <c r="F80" s="172"/>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8" t="s">
        <v>314</v>
      </c>
      <c r="B85" s="169">
        <v>0</v>
      </c>
      <c r="C85" s="169"/>
      <c r="D85" s="156"/>
      <c r="E85" s="146"/>
      <c r="F85" s="146"/>
    </row>
    <row r="86" spans="1:6" x14ac:dyDescent="0.25">
      <c r="A86" s="18" t="s">
        <v>105</v>
      </c>
      <c r="B86" s="169">
        <v>0</v>
      </c>
      <c r="C86" s="169"/>
      <c r="D86" s="154"/>
      <c r="E86" s="146"/>
      <c r="F86" s="146"/>
    </row>
    <row r="87" spans="1:6" ht="18" x14ac:dyDescent="0.35">
      <c r="A87" s="76" t="s">
        <v>59</v>
      </c>
      <c r="B87" s="169" t="s">
        <v>34</v>
      </c>
      <c r="C87" s="216" t="str">
        <f>IF(B87=0, -5, "0")</f>
        <v>0</v>
      </c>
      <c r="D87" s="156"/>
      <c r="E87" s="146"/>
      <c r="F87" s="146"/>
    </row>
    <row r="88" spans="1:6" ht="30" x14ac:dyDescent="0.25">
      <c r="A88" s="24" t="s">
        <v>250</v>
      </c>
      <c r="B88" s="169">
        <v>0</v>
      </c>
      <c r="C88" s="169"/>
      <c r="D88" s="156"/>
      <c r="E88" s="146"/>
      <c r="F88" s="146"/>
    </row>
    <row r="89" spans="1:6" x14ac:dyDescent="0.25">
      <c r="A89" s="18" t="s">
        <v>55</v>
      </c>
      <c r="B89" s="169">
        <v>0</v>
      </c>
      <c r="C89" s="169"/>
      <c r="D89" s="157"/>
      <c r="E89" s="146"/>
      <c r="F89" s="146"/>
    </row>
    <row r="90" spans="1:6" x14ac:dyDescent="0.25">
      <c r="A90" s="168" t="s">
        <v>293</v>
      </c>
      <c r="B90" s="169">
        <v>0</v>
      </c>
      <c r="C90" s="169"/>
      <c r="D90" s="155"/>
      <c r="E90" s="172"/>
      <c r="F90" s="146"/>
    </row>
    <row r="91" spans="1:6" ht="30" x14ac:dyDescent="0.25">
      <c r="A91" s="18" t="s">
        <v>260</v>
      </c>
      <c r="B91" s="169">
        <v>0</v>
      </c>
      <c r="C91" s="169"/>
      <c r="D91" s="156"/>
      <c r="E91" s="146"/>
      <c r="F91" s="146"/>
    </row>
    <row r="92" spans="1:6" ht="45" x14ac:dyDescent="0.25">
      <c r="A92" s="109" t="s">
        <v>287</v>
      </c>
      <c r="B92" s="169">
        <v>0</v>
      </c>
      <c r="C92" s="153"/>
      <c r="D92" s="1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2">
        <f>B11</f>
        <v>0</v>
      </c>
      <c r="B100" s="6"/>
      <c r="C100" s="7"/>
      <c r="D100" s="6"/>
    </row>
    <row r="101" spans="1:6" ht="16.5" x14ac:dyDescent="0.25">
      <c r="A101" s="275" t="s">
        <v>63</v>
      </c>
      <c r="B101" s="276"/>
      <c r="C101" s="276"/>
      <c r="D101" s="276"/>
      <c r="E101" s="276"/>
      <c r="F101" s="276"/>
    </row>
    <row r="102" spans="1:6" x14ac:dyDescent="0.25">
      <c r="A102" s="23" t="s">
        <v>57</v>
      </c>
      <c r="B102" s="169">
        <v>0</v>
      </c>
      <c r="C102" s="169"/>
      <c r="D102" s="167"/>
      <c r="E102" s="167"/>
      <c r="F102" s="146"/>
    </row>
    <row r="103" spans="1:6" x14ac:dyDescent="0.25">
      <c r="A103" s="23" t="s">
        <v>297</v>
      </c>
      <c r="B103" s="169">
        <v>0</v>
      </c>
      <c r="C103" s="169"/>
      <c r="D103" s="167"/>
      <c r="E103" s="146"/>
      <c r="F103" s="146"/>
    </row>
    <row r="104" spans="1:6" x14ac:dyDescent="0.25">
      <c r="A104" s="33" t="s">
        <v>100</v>
      </c>
      <c r="B104" s="169">
        <v>0</v>
      </c>
      <c r="C104" s="170"/>
      <c r="D104" s="145"/>
      <c r="E104" s="172"/>
      <c r="F104" s="146"/>
    </row>
    <row r="105" spans="1:6" x14ac:dyDescent="0.25">
      <c r="A105" s="33" t="s">
        <v>28</v>
      </c>
      <c r="B105" s="169">
        <v>0</v>
      </c>
      <c r="C105" s="169"/>
      <c r="D105" s="148"/>
      <c r="E105" s="146"/>
      <c r="F105" s="146"/>
    </row>
    <row r="106" spans="1:6" ht="30" x14ac:dyDescent="0.25">
      <c r="A106" s="33" t="s">
        <v>174</v>
      </c>
      <c r="B106" s="169">
        <v>0</v>
      </c>
      <c r="C106" s="169"/>
      <c r="D106" s="129"/>
      <c r="E106" s="146"/>
      <c r="F106" s="146"/>
    </row>
    <row r="107" spans="1:6" ht="18" x14ac:dyDescent="0.35">
      <c r="A107" s="76" t="s">
        <v>59</v>
      </c>
      <c r="B107" s="169" t="s">
        <v>34</v>
      </c>
      <c r="C107" s="216" t="str">
        <f>IF(B107=0, -5, "0")</f>
        <v>0</v>
      </c>
      <c r="D107" s="167"/>
      <c r="E107" s="146"/>
      <c r="F107" s="146"/>
    </row>
    <row r="108" spans="1:6" ht="30" x14ac:dyDescent="0.25">
      <c r="A108" s="23" t="s">
        <v>131</v>
      </c>
      <c r="B108" s="169">
        <v>0</v>
      </c>
      <c r="C108" s="137"/>
      <c r="D108" s="167"/>
      <c r="E108" s="146"/>
      <c r="F108" s="146"/>
    </row>
    <row r="109" spans="1:6" ht="36" x14ac:dyDescent="0.35">
      <c r="A109" s="83" t="s">
        <v>27</v>
      </c>
      <c r="B109" s="169" t="s">
        <v>34</v>
      </c>
      <c r="C109" s="216" t="str">
        <f>IF(B109=0, -5, "0")</f>
        <v>0</v>
      </c>
      <c r="D109" s="10"/>
      <c r="E109" s="146"/>
      <c r="F109" s="146"/>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8" t="s">
        <v>314</v>
      </c>
      <c r="B114" s="169">
        <v>0</v>
      </c>
      <c r="C114" s="169"/>
      <c r="D114" s="167"/>
      <c r="E114" s="167"/>
      <c r="F114" s="146"/>
    </row>
    <row r="115" spans="1:6" x14ac:dyDescent="0.25">
      <c r="A115" s="18" t="s">
        <v>294</v>
      </c>
      <c r="B115" s="169">
        <v>0</v>
      </c>
      <c r="C115" s="169"/>
      <c r="D115" s="142"/>
      <c r="E115" s="142"/>
      <c r="F115" s="146"/>
    </row>
    <row r="116" spans="1:6" x14ac:dyDescent="0.25">
      <c r="A116" s="18" t="s">
        <v>71</v>
      </c>
      <c r="B116" s="169">
        <v>0</v>
      </c>
      <c r="C116" s="169"/>
      <c r="D116" s="142"/>
      <c r="E116" s="172"/>
      <c r="F116" s="146"/>
    </row>
    <row r="117" spans="1:6" x14ac:dyDescent="0.25">
      <c r="A117" s="168" t="s">
        <v>295</v>
      </c>
      <c r="B117" s="169">
        <v>0</v>
      </c>
      <c r="C117" s="169"/>
      <c r="D117" s="11"/>
      <c r="E117" s="172"/>
      <c r="F117" s="146"/>
    </row>
    <row r="118" spans="1:6" x14ac:dyDescent="0.25">
      <c r="A118" s="18" t="s">
        <v>64</v>
      </c>
      <c r="B118" s="169">
        <v>0</v>
      </c>
      <c r="C118" s="169"/>
      <c r="D118" s="12"/>
      <c r="E118" s="167"/>
      <c r="F118" s="146"/>
    </row>
    <row r="119" spans="1:6" ht="30" x14ac:dyDescent="0.25">
      <c r="A119" s="168" t="s">
        <v>175</v>
      </c>
      <c r="B119" s="169">
        <v>0</v>
      </c>
      <c r="C119" s="169"/>
      <c r="D119" s="12"/>
      <c r="E119" s="146"/>
      <c r="F119" s="146"/>
    </row>
    <row r="120" spans="1:6" x14ac:dyDescent="0.25">
      <c r="A120" s="168" t="s">
        <v>291</v>
      </c>
      <c r="B120" s="169">
        <v>0</v>
      </c>
      <c r="C120" s="169"/>
      <c r="D120" s="12"/>
      <c r="E120" s="146"/>
      <c r="F120" s="146"/>
    </row>
    <row r="121" spans="1:6" ht="18" x14ac:dyDescent="0.35">
      <c r="A121" s="76" t="s">
        <v>74</v>
      </c>
      <c r="B121" s="169" t="s">
        <v>34</v>
      </c>
      <c r="C121" s="216" t="str">
        <f>IF(B121=0, -5, "0")</f>
        <v>0</v>
      </c>
      <c r="D121" s="167"/>
      <c r="E121" s="146"/>
      <c r="F121" s="146"/>
    </row>
    <row r="122" spans="1:6" x14ac:dyDescent="0.25">
      <c r="A122" s="18" t="s">
        <v>188</v>
      </c>
      <c r="B122" s="169">
        <v>0</v>
      </c>
      <c r="C122" s="169"/>
      <c r="D122" s="167"/>
      <c r="E122" s="146"/>
      <c r="F122" s="146"/>
    </row>
    <row r="123" spans="1:6" ht="16.5" x14ac:dyDescent="0.3">
      <c r="A123" s="48" t="s">
        <v>189</v>
      </c>
      <c r="B123" s="176">
        <v>0</v>
      </c>
      <c r="C123" s="176"/>
      <c r="D123" s="183"/>
      <c r="E123" s="167"/>
      <c r="F123" s="146"/>
    </row>
    <row r="124" spans="1:6" x14ac:dyDescent="0.25">
      <c r="A124" s="168" t="s">
        <v>278</v>
      </c>
      <c r="B124" s="169">
        <v>0</v>
      </c>
      <c r="C124" s="169"/>
      <c r="D124" s="148"/>
      <c r="E124" s="172"/>
      <c r="F124" s="146"/>
    </row>
    <row r="125" spans="1:6" ht="36" x14ac:dyDescent="0.25">
      <c r="A125" s="108" t="s">
        <v>272</v>
      </c>
      <c r="B125" s="169" t="s">
        <v>34</v>
      </c>
      <c r="C125" s="216" t="str">
        <f>IF(B125=0, -5, "0")</f>
        <v>0</v>
      </c>
      <c r="D125" s="167"/>
      <c r="E125" s="167"/>
      <c r="F125" s="146"/>
    </row>
    <row r="126" spans="1:6" ht="16.5" x14ac:dyDescent="0.3">
      <c r="A126" s="49" t="s">
        <v>271</v>
      </c>
      <c r="B126" s="176">
        <v>0</v>
      </c>
      <c r="C126" s="176"/>
      <c r="D126" s="183" t="s">
        <v>371</v>
      </c>
      <c r="E126" s="146"/>
      <c r="F126" s="146"/>
    </row>
    <row r="127" spans="1:6" ht="18" x14ac:dyDescent="0.35">
      <c r="A127" s="76" t="s">
        <v>173</v>
      </c>
      <c r="B127" s="169" t="s">
        <v>34</v>
      </c>
      <c r="C127" s="216" t="str">
        <f>IF(B127=0, -5, "0")</f>
        <v>0</v>
      </c>
      <c r="D127" s="167"/>
      <c r="E127" s="167"/>
      <c r="F127" s="146"/>
    </row>
    <row r="128" spans="1:6" ht="18" x14ac:dyDescent="0.35">
      <c r="A128" s="48" t="s">
        <v>289</v>
      </c>
      <c r="B128" s="169">
        <v>0</v>
      </c>
      <c r="C128" s="169"/>
      <c r="D128" s="167"/>
      <c r="E128" s="159"/>
      <c r="F128" s="146"/>
    </row>
    <row r="129" spans="1:6" ht="16.5" x14ac:dyDescent="0.25">
      <c r="A129" s="184" t="s">
        <v>168</v>
      </c>
      <c r="B129" s="170" t="s">
        <v>34</v>
      </c>
      <c r="C129" s="217" t="str">
        <f>IF(B129=0, -5, "0")</f>
        <v>0</v>
      </c>
      <c r="D129" s="145"/>
      <c r="E129" s="172"/>
      <c r="F129" s="172"/>
    </row>
    <row r="130" spans="1:6" x14ac:dyDescent="0.25">
      <c r="A130" s="24" t="s">
        <v>83</v>
      </c>
      <c r="B130" s="170">
        <v>0</v>
      </c>
      <c r="C130" s="169"/>
      <c r="D130" s="167"/>
      <c r="E130" s="146"/>
      <c r="F130" s="146"/>
    </row>
    <row r="131" spans="1:6" ht="33" x14ac:dyDescent="0.3">
      <c r="A131" s="49" t="s">
        <v>222</v>
      </c>
      <c r="B131" s="170">
        <v>0</v>
      </c>
      <c r="C131" s="169"/>
      <c r="D131" s="167"/>
      <c r="E131" s="146"/>
      <c r="F131" s="146"/>
    </row>
    <row r="132" spans="1:6" x14ac:dyDescent="0.25">
      <c r="A132" s="24" t="s">
        <v>248</v>
      </c>
      <c r="B132" s="170">
        <v>0</v>
      </c>
      <c r="C132" s="169"/>
      <c r="D132" s="167"/>
      <c r="E132" s="167"/>
      <c r="F132" s="146"/>
    </row>
    <row r="133" spans="1:6" ht="30" x14ac:dyDescent="0.25">
      <c r="A133" s="24" t="s">
        <v>199</v>
      </c>
      <c r="B133" s="170">
        <v>0</v>
      </c>
      <c r="C133" s="169"/>
      <c r="D133" s="167"/>
      <c r="E133" s="146"/>
      <c r="F133" s="146"/>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8" t="s">
        <v>372</v>
      </c>
      <c r="B138" s="169">
        <v>0</v>
      </c>
      <c r="C138" s="169"/>
      <c r="D138" s="167"/>
      <c r="E138" s="145"/>
      <c r="F138" s="146"/>
    </row>
    <row r="139" spans="1:6" x14ac:dyDescent="0.25">
      <c r="A139" s="18" t="s">
        <v>144</v>
      </c>
      <c r="B139" s="169">
        <v>0</v>
      </c>
      <c r="C139" s="169"/>
      <c r="D139" s="142"/>
      <c r="E139" s="146"/>
      <c r="F139" s="146"/>
    </row>
    <row r="140" spans="1:6" ht="18" x14ac:dyDescent="0.35">
      <c r="A140" s="76" t="s">
        <v>59</v>
      </c>
      <c r="B140" s="169" t="s">
        <v>34</v>
      </c>
      <c r="C140" s="216" t="str">
        <f>IF(B140=0, -5, "0")</f>
        <v>0</v>
      </c>
      <c r="D140" s="167"/>
      <c r="E140" s="167"/>
      <c r="F140" s="146"/>
    </row>
    <row r="141" spans="1:6" ht="36" x14ac:dyDescent="0.35">
      <c r="A141" s="83" t="s">
        <v>55</v>
      </c>
      <c r="B141" s="169" t="s">
        <v>34</v>
      </c>
      <c r="C141" s="216" t="str">
        <f>IF(B141=0, -5, "0")</f>
        <v>0</v>
      </c>
      <c r="D141" s="12"/>
      <c r="E141" s="167"/>
      <c r="F141" s="146"/>
    </row>
    <row r="142" spans="1:6" ht="16.5" x14ac:dyDescent="0.3">
      <c r="A142" s="53" t="s">
        <v>149</v>
      </c>
      <c r="B142" s="169">
        <v>0</v>
      </c>
      <c r="C142" s="169"/>
      <c r="D142" s="148"/>
      <c r="E142" s="146"/>
      <c r="F142" s="146"/>
    </row>
    <row r="143" spans="1:6" ht="18" x14ac:dyDescent="0.35">
      <c r="A143" s="83" t="s">
        <v>273</v>
      </c>
      <c r="B143" s="169" t="s">
        <v>34</v>
      </c>
      <c r="C143" s="216" t="str">
        <f>IF(B143=0, -5, "0")</f>
        <v>0</v>
      </c>
      <c r="D143" s="167"/>
      <c r="E143" s="167"/>
      <c r="F143" s="146"/>
    </row>
    <row r="144" spans="1:6" ht="16.5" x14ac:dyDescent="0.25">
      <c r="A144" s="185" t="s">
        <v>75</v>
      </c>
      <c r="B144" s="169">
        <v>0</v>
      </c>
      <c r="C144" s="176"/>
      <c r="D144" s="186"/>
      <c r="E144" s="167"/>
      <c r="F144" s="146"/>
    </row>
    <row r="145" spans="1:6" ht="66" x14ac:dyDescent="0.25">
      <c r="A145" s="110" t="s">
        <v>287</v>
      </c>
      <c r="B145" s="169">
        <v>0</v>
      </c>
      <c r="C145" s="153"/>
      <c r="D145" s="167"/>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2">
        <f>B11</f>
        <v>0</v>
      </c>
      <c r="B153" s="6"/>
      <c r="C153" s="7"/>
      <c r="D153" s="59"/>
    </row>
    <row r="154" spans="1:6" ht="16.5" x14ac:dyDescent="0.25">
      <c r="A154" s="275" t="s">
        <v>63</v>
      </c>
      <c r="B154" s="276"/>
      <c r="C154" s="276"/>
      <c r="D154" s="276"/>
      <c r="E154" s="276"/>
      <c r="F154" s="276"/>
    </row>
    <row r="155" spans="1:6" x14ac:dyDescent="0.25">
      <c r="A155" s="23" t="s">
        <v>132</v>
      </c>
      <c r="B155" s="169">
        <v>0</v>
      </c>
      <c r="C155" s="169"/>
      <c r="D155" s="167"/>
      <c r="E155" s="146"/>
      <c r="F155" s="146"/>
    </row>
    <row r="156" spans="1:6" x14ac:dyDescent="0.25">
      <c r="A156" s="23" t="s">
        <v>297</v>
      </c>
      <c r="B156" s="169">
        <v>0</v>
      </c>
      <c r="C156" s="169"/>
      <c r="D156" s="167"/>
      <c r="E156" s="146"/>
      <c r="F156" s="146"/>
    </row>
    <row r="157" spans="1:6" x14ac:dyDescent="0.25">
      <c r="A157" s="23" t="s">
        <v>69</v>
      </c>
      <c r="B157" s="169">
        <v>0</v>
      </c>
      <c r="C157" s="167"/>
      <c r="D157" s="167"/>
      <c r="E157" s="146"/>
      <c r="F157" s="146"/>
    </row>
    <row r="158" spans="1:6" x14ac:dyDescent="0.25">
      <c r="A158" s="33" t="s">
        <v>136</v>
      </c>
      <c r="B158" s="169">
        <v>0</v>
      </c>
      <c r="C158" s="169"/>
      <c r="D158" s="148"/>
      <c r="E158" s="146"/>
      <c r="F158" s="146"/>
    </row>
    <row r="159" spans="1:6" ht="30" x14ac:dyDescent="0.25">
      <c r="A159" s="23" t="s">
        <v>190</v>
      </c>
      <c r="B159" s="169">
        <v>0</v>
      </c>
      <c r="C159" s="169"/>
      <c r="D159" s="167"/>
      <c r="E159" s="146"/>
      <c r="F159" s="146"/>
    </row>
    <row r="160" spans="1:6" ht="18" x14ac:dyDescent="0.35">
      <c r="A160" s="76" t="s">
        <v>59</v>
      </c>
      <c r="B160" s="169" t="s">
        <v>34</v>
      </c>
      <c r="C160" s="216" t="str">
        <f>IF(B160=0, -5, "0")</f>
        <v>0</v>
      </c>
      <c r="D160" s="167"/>
      <c r="E160" s="146"/>
      <c r="F160" s="146"/>
    </row>
    <row r="161" spans="1:6" x14ac:dyDescent="0.25">
      <c r="A161" s="23" t="s">
        <v>145</v>
      </c>
      <c r="B161" s="169">
        <v>0</v>
      </c>
      <c r="C161" s="137"/>
      <c r="D161" s="167"/>
      <c r="E161" s="146"/>
      <c r="F161" s="146"/>
    </row>
    <row r="162" spans="1:6" x14ac:dyDescent="0.25">
      <c r="A162" s="23" t="s">
        <v>27</v>
      </c>
      <c r="B162" s="169">
        <v>0</v>
      </c>
      <c r="C162" s="169"/>
      <c r="D162" s="10"/>
      <c r="E162" s="146"/>
      <c r="F162" s="146"/>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8" t="s">
        <v>314</v>
      </c>
      <c r="B167" s="169">
        <v>0</v>
      </c>
      <c r="C167" s="169"/>
      <c r="D167" s="142"/>
      <c r="E167" s="146"/>
      <c r="F167" s="146"/>
    </row>
    <row r="168" spans="1:6" x14ac:dyDescent="0.25">
      <c r="A168" s="18" t="s">
        <v>102</v>
      </c>
      <c r="B168" s="169">
        <v>0</v>
      </c>
      <c r="C168" s="169"/>
      <c r="D168" s="142"/>
      <c r="E168" s="146"/>
      <c r="F168" s="146"/>
    </row>
    <row r="169" spans="1:6" x14ac:dyDescent="0.25">
      <c r="A169" s="18" t="s">
        <v>135</v>
      </c>
      <c r="B169" s="169">
        <v>0</v>
      </c>
      <c r="C169" s="169"/>
      <c r="D169" s="142"/>
      <c r="E169" s="146"/>
      <c r="F169" s="146"/>
    </row>
    <row r="170" spans="1:6" x14ac:dyDescent="0.25">
      <c r="A170" s="18" t="s">
        <v>64</v>
      </c>
      <c r="B170" s="169">
        <v>0</v>
      </c>
      <c r="C170" s="169"/>
      <c r="D170" s="12"/>
      <c r="E170" s="146"/>
      <c r="F170" s="146"/>
    </row>
    <row r="171" spans="1:6" x14ac:dyDescent="0.25">
      <c r="A171" s="18" t="s">
        <v>279</v>
      </c>
      <c r="B171" s="169">
        <v>0</v>
      </c>
      <c r="C171" s="169"/>
      <c r="D171" s="12"/>
      <c r="E171" s="146"/>
      <c r="F171" s="146"/>
    </row>
    <row r="172" spans="1:6" ht="18" x14ac:dyDescent="0.35">
      <c r="A172" s="83" t="s">
        <v>80</v>
      </c>
      <c r="B172" s="169" t="s">
        <v>34</v>
      </c>
      <c r="C172" s="216" t="str">
        <f>IF(B172=0, -5, "0")</f>
        <v>0</v>
      </c>
      <c r="D172" s="12"/>
      <c r="E172" s="146"/>
      <c r="F172" s="146"/>
    </row>
    <row r="173" spans="1:6" x14ac:dyDescent="0.25">
      <c r="A173" s="168" t="s">
        <v>296</v>
      </c>
      <c r="B173" s="169">
        <v>0</v>
      </c>
      <c r="C173" s="170"/>
      <c r="D173" s="165"/>
      <c r="E173" s="172"/>
      <c r="F173" s="146"/>
    </row>
    <row r="174" spans="1:6" ht="18" x14ac:dyDescent="0.35">
      <c r="A174" s="76" t="s">
        <v>251</v>
      </c>
      <c r="B174" s="169" t="s">
        <v>34</v>
      </c>
      <c r="C174" s="216" t="str">
        <f>IF(B174=0, -5, "0")</f>
        <v>0</v>
      </c>
      <c r="D174" s="12"/>
      <c r="E174" s="167"/>
      <c r="F174" s="146"/>
    </row>
    <row r="175" spans="1:6" x14ac:dyDescent="0.25">
      <c r="A175" s="168" t="s">
        <v>313</v>
      </c>
      <c r="B175" s="169">
        <v>0</v>
      </c>
      <c r="C175" s="169"/>
      <c r="D175" s="148"/>
      <c r="E175" s="146"/>
      <c r="F175" s="146"/>
    </row>
    <row r="176" spans="1:6" ht="36" x14ac:dyDescent="0.35">
      <c r="A176" s="86" t="s">
        <v>209</v>
      </c>
      <c r="B176" s="169" t="s">
        <v>34</v>
      </c>
      <c r="C176" s="216" t="str">
        <f>IF(B176=0, -5, "0")</f>
        <v>0</v>
      </c>
      <c r="D176" s="167"/>
      <c r="E176" s="146"/>
      <c r="F176" s="146"/>
    </row>
    <row r="177" spans="1:7" x14ac:dyDescent="0.25">
      <c r="A177" s="168" t="s">
        <v>291</v>
      </c>
      <c r="B177" s="169">
        <v>0</v>
      </c>
      <c r="C177" s="169"/>
      <c r="D177" s="167"/>
      <c r="E177" s="146"/>
      <c r="F177" s="146"/>
    </row>
    <row r="178" spans="1:7" x14ac:dyDescent="0.25">
      <c r="A178" s="168" t="s">
        <v>188</v>
      </c>
      <c r="B178" s="169">
        <v>0</v>
      </c>
      <c r="C178" s="169"/>
      <c r="D178" s="167"/>
      <c r="E178" s="167"/>
      <c r="F178" s="146"/>
    </row>
    <row r="179" spans="1:7" ht="18" x14ac:dyDescent="0.35">
      <c r="A179" s="159" t="s">
        <v>289</v>
      </c>
      <c r="B179" s="169">
        <v>0</v>
      </c>
      <c r="C179" s="169"/>
      <c r="D179" s="167"/>
      <c r="E179" s="159"/>
      <c r="F179" s="146"/>
    </row>
    <row r="180" spans="1:7" ht="16.5" x14ac:dyDescent="0.25">
      <c r="A180" s="107" t="s">
        <v>168</v>
      </c>
      <c r="B180" s="169" t="s">
        <v>34</v>
      </c>
      <c r="C180" s="217" t="str">
        <f>IF(B180=0, -5, "0")</f>
        <v>0</v>
      </c>
      <c r="D180" s="145"/>
      <c r="E180" s="172"/>
      <c r="F180" s="146"/>
    </row>
    <row r="181" spans="1:7" x14ac:dyDescent="0.25">
      <c r="A181" s="24" t="s">
        <v>83</v>
      </c>
      <c r="B181" s="169">
        <v>0</v>
      </c>
      <c r="C181" s="169"/>
      <c r="D181" s="167"/>
      <c r="E181" s="146"/>
      <c r="F181" s="146"/>
    </row>
    <row r="182" spans="1:7" ht="33" x14ac:dyDescent="0.3">
      <c r="A182" s="179" t="s">
        <v>234</v>
      </c>
      <c r="B182" s="169">
        <v>0</v>
      </c>
      <c r="C182" s="169"/>
      <c r="D182" s="69"/>
      <c r="E182" s="146"/>
      <c r="F182" s="146"/>
      <c r="G182" s="171"/>
    </row>
    <row r="183" spans="1:7" x14ac:dyDescent="0.25">
      <c r="A183" s="24" t="s">
        <v>248</v>
      </c>
      <c r="B183" s="169">
        <v>0</v>
      </c>
      <c r="C183" s="169"/>
      <c r="D183" s="167"/>
      <c r="E183" s="167"/>
      <c r="F183" s="146"/>
    </row>
    <row r="184" spans="1:7" ht="30" x14ac:dyDescent="0.25">
      <c r="A184" s="24" t="s">
        <v>200</v>
      </c>
      <c r="B184" s="169">
        <v>0</v>
      </c>
      <c r="C184" s="169"/>
      <c r="D184" s="167"/>
      <c r="E184" s="146"/>
      <c r="F184" s="146"/>
    </row>
    <row r="185" spans="1:7" ht="45" x14ac:dyDescent="0.25">
      <c r="A185" s="101" t="s">
        <v>287</v>
      </c>
      <c r="B185" s="169">
        <v>0</v>
      </c>
      <c r="C185" s="153"/>
      <c r="D185" s="167"/>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8">
        <f>B11</f>
        <v>0</v>
      </c>
      <c r="B193" s="6"/>
      <c r="C193" s="7"/>
      <c r="D193" s="6"/>
    </row>
    <row r="194" spans="1:7" ht="18" x14ac:dyDescent="0.25">
      <c r="A194" s="272" t="s">
        <v>158</v>
      </c>
      <c r="B194" s="273"/>
      <c r="C194" s="273"/>
      <c r="D194" s="273"/>
      <c r="E194" s="273"/>
      <c r="F194" s="273"/>
    </row>
    <row r="195" spans="1:7" ht="36" x14ac:dyDescent="0.35">
      <c r="A195" s="83" t="s">
        <v>27</v>
      </c>
      <c r="B195" s="169" t="s">
        <v>34</v>
      </c>
      <c r="C195" s="216" t="str">
        <f>IF(B195=0, -5, "0")</f>
        <v>0</v>
      </c>
      <c r="D195" s="167"/>
      <c r="E195" s="146"/>
      <c r="F195" s="146"/>
    </row>
    <row r="196" spans="1:7" x14ac:dyDescent="0.25">
      <c r="A196" s="23" t="s">
        <v>57</v>
      </c>
      <c r="B196" s="169">
        <v>0</v>
      </c>
      <c r="C196" s="169"/>
      <c r="D196" s="167"/>
      <c r="E196" s="146"/>
      <c r="F196" s="146"/>
    </row>
    <row r="197" spans="1:7" x14ac:dyDescent="0.25">
      <c r="A197" s="33" t="s">
        <v>297</v>
      </c>
      <c r="B197" s="169">
        <v>0</v>
      </c>
      <c r="C197" s="169"/>
      <c r="D197" s="167"/>
      <c r="E197" s="172"/>
      <c r="F197" s="146"/>
    </row>
    <row r="198" spans="1:7" x14ac:dyDescent="0.25">
      <c r="A198" s="23" t="s">
        <v>100</v>
      </c>
      <c r="B198" s="169">
        <v>0</v>
      </c>
      <c r="C198" s="169"/>
      <c r="D198" s="167"/>
      <c r="E198" s="146"/>
      <c r="F198" s="146"/>
    </row>
    <row r="199" spans="1:7" x14ac:dyDescent="0.25">
      <c r="A199" s="23" t="s">
        <v>154</v>
      </c>
      <c r="B199" s="169">
        <v>0</v>
      </c>
      <c r="C199" s="169"/>
      <c r="D199" s="167"/>
      <c r="E199" s="146"/>
      <c r="F199" s="146"/>
    </row>
    <row r="200" spans="1:7" x14ac:dyDescent="0.25">
      <c r="A200" s="33" t="s">
        <v>153</v>
      </c>
      <c r="B200" s="169">
        <v>0</v>
      </c>
      <c r="C200" s="169"/>
      <c r="D200" s="167"/>
      <c r="E200" s="146"/>
      <c r="F200" s="146"/>
    </row>
    <row r="201" spans="1:7" x14ac:dyDescent="0.25">
      <c r="A201" s="33" t="s">
        <v>28</v>
      </c>
      <c r="B201" s="169">
        <v>0</v>
      </c>
      <c r="C201" s="169"/>
      <c r="D201" s="167"/>
      <c r="E201" s="146"/>
      <c r="F201" s="146"/>
    </row>
    <row r="202" spans="1:7" x14ac:dyDescent="0.25">
      <c r="A202" s="33" t="s">
        <v>155</v>
      </c>
      <c r="B202" s="169">
        <v>0</v>
      </c>
      <c r="C202" s="169"/>
      <c r="D202" s="148"/>
      <c r="E202" s="146"/>
      <c r="F202" s="146"/>
    </row>
    <row r="203" spans="1:7" ht="18" x14ac:dyDescent="0.35">
      <c r="A203" s="189" t="s">
        <v>298</v>
      </c>
      <c r="B203" s="169" t="s">
        <v>34</v>
      </c>
      <c r="C203" s="216" t="str">
        <f>IF(B203=0, -5, "0")</f>
        <v>0</v>
      </c>
      <c r="D203" s="167"/>
      <c r="E203" s="146"/>
      <c r="F203" s="146"/>
    </row>
    <row r="204" spans="1:7" ht="16.5" x14ac:dyDescent="0.3">
      <c r="A204" s="190" t="s">
        <v>362</v>
      </c>
      <c r="B204" s="169" t="s">
        <v>34</v>
      </c>
      <c r="C204" s="216" t="str">
        <f>IF(B204=0, -5, "0")</f>
        <v>0</v>
      </c>
      <c r="D204" s="145"/>
      <c r="E204" s="146"/>
      <c r="F204" s="146"/>
      <c r="G204" s="171"/>
    </row>
    <row r="205" spans="1:7" x14ac:dyDescent="0.25">
      <c r="A205" s="173" t="s">
        <v>145</v>
      </c>
      <c r="B205" s="169">
        <v>0</v>
      </c>
      <c r="C205" s="169"/>
      <c r="D205" s="167"/>
      <c r="E205" s="146"/>
      <c r="F205" s="146"/>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8" t="s">
        <v>314</v>
      </c>
      <c r="B210" s="169">
        <v>0</v>
      </c>
      <c r="C210" s="169"/>
      <c r="D210" s="167"/>
      <c r="E210" s="172"/>
      <c r="F210" s="146"/>
    </row>
    <row r="211" spans="1:7" ht="54" x14ac:dyDescent="0.35">
      <c r="A211" s="83" t="s">
        <v>363</v>
      </c>
      <c r="B211" s="169" t="s">
        <v>34</v>
      </c>
      <c r="C211" s="216" t="str">
        <f>IF(B211=0, -5, "0")</f>
        <v>0</v>
      </c>
      <c r="D211" s="167"/>
      <c r="E211" s="146"/>
      <c r="F211" s="146"/>
    </row>
    <row r="212" spans="1:7" x14ac:dyDescent="0.25">
      <c r="A212" s="18" t="s">
        <v>192</v>
      </c>
      <c r="B212" s="169">
        <v>0</v>
      </c>
      <c r="C212" s="169"/>
      <c r="D212" s="142"/>
      <c r="E212" s="146"/>
      <c r="F212" s="146"/>
    </row>
    <row r="213" spans="1:7" ht="30" x14ac:dyDescent="0.25">
      <c r="A213" s="168" t="s">
        <v>176</v>
      </c>
      <c r="B213" s="169">
        <v>0</v>
      </c>
      <c r="C213" s="169"/>
      <c r="D213" s="142"/>
      <c r="E213" s="167"/>
      <c r="F213" s="146"/>
    </row>
    <row r="214" spans="1:7" ht="18" x14ac:dyDescent="0.35">
      <c r="A214" s="83" t="s">
        <v>359</v>
      </c>
      <c r="B214" s="169" t="s">
        <v>34</v>
      </c>
      <c r="C214" s="216" t="str">
        <f>IF(B214=0, -5, "0")</f>
        <v>0</v>
      </c>
      <c r="D214" s="11"/>
      <c r="E214" s="146"/>
      <c r="F214" s="146"/>
    </row>
    <row r="215" spans="1:7" x14ac:dyDescent="0.25">
      <c r="A215" s="168" t="s">
        <v>64</v>
      </c>
      <c r="B215" s="169">
        <v>0</v>
      </c>
      <c r="C215" s="169"/>
      <c r="D215" s="148"/>
      <c r="E215" s="146"/>
      <c r="F215" s="146"/>
    </row>
    <row r="216" spans="1:7" x14ac:dyDescent="0.25">
      <c r="A216" s="18" t="s">
        <v>70</v>
      </c>
      <c r="B216" s="169">
        <v>0</v>
      </c>
      <c r="C216" s="169"/>
      <c r="D216" s="12"/>
      <c r="E216" s="167"/>
      <c r="F216" s="146"/>
    </row>
    <row r="217" spans="1:7" x14ac:dyDescent="0.25">
      <c r="A217" s="168" t="s">
        <v>291</v>
      </c>
      <c r="B217" s="169">
        <v>0</v>
      </c>
      <c r="C217" s="169"/>
      <c r="D217" s="12"/>
      <c r="E217" s="146"/>
      <c r="F217" s="146"/>
    </row>
    <row r="218" spans="1:7" x14ac:dyDescent="0.25">
      <c r="A218" s="18" t="s">
        <v>188</v>
      </c>
      <c r="B218" s="169">
        <v>0</v>
      </c>
      <c r="C218" s="169"/>
      <c r="D218" s="167"/>
      <c r="E218" s="146"/>
      <c r="F218" s="146"/>
    </row>
    <row r="219" spans="1:7" ht="33" x14ac:dyDescent="0.3">
      <c r="A219" s="49" t="s">
        <v>178</v>
      </c>
      <c r="B219" s="169">
        <v>0</v>
      </c>
      <c r="C219" s="169"/>
      <c r="D219" s="167"/>
      <c r="E219" s="167"/>
      <c r="F219" s="146"/>
      <c r="G219" s="171"/>
    </row>
    <row r="220" spans="1:7" x14ac:dyDescent="0.25">
      <c r="A220" s="168" t="s">
        <v>157</v>
      </c>
      <c r="B220" s="169">
        <v>0</v>
      </c>
      <c r="C220" s="169"/>
      <c r="D220" s="148"/>
      <c r="E220" s="146"/>
      <c r="F220" s="146"/>
    </row>
    <row r="221" spans="1:7" x14ac:dyDescent="0.25">
      <c r="A221" s="24" t="s">
        <v>159</v>
      </c>
      <c r="B221" s="169">
        <v>0</v>
      </c>
      <c r="C221" s="169"/>
      <c r="D221" s="167"/>
      <c r="E221" s="146"/>
      <c r="F221" s="146"/>
    </row>
    <row r="222" spans="1:7" ht="18" x14ac:dyDescent="0.25">
      <c r="A222" s="108" t="s">
        <v>72</v>
      </c>
      <c r="B222" s="169" t="s">
        <v>34</v>
      </c>
      <c r="C222" s="216" t="str">
        <f>IF(B222=0, -5, "0")</f>
        <v>0</v>
      </c>
      <c r="D222" s="167"/>
      <c r="E222" s="146"/>
      <c r="F222" s="146"/>
    </row>
    <row r="223" spans="1:7" ht="18" x14ac:dyDescent="0.35">
      <c r="A223" s="48" t="s">
        <v>289</v>
      </c>
      <c r="B223" s="169">
        <v>0</v>
      </c>
      <c r="C223" s="169"/>
      <c r="D223" s="167"/>
      <c r="E223" s="159"/>
      <c r="F223" s="146"/>
      <c r="G223" s="171"/>
    </row>
    <row r="224" spans="1:7" ht="16.5" x14ac:dyDescent="0.25">
      <c r="A224" s="107" t="s">
        <v>168</v>
      </c>
      <c r="B224" s="169" t="s">
        <v>34</v>
      </c>
      <c r="C224" s="217" t="str">
        <f>IF(B224=0, -5, "0")</f>
        <v>0</v>
      </c>
      <c r="D224" s="145"/>
      <c r="E224" s="146"/>
      <c r="F224" s="146"/>
    </row>
    <row r="225" spans="1:6" x14ac:dyDescent="0.25">
      <c r="A225" s="24" t="s">
        <v>83</v>
      </c>
      <c r="B225" s="169">
        <v>0</v>
      </c>
      <c r="C225" s="169"/>
      <c r="D225" s="167"/>
      <c r="E225" s="146"/>
      <c r="F225" s="146"/>
    </row>
    <row r="226" spans="1:6" ht="30" x14ac:dyDescent="0.25">
      <c r="A226" s="24" t="s">
        <v>244</v>
      </c>
      <c r="B226" s="169">
        <v>0</v>
      </c>
      <c r="C226" s="169"/>
      <c r="D226" s="69"/>
      <c r="E226" s="146"/>
      <c r="F226" s="146"/>
    </row>
    <row r="227" spans="1:6" x14ac:dyDescent="0.25">
      <c r="A227" s="24" t="s">
        <v>248</v>
      </c>
      <c r="B227" s="169">
        <v>0</v>
      </c>
      <c r="C227" s="169"/>
      <c r="D227" s="167"/>
      <c r="E227" s="146"/>
      <c r="F227" s="146"/>
    </row>
    <row r="228" spans="1:6" ht="30" x14ac:dyDescent="0.25">
      <c r="A228" s="24" t="s">
        <v>199</v>
      </c>
      <c r="B228" s="169">
        <v>0</v>
      </c>
      <c r="C228" s="24"/>
      <c r="D228" s="60"/>
      <c r="E228" s="146"/>
      <c r="F228" s="146"/>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8" t="s">
        <v>314</v>
      </c>
      <c r="B233" s="170">
        <v>0</v>
      </c>
      <c r="C233" s="170"/>
      <c r="D233" s="151"/>
      <c r="E233" s="146"/>
      <c r="F233" s="146"/>
    </row>
    <row r="234" spans="1:6" ht="30" x14ac:dyDescent="0.25">
      <c r="A234" s="18" t="s">
        <v>205</v>
      </c>
      <c r="B234" s="170">
        <v>0</v>
      </c>
      <c r="C234" s="169"/>
      <c r="D234" s="154"/>
      <c r="E234" s="146"/>
      <c r="F234" s="146"/>
    </row>
    <row r="235" spans="1:6" ht="18" x14ac:dyDescent="0.35">
      <c r="A235" s="76" t="s">
        <v>59</v>
      </c>
      <c r="B235" s="170" t="s">
        <v>34</v>
      </c>
      <c r="C235" s="216" t="str">
        <f>IF(B235=0, -5, "0")</f>
        <v>0</v>
      </c>
      <c r="D235" s="156"/>
      <c r="E235" s="146"/>
      <c r="F235" s="146"/>
    </row>
    <row r="236" spans="1:6" ht="36" x14ac:dyDescent="0.35">
      <c r="A236" s="83" t="s">
        <v>177</v>
      </c>
      <c r="B236" s="170" t="s">
        <v>34</v>
      </c>
      <c r="C236" s="216" t="str">
        <f>IF(B236=0, -5, "0")</f>
        <v>0</v>
      </c>
      <c r="D236" s="156"/>
      <c r="E236" s="146"/>
      <c r="F236" s="146"/>
    </row>
    <row r="237" spans="1:6" x14ac:dyDescent="0.25">
      <c r="A237" s="18" t="s">
        <v>252</v>
      </c>
      <c r="B237" s="170">
        <v>0</v>
      </c>
      <c r="C237" s="169"/>
      <c r="D237" s="156"/>
      <c r="E237" s="146"/>
      <c r="F237" s="146"/>
    </row>
    <row r="238" spans="1:6" x14ac:dyDescent="0.25">
      <c r="A238" s="18" t="s">
        <v>55</v>
      </c>
      <c r="B238" s="170">
        <v>0</v>
      </c>
      <c r="C238" s="169"/>
      <c r="D238" s="157"/>
      <c r="E238" s="146"/>
      <c r="F238" s="146"/>
    </row>
    <row r="239" spans="1:6" x14ac:dyDescent="0.25">
      <c r="A239" s="168" t="s">
        <v>299</v>
      </c>
      <c r="B239" s="170">
        <v>0</v>
      </c>
      <c r="C239" s="170"/>
      <c r="D239" s="164"/>
      <c r="E239" s="172"/>
      <c r="F239" s="146"/>
    </row>
    <row r="240" spans="1:6" x14ac:dyDescent="0.25">
      <c r="A240" s="168" t="s">
        <v>156</v>
      </c>
      <c r="B240" s="170">
        <v>0</v>
      </c>
      <c r="C240" s="169"/>
      <c r="D240" s="155"/>
      <c r="E240" s="146"/>
      <c r="F240" s="146"/>
    </row>
    <row r="241" spans="1:6" ht="45" x14ac:dyDescent="0.25">
      <c r="A241" s="100" t="s">
        <v>287</v>
      </c>
      <c r="B241" s="170">
        <v>0</v>
      </c>
      <c r="C241" s="153"/>
      <c r="D241" s="1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2">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69" t="s">
        <v>34</v>
      </c>
      <c r="C251" s="216" t="str">
        <f>IF(B251=0, -5, "0")</f>
        <v>0</v>
      </c>
      <c r="D251" s="167"/>
      <c r="E251" s="172"/>
      <c r="F251" s="172"/>
    </row>
    <row r="252" spans="1:6" s="3" customFormat="1" x14ac:dyDescent="0.25">
      <c r="A252" s="23" t="s">
        <v>148</v>
      </c>
      <c r="B252" s="169">
        <v>0</v>
      </c>
      <c r="C252" s="169"/>
      <c r="D252" s="167"/>
      <c r="E252" s="172"/>
      <c r="F252" s="172"/>
    </row>
    <row r="253" spans="1:6" s="3" customFormat="1" x14ac:dyDescent="0.25">
      <c r="A253" s="33" t="s">
        <v>300</v>
      </c>
      <c r="B253" s="169">
        <v>0</v>
      </c>
      <c r="C253" s="169"/>
      <c r="D253" s="145"/>
      <c r="E253" s="172"/>
      <c r="F253" s="172"/>
    </row>
    <row r="254" spans="1:6" s="3" customFormat="1" x14ac:dyDescent="0.25">
      <c r="A254" s="33" t="s">
        <v>301</v>
      </c>
      <c r="B254" s="169">
        <v>0</v>
      </c>
      <c r="C254" s="169"/>
      <c r="D254" s="145"/>
      <c r="E254" s="172"/>
      <c r="F254" s="172"/>
    </row>
    <row r="255" spans="1:6" s="3" customFormat="1" x14ac:dyDescent="0.25">
      <c r="A255" s="33" t="s">
        <v>28</v>
      </c>
      <c r="B255" s="169">
        <v>0</v>
      </c>
      <c r="C255" s="169"/>
      <c r="D255" s="148"/>
      <c r="E255" s="172"/>
      <c r="F255" s="172"/>
    </row>
    <row r="256" spans="1:6" s="3" customFormat="1" ht="36" x14ac:dyDescent="0.35">
      <c r="A256" s="83" t="s">
        <v>161</v>
      </c>
      <c r="B256" s="169" t="s">
        <v>34</v>
      </c>
      <c r="C256" s="216" t="str">
        <f>IF(B256=0, -5, "0")</f>
        <v>0</v>
      </c>
      <c r="D256" s="167"/>
      <c r="E256" s="172"/>
      <c r="F256" s="172"/>
    </row>
    <row r="257" spans="1:6" s="3" customFormat="1" ht="30" x14ac:dyDescent="0.25">
      <c r="A257" s="33" t="s">
        <v>193</v>
      </c>
      <c r="B257" s="169">
        <v>0</v>
      </c>
      <c r="C257" s="169"/>
      <c r="D257" s="148"/>
      <c r="E257" s="172"/>
      <c r="F257" s="172"/>
    </row>
    <row r="258" spans="1:6" s="3" customFormat="1" x14ac:dyDescent="0.25">
      <c r="A258" s="33" t="s">
        <v>160</v>
      </c>
      <c r="B258" s="169">
        <v>0</v>
      </c>
      <c r="C258" s="169"/>
      <c r="D258" s="148"/>
      <c r="E258" s="172"/>
      <c r="F258" s="172"/>
    </row>
    <row r="259" spans="1:6" s="3" customFormat="1" x14ac:dyDescent="0.25">
      <c r="A259" s="23" t="s">
        <v>68</v>
      </c>
      <c r="B259" s="169">
        <v>0</v>
      </c>
      <c r="C259" s="169"/>
      <c r="D259" s="167"/>
      <c r="E259" s="172"/>
      <c r="F259" s="172"/>
    </row>
    <row r="260" spans="1:6" s="3" customFormat="1" ht="18" x14ac:dyDescent="0.35">
      <c r="A260" s="76" t="s">
        <v>59</v>
      </c>
      <c r="B260" s="169" t="s">
        <v>34</v>
      </c>
      <c r="C260" s="216" t="str">
        <f>IF(B260=0, -5, "0")</f>
        <v>0</v>
      </c>
      <c r="D260" s="167"/>
      <c r="E260" s="172"/>
      <c r="F260" s="172"/>
    </row>
    <row r="261" spans="1:6" s="3" customFormat="1" x14ac:dyDescent="0.25">
      <c r="A261" s="23" t="s">
        <v>145</v>
      </c>
      <c r="B261" s="169">
        <v>0</v>
      </c>
      <c r="C261" s="169"/>
      <c r="D261" s="167"/>
      <c r="E261" s="172"/>
      <c r="F261" s="172"/>
    </row>
    <row r="262" spans="1:6" s="3" customFormat="1" x14ac:dyDescent="0.25">
      <c r="A262" s="23" t="s">
        <v>153</v>
      </c>
      <c r="B262" s="169">
        <v>0</v>
      </c>
      <c r="C262" s="169"/>
      <c r="D262" s="10"/>
      <c r="E262" s="172"/>
      <c r="F262" s="172"/>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1" t="s">
        <v>368</v>
      </c>
      <c r="B267" s="170">
        <v>0</v>
      </c>
      <c r="C267" s="170"/>
      <c r="E267" s="172"/>
      <c r="F267" s="172"/>
    </row>
    <row r="268" spans="1:6" s="3" customFormat="1" x14ac:dyDescent="0.25">
      <c r="A268" s="18" t="s">
        <v>206</v>
      </c>
      <c r="B268" s="170">
        <v>0</v>
      </c>
      <c r="C268" s="169"/>
      <c r="D268" s="11"/>
      <c r="E268" s="172"/>
      <c r="F268" s="172"/>
    </row>
    <row r="269" spans="1:6" s="3" customFormat="1" x14ac:dyDescent="0.25">
      <c r="A269" s="168" t="s">
        <v>312</v>
      </c>
      <c r="B269" s="170">
        <v>0</v>
      </c>
      <c r="C269" s="169"/>
      <c r="D269" s="163"/>
      <c r="E269" s="172"/>
      <c r="F269" s="172"/>
    </row>
    <row r="270" spans="1:6" s="3" customFormat="1" x14ac:dyDescent="0.25">
      <c r="A270" s="168" t="s">
        <v>149</v>
      </c>
      <c r="B270" s="170">
        <v>0</v>
      </c>
      <c r="C270" s="169"/>
      <c r="D270" s="11"/>
      <c r="E270" s="172"/>
      <c r="F270" s="172"/>
    </row>
    <row r="271" spans="1:6" s="3" customFormat="1" ht="18" x14ac:dyDescent="0.35">
      <c r="A271" s="76" t="s">
        <v>7</v>
      </c>
      <c r="B271" s="170" t="s">
        <v>34</v>
      </c>
      <c r="C271" s="216" t="str">
        <f>IF(B271=0, -5, "0")</f>
        <v>0</v>
      </c>
      <c r="D271" s="11"/>
      <c r="E271" s="172"/>
      <c r="F271" s="172"/>
    </row>
    <row r="272" spans="1:6" s="3" customFormat="1" x14ac:dyDescent="0.25">
      <c r="A272" s="18" t="s">
        <v>253</v>
      </c>
      <c r="B272" s="170">
        <v>0</v>
      </c>
      <c r="C272" s="169"/>
      <c r="D272" s="11"/>
      <c r="E272" s="172"/>
      <c r="F272" s="172"/>
    </row>
    <row r="273" spans="1:6" s="3" customFormat="1" ht="16.5" x14ac:dyDescent="0.3">
      <c r="A273" s="48" t="s">
        <v>80</v>
      </c>
      <c r="B273" s="170">
        <v>0</v>
      </c>
      <c r="C273" s="169"/>
      <c r="D273" s="11"/>
      <c r="E273" s="145"/>
      <c r="F273" s="172"/>
    </row>
    <row r="274" spans="1:6" s="3" customFormat="1" ht="30" x14ac:dyDescent="0.25">
      <c r="A274" s="168" t="s">
        <v>302</v>
      </c>
      <c r="B274" s="170">
        <v>0</v>
      </c>
      <c r="C274" s="169"/>
      <c r="D274" s="11"/>
      <c r="E274" s="172"/>
      <c r="F274" s="172"/>
    </row>
    <row r="275" spans="1:6" s="3" customFormat="1" x14ac:dyDescent="0.25">
      <c r="A275" s="168" t="s">
        <v>188</v>
      </c>
      <c r="B275" s="170">
        <v>0</v>
      </c>
      <c r="C275" s="169"/>
      <c r="D275" s="11"/>
      <c r="E275" s="145"/>
      <c r="F275" s="172"/>
    </row>
    <row r="276" spans="1:6" s="3" customFormat="1" x14ac:dyDescent="0.25">
      <c r="A276" s="168" t="s">
        <v>291</v>
      </c>
      <c r="B276" s="170">
        <v>0</v>
      </c>
      <c r="C276" s="170"/>
      <c r="D276" s="163"/>
      <c r="E276" s="172"/>
      <c r="F276" s="172"/>
    </row>
    <row r="277" spans="1:6" s="3" customFormat="1" ht="18" x14ac:dyDescent="0.25">
      <c r="A277" s="108" t="s">
        <v>173</v>
      </c>
      <c r="B277" s="170" t="s">
        <v>34</v>
      </c>
      <c r="C277" s="217" t="str">
        <f>IF(B277=0, -5, "0")</f>
        <v>0</v>
      </c>
      <c r="D277" s="163"/>
      <c r="E277" s="172"/>
      <c r="F277" s="172"/>
    </row>
    <row r="278" spans="1:6" s="3" customFormat="1" ht="18" x14ac:dyDescent="0.35">
      <c r="A278" s="48" t="s">
        <v>289</v>
      </c>
      <c r="B278" s="170">
        <v>0</v>
      </c>
      <c r="C278" s="170"/>
      <c r="D278" s="163"/>
      <c r="E278" s="159"/>
      <c r="F278" s="172"/>
    </row>
    <row r="279" spans="1:6" s="3" customFormat="1" ht="16.5" x14ac:dyDescent="0.25">
      <c r="A279" s="107" t="s">
        <v>168</v>
      </c>
      <c r="B279" s="170" t="s">
        <v>34</v>
      </c>
      <c r="C279" s="217" t="str">
        <f>IF(B279=0, -5, "0")</f>
        <v>0</v>
      </c>
      <c r="D279" s="163"/>
      <c r="E279" s="172"/>
      <c r="F279" s="172"/>
    </row>
    <row r="280" spans="1:6" s="3" customFormat="1" x14ac:dyDescent="0.25">
      <c r="A280" s="24" t="s">
        <v>83</v>
      </c>
      <c r="B280" s="170">
        <v>0</v>
      </c>
      <c r="C280" s="169"/>
      <c r="D280" s="11"/>
      <c r="E280" s="172"/>
      <c r="F280" s="172"/>
    </row>
    <row r="281" spans="1:6" s="3" customFormat="1" ht="30" x14ac:dyDescent="0.25">
      <c r="A281" s="24" t="s">
        <v>234</v>
      </c>
      <c r="B281" s="170">
        <v>0</v>
      </c>
      <c r="C281" s="169"/>
      <c r="D281" s="11"/>
      <c r="E281" s="172"/>
      <c r="F281" s="172"/>
    </row>
    <row r="282" spans="1:6" s="3" customFormat="1" x14ac:dyDescent="0.25">
      <c r="A282" s="24" t="s">
        <v>248</v>
      </c>
      <c r="B282" s="170">
        <v>0</v>
      </c>
      <c r="C282" s="169"/>
      <c r="D282" s="11"/>
      <c r="E282" s="172"/>
      <c r="F282" s="172"/>
    </row>
    <row r="283" spans="1:6" s="3" customFormat="1" ht="30" x14ac:dyDescent="0.25">
      <c r="A283" s="24" t="s">
        <v>199</v>
      </c>
      <c r="B283" s="170">
        <v>0</v>
      </c>
      <c r="C283" s="169"/>
      <c r="D283" s="11"/>
      <c r="E283" s="172"/>
      <c r="F283" s="172"/>
    </row>
    <row r="284" spans="1:6" s="3" customFormat="1" ht="45" x14ac:dyDescent="0.25">
      <c r="A284" s="101" t="s">
        <v>287</v>
      </c>
      <c r="B284" s="170">
        <v>0</v>
      </c>
      <c r="C284" s="153"/>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1">
        <f>B11</f>
        <v>0</v>
      </c>
      <c r="B292" s="6"/>
      <c r="C292" s="7"/>
      <c r="D292" s="59"/>
    </row>
    <row r="293" spans="1:7" ht="18" x14ac:dyDescent="0.25">
      <c r="A293" s="272" t="s">
        <v>19</v>
      </c>
      <c r="B293" s="273"/>
      <c r="C293" s="273"/>
      <c r="D293" s="273"/>
      <c r="E293" s="273"/>
      <c r="F293" s="273"/>
    </row>
    <row r="294" spans="1:7" x14ac:dyDescent="0.25">
      <c r="A294" s="32" t="s">
        <v>62</v>
      </c>
      <c r="B294" s="169">
        <v>0</v>
      </c>
      <c r="C294" s="169"/>
      <c r="D294" s="167"/>
      <c r="E294" s="146"/>
      <c r="F294" s="146"/>
    </row>
    <row r="295" spans="1:7" x14ac:dyDescent="0.25">
      <c r="A295" s="22" t="s">
        <v>6</v>
      </c>
      <c r="B295" s="169">
        <v>0</v>
      </c>
      <c r="C295" s="169"/>
      <c r="D295" s="167"/>
      <c r="E295" s="146"/>
      <c r="F295" s="146"/>
    </row>
    <row r="296" spans="1:7" x14ac:dyDescent="0.25">
      <c r="A296" s="160" t="s">
        <v>297</v>
      </c>
      <c r="B296" s="169">
        <v>0</v>
      </c>
      <c r="C296" s="169"/>
      <c r="D296" s="167"/>
      <c r="E296" s="146"/>
      <c r="F296" s="146"/>
    </row>
    <row r="297" spans="1:7" x14ac:dyDescent="0.25">
      <c r="A297" s="32" t="s">
        <v>20</v>
      </c>
      <c r="B297" s="169">
        <v>0</v>
      </c>
      <c r="C297" s="169"/>
      <c r="D297" s="148"/>
      <c r="E297" s="146"/>
      <c r="F297" s="146"/>
    </row>
    <row r="298" spans="1:7" x14ac:dyDescent="0.25">
      <c r="A298" s="22" t="s">
        <v>39</v>
      </c>
      <c r="B298" s="169">
        <v>0</v>
      </c>
      <c r="C298" s="169"/>
      <c r="D298" s="167"/>
      <c r="E298" s="146"/>
      <c r="F298" s="146"/>
    </row>
    <row r="299" spans="1:7" x14ac:dyDescent="0.25">
      <c r="A299" s="32" t="s">
        <v>50</v>
      </c>
      <c r="B299" s="169">
        <v>0</v>
      </c>
      <c r="C299" s="216"/>
      <c r="D299" s="155"/>
      <c r="E299" s="146"/>
      <c r="F299" s="146"/>
    </row>
    <row r="300" spans="1:7" ht="18" x14ac:dyDescent="0.35">
      <c r="A300" s="76" t="s">
        <v>54</v>
      </c>
      <c r="B300" s="169" t="s">
        <v>34</v>
      </c>
      <c r="C300" s="216" t="str">
        <f>IF(B300=0, -5, "0")</f>
        <v>0</v>
      </c>
      <c r="D300" s="167"/>
      <c r="E300" s="146"/>
      <c r="F300" s="146"/>
      <c r="G300" s="171"/>
    </row>
    <row r="301" spans="1:7" x14ac:dyDescent="0.25">
      <c r="A301" s="22" t="s">
        <v>145</v>
      </c>
      <c r="B301" s="169">
        <v>0</v>
      </c>
      <c r="C301" s="169"/>
      <c r="D301" s="167"/>
      <c r="E301" s="146"/>
      <c r="F301" s="146"/>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8" t="s">
        <v>303</v>
      </c>
      <c r="B306" s="170">
        <v>0</v>
      </c>
      <c r="C306" s="170"/>
      <c r="D306" s="145"/>
      <c r="E306" s="172"/>
      <c r="F306" s="172"/>
    </row>
    <row r="307" spans="1:6" x14ac:dyDescent="0.25">
      <c r="A307" s="168" t="s">
        <v>373</v>
      </c>
      <c r="B307" s="170">
        <v>0</v>
      </c>
      <c r="C307" s="169"/>
      <c r="D307" s="167"/>
      <c r="E307" s="146"/>
      <c r="F307" s="146"/>
    </row>
    <row r="308" spans="1:6" x14ac:dyDescent="0.25">
      <c r="A308" s="18" t="s">
        <v>5</v>
      </c>
      <c r="B308" s="170">
        <v>0</v>
      </c>
      <c r="C308" s="169"/>
      <c r="D308" s="156"/>
      <c r="E308" s="146"/>
      <c r="F308" s="146"/>
    </row>
    <row r="309" spans="1:6" ht="18" x14ac:dyDescent="0.35">
      <c r="A309" s="76" t="s">
        <v>367</v>
      </c>
      <c r="B309" s="170" t="s">
        <v>34</v>
      </c>
      <c r="C309" s="216" t="str">
        <f>IF(B309=0, -5, "0")</f>
        <v>0</v>
      </c>
      <c r="D309" s="98"/>
      <c r="E309" s="146"/>
      <c r="F309" s="146"/>
    </row>
    <row r="310" spans="1:6" x14ac:dyDescent="0.25">
      <c r="A310" s="168" t="s">
        <v>108</v>
      </c>
      <c r="B310" s="170">
        <v>0</v>
      </c>
      <c r="C310" s="169"/>
      <c r="D310" s="155"/>
      <c r="E310" s="167"/>
      <c r="F310" s="146"/>
    </row>
    <row r="311" spans="1:6" ht="18" x14ac:dyDescent="0.35">
      <c r="A311" s="76" t="s">
        <v>61</v>
      </c>
      <c r="B311" s="170" t="s">
        <v>34</v>
      </c>
      <c r="C311" s="216" t="str">
        <f>IF(B311=0, -5, "0")</f>
        <v>0</v>
      </c>
      <c r="D311" s="156"/>
      <c r="E311" s="167"/>
      <c r="F311" s="146"/>
    </row>
    <row r="312" spans="1:6" x14ac:dyDescent="0.25">
      <c r="A312" s="18" t="s">
        <v>254</v>
      </c>
      <c r="B312" s="170">
        <v>0</v>
      </c>
      <c r="C312" s="169"/>
      <c r="D312" s="98"/>
      <c r="E312" s="146"/>
      <c r="F312" s="146"/>
    </row>
    <row r="313" spans="1:6" ht="30" x14ac:dyDescent="0.25">
      <c r="A313" s="18" t="s">
        <v>199</v>
      </c>
      <c r="B313" s="170">
        <v>0</v>
      </c>
      <c r="C313" s="169"/>
      <c r="D313" s="167"/>
      <c r="E313" s="146"/>
      <c r="F313" s="146"/>
    </row>
    <row r="314" spans="1:6" x14ac:dyDescent="0.25">
      <c r="A314" s="18" t="s">
        <v>248</v>
      </c>
      <c r="B314" s="170">
        <v>0</v>
      </c>
      <c r="C314" s="169"/>
      <c r="D314" s="167"/>
      <c r="E314" s="146"/>
      <c r="F314" s="146"/>
    </row>
    <row r="315" spans="1:6" ht="16.5" x14ac:dyDescent="0.25">
      <c r="A315" s="107" t="s">
        <v>168</v>
      </c>
      <c r="B315" s="170" t="s">
        <v>34</v>
      </c>
      <c r="C315" s="217" t="str">
        <f>IF(B315=0, -5, "0")</f>
        <v>0</v>
      </c>
      <c r="D315" s="145"/>
      <c r="E315" s="146"/>
      <c r="F315" s="146"/>
    </row>
    <row r="316" spans="1:6" x14ac:dyDescent="0.25">
      <c r="A316" s="24" t="s">
        <v>83</v>
      </c>
      <c r="B316" s="170">
        <v>0</v>
      </c>
      <c r="C316" s="169"/>
      <c r="D316" s="167"/>
      <c r="E316" s="146"/>
      <c r="F316" s="146"/>
    </row>
    <row r="317" spans="1:6" ht="45" x14ac:dyDescent="0.25">
      <c r="A317" s="101" t="s">
        <v>287</v>
      </c>
      <c r="B317" s="170">
        <v>0</v>
      </c>
      <c r="C317" s="153"/>
      <c r="D317" s="167"/>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2">
        <f>B11</f>
        <v>0</v>
      </c>
      <c r="B325" s="6"/>
      <c r="C325" s="7"/>
      <c r="D325" s="6"/>
    </row>
    <row r="326" spans="1:9" ht="18" x14ac:dyDescent="0.25">
      <c r="A326" s="272" t="s">
        <v>12</v>
      </c>
      <c r="B326" s="273"/>
      <c r="C326" s="273"/>
      <c r="D326" s="273"/>
      <c r="E326" s="273"/>
      <c r="F326" s="273"/>
    </row>
    <row r="327" spans="1:9" x14ac:dyDescent="0.25">
      <c r="A327" s="168" t="s">
        <v>109</v>
      </c>
      <c r="B327" s="169">
        <v>0</v>
      </c>
      <c r="C327" s="169"/>
      <c r="D327" s="142"/>
      <c r="E327" s="146"/>
      <c r="F327" s="146"/>
    </row>
    <row r="328" spans="1:9" x14ac:dyDescent="0.25">
      <c r="A328" s="168" t="s">
        <v>51</v>
      </c>
      <c r="B328" s="169">
        <v>0</v>
      </c>
      <c r="C328" s="169"/>
      <c r="E328" s="146"/>
      <c r="F328" s="146"/>
    </row>
    <row r="329" spans="1:9" x14ac:dyDescent="0.25">
      <c r="A329" s="168" t="s">
        <v>100</v>
      </c>
      <c r="B329" s="169">
        <v>0</v>
      </c>
      <c r="C329" s="169"/>
      <c r="D329" s="142"/>
      <c r="E329" s="146"/>
      <c r="F329" s="146"/>
    </row>
    <row r="330" spans="1:9" ht="18" x14ac:dyDescent="0.35">
      <c r="A330" s="76" t="s">
        <v>22</v>
      </c>
      <c r="B330" s="169" t="s">
        <v>34</v>
      </c>
      <c r="C330" s="216" t="str">
        <f>IF(B330=0, -5, "0")</f>
        <v>0</v>
      </c>
      <c r="D330" s="167"/>
      <c r="E330" s="146"/>
      <c r="F330" s="146"/>
    </row>
    <row r="331" spans="1:9" ht="18" x14ac:dyDescent="0.35">
      <c r="A331" s="76" t="s">
        <v>60</v>
      </c>
      <c r="B331" s="169" t="s">
        <v>34</v>
      </c>
      <c r="C331" s="216" t="str">
        <f>IF(B331=0, -5, "0")</f>
        <v>0</v>
      </c>
      <c r="D331" s="167"/>
      <c r="E331" s="146"/>
      <c r="F331" s="146"/>
    </row>
    <row r="332" spans="1:9" x14ac:dyDescent="0.25">
      <c r="A332" s="168" t="s">
        <v>145</v>
      </c>
      <c r="B332" s="169">
        <v>0</v>
      </c>
      <c r="C332" s="169"/>
      <c r="D332" s="167"/>
      <c r="E332" s="146"/>
      <c r="F332" s="146"/>
    </row>
    <row r="333" spans="1:9" ht="36" x14ac:dyDescent="0.35">
      <c r="A333" s="83" t="s">
        <v>23</v>
      </c>
      <c r="B333" s="169" t="s">
        <v>34</v>
      </c>
      <c r="C333" s="216" t="str">
        <f>IF(B333=0, -5, "0")</f>
        <v>0</v>
      </c>
      <c r="D333" s="129"/>
      <c r="E333" s="146"/>
      <c r="F333" s="146"/>
    </row>
    <row r="334" spans="1:9" ht="30" x14ac:dyDescent="0.25">
      <c r="A334" s="168" t="s">
        <v>304</v>
      </c>
      <c r="B334" s="169">
        <v>0</v>
      </c>
      <c r="C334" s="170"/>
      <c r="D334" s="161"/>
      <c r="E334" s="145"/>
      <c r="F334" s="172"/>
      <c r="G334" s="171"/>
      <c r="H334" s="171"/>
      <c r="I334" s="171"/>
    </row>
    <row r="335" spans="1:9" x14ac:dyDescent="0.25">
      <c r="A335" s="101" t="s">
        <v>248</v>
      </c>
      <c r="B335" s="169">
        <v>0</v>
      </c>
      <c r="C335" s="153"/>
      <c r="D335" s="167"/>
      <c r="E335" s="146"/>
      <c r="F335" s="146"/>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8" t="s">
        <v>110</v>
      </c>
      <c r="B340" s="169">
        <v>0</v>
      </c>
      <c r="C340" s="169"/>
      <c r="D340" s="167"/>
      <c r="E340" s="146"/>
      <c r="F340" s="146"/>
    </row>
    <row r="341" spans="1:6" ht="18" x14ac:dyDescent="0.35">
      <c r="A341" s="76" t="s">
        <v>7</v>
      </c>
      <c r="B341" s="169" t="s">
        <v>34</v>
      </c>
      <c r="C341" s="216" t="str">
        <f>IF(B341=0, -5, "0")</f>
        <v>0</v>
      </c>
      <c r="D341" s="167"/>
      <c r="E341" s="172"/>
      <c r="F341" s="146"/>
    </row>
    <row r="342" spans="1:6" x14ac:dyDescent="0.25">
      <c r="A342" s="168" t="s">
        <v>145</v>
      </c>
      <c r="B342" s="169">
        <v>0</v>
      </c>
      <c r="C342" s="169"/>
      <c r="D342" s="167"/>
      <c r="E342" s="146"/>
      <c r="F342" s="146"/>
    </row>
    <row r="343" spans="1:6" x14ac:dyDescent="0.25">
      <c r="A343" s="168" t="s">
        <v>253</v>
      </c>
      <c r="B343" s="169">
        <v>0</v>
      </c>
      <c r="C343" s="169"/>
      <c r="D343" s="167"/>
      <c r="E343" s="146"/>
      <c r="F343" s="146"/>
    </row>
    <row r="344" spans="1:6" x14ac:dyDescent="0.25">
      <c r="A344" s="24" t="s">
        <v>111</v>
      </c>
      <c r="B344" s="169">
        <v>0</v>
      </c>
      <c r="C344" s="169"/>
      <c r="D344" s="142"/>
      <c r="E344" s="146"/>
      <c r="F344" s="146"/>
    </row>
    <row r="345" spans="1:6" ht="45" x14ac:dyDescent="0.25">
      <c r="A345" s="101" t="s">
        <v>287</v>
      </c>
      <c r="B345" s="169">
        <v>0</v>
      </c>
      <c r="C345" s="153"/>
      <c r="D345" s="14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1">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2">
        <f>B11</f>
        <v>0</v>
      </c>
      <c r="B353" s="6"/>
      <c r="C353" s="7"/>
      <c r="D353" s="59"/>
    </row>
    <row r="354" spans="1:6" ht="16.5" x14ac:dyDescent="0.25">
      <c r="A354" s="275" t="s">
        <v>113</v>
      </c>
      <c r="B354" s="276"/>
      <c r="C354" s="276"/>
      <c r="D354" s="276"/>
      <c r="E354" s="276"/>
      <c r="F354" s="276"/>
    </row>
    <row r="355" spans="1:6" x14ac:dyDescent="0.25">
      <c r="A355" s="43" t="s">
        <v>112</v>
      </c>
      <c r="B355" s="169">
        <v>0</v>
      </c>
      <c r="C355" s="169"/>
      <c r="D355" s="167"/>
      <c r="E355" s="146"/>
      <c r="F355" s="146"/>
    </row>
    <row r="356" spans="1:6" x14ac:dyDescent="0.25">
      <c r="A356" s="43" t="s">
        <v>309</v>
      </c>
      <c r="B356" s="169">
        <v>0</v>
      </c>
      <c r="C356" s="169"/>
      <c r="D356" s="167"/>
      <c r="E356" s="158"/>
      <c r="F356" s="146"/>
    </row>
    <row r="357" spans="1:6" x14ac:dyDescent="0.25">
      <c r="A357" s="33" t="s">
        <v>28</v>
      </c>
      <c r="B357" s="169">
        <v>0</v>
      </c>
      <c r="C357" s="169"/>
      <c r="D357" s="148"/>
      <c r="E357" s="146"/>
      <c r="F357" s="146"/>
    </row>
    <row r="358" spans="1:6" x14ac:dyDescent="0.25">
      <c r="A358" s="23" t="s">
        <v>13</v>
      </c>
      <c r="B358" s="169">
        <v>0</v>
      </c>
      <c r="C358" s="169"/>
      <c r="D358" s="167"/>
      <c r="E358" s="146"/>
      <c r="F358" s="146"/>
    </row>
    <row r="359" spans="1:6" ht="18" x14ac:dyDescent="0.35">
      <c r="A359" s="76" t="s">
        <v>59</v>
      </c>
      <c r="B359" s="169" t="s">
        <v>34</v>
      </c>
      <c r="C359" s="216" t="str">
        <f>IF(B359=0, -5, "0")</f>
        <v>0</v>
      </c>
      <c r="D359" s="167"/>
      <c r="E359" s="146"/>
      <c r="F359" s="146"/>
    </row>
    <row r="360" spans="1:6" x14ac:dyDescent="0.25">
      <c r="A360" s="23" t="s">
        <v>145</v>
      </c>
      <c r="B360" s="169">
        <v>0</v>
      </c>
      <c r="C360" s="137"/>
      <c r="D360" s="167"/>
      <c r="E360" s="146"/>
      <c r="F360" s="146"/>
    </row>
    <row r="361" spans="1:6" x14ac:dyDescent="0.25">
      <c r="A361" s="23" t="s">
        <v>280</v>
      </c>
      <c r="B361" s="169">
        <v>0</v>
      </c>
      <c r="C361" s="137"/>
      <c r="D361" s="10"/>
      <c r="E361" s="146"/>
      <c r="F361" s="146"/>
    </row>
    <row r="362" spans="1:6" x14ac:dyDescent="0.25">
      <c r="A362" s="23" t="s">
        <v>27</v>
      </c>
      <c r="B362" s="169">
        <v>0</v>
      </c>
      <c r="C362" s="169"/>
      <c r="D362" s="10"/>
      <c r="E362" s="146"/>
      <c r="F362" s="146"/>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8" t="s">
        <v>314</v>
      </c>
      <c r="B367" s="170">
        <v>0</v>
      </c>
      <c r="C367" s="170"/>
      <c r="D367" s="151"/>
      <c r="E367" s="146"/>
      <c r="F367" s="146"/>
    </row>
    <row r="368" spans="1:6" x14ac:dyDescent="0.25">
      <c r="A368" s="18" t="s">
        <v>105</v>
      </c>
      <c r="B368" s="170">
        <v>0</v>
      </c>
      <c r="C368" s="169"/>
      <c r="D368" s="142"/>
      <c r="E368" s="146"/>
      <c r="F368" s="146"/>
    </row>
    <row r="369" spans="1:6" ht="18" x14ac:dyDescent="0.35">
      <c r="A369" s="76" t="s">
        <v>59</v>
      </c>
      <c r="B369" s="170" t="s">
        <v>34</v>
      </c>
      <c r="C369" s="216" t="str">
        <f>IF(B369=0, -5, "0")</f>
        <v>0</v>
      </c>
      <c r="D369" s="167"/>
      <c r="E369" s="146"/>
      <c r="F369" s="146"/>
    </row>
    <row r="370" spans="1:6" x14ac:dyDescent="0.25">
      <c r="A370" s="18" t="s">
        <v>253</v>
      </c>
      <c r="B370" s="170">
        <v>0</v>
      </c>
      <c r="C370" s="169"/>
      <c r="D370" s="167"/>
      <c r="E370" s="146"/>
      <c r="F370" s="146"/>
    </row>
    <row r="371" spans="1:6" x14ac:dyDescent="0.25">
      <c r="A371" s="18" t="s">
        <v>55</v>
      </c>
      <c r="B371" s="170">
        <v>0</v>
      </c>
      <c r="C371" s="169"/>
      <c r="D371" s="12"/>
      <c r="E371" s="146"/>
      <c r="F371" s="146"/>
    </row>
    <row r="372" spans="1:6" x14ac:dyDescent="0.25">
      <c r="A372" s="18" t="s">
        <v>14</v>
      </c>
      <c r="B372" s="170">
        <v>0</v>
      </c>
      <c r="C372" s="169"/>
      <c r="D372" s="12"/>
      <c r="E372" s="146"/>
      <c r="F372" s="146"/>
    </row>
    <row r="373" spans="1:6" x14ac:dyDescent="0.25">
      <c r="A373" s="24" t="s">
        <v>114</v>
      </c>
      <c r="B373" s="170">
        <v>0</v>
      </c>
      <c r="C373" s="169"/>
      <c r="D373" s="129"/>
      <c r="E373" s="146"/>
      <c r="F373" s="146"/>
    </row>
    <row r="374" spans="1:6" ht="18" x14ac:dyDescent="0.35">
      <c r="A374" s="76" t="s">
        <v>115</v>
      </c>
      <c r="B374" s="170" t="s">
        <v>34</v>
      </c>
      <c r="C374" s="216" t="str">
        <f>IF(B374=0, -5, "0")</f>
        <v>0</v>
      </c>
      <c r="D374" s="167"/>
      <c r="E374" s="146"/>
      <c r="F374" s="146"/>
    </row>
    <row r="375" spans="1:6" ht="30" x14ac:dyDescent="0.25">
      <c r="A375" s="18" t="s">
        <v>199</v>
      </c>
      <c r="B375" s="170">
        <v>0</v>
      </c>
      <c r="C375" s="169"/>
      <c r="D375" s="167"/>
      <c r="E375" s="146"/>
      <c r="F375" s="146"/>
    </row>
    <row r="376" spans="1:6" x14ac:dyDescent="0.25">
      <c r="A376" s="18" t="s">
        <v>248</v>
      </c>
      <c r="B376" s="170">
        <v>0</v>
      </c>
      <c r="C376" s="169"/>
      <c r="D376" s="167"/>
      <c r="E376" s="146"/>
      <c r="F376" s="146"/>
    </row>
    <row r="377" spans="1:6" x14ac:dyDescent="0.25">
      <c r="A377" s="24" t="s">
        <v>168</v>
      </c>
      <c r="B377" s="170">
        <v>0</v>
      </c>
      <c r="C377" s="169"/>
      <c r="D377" s="167"/>
      <c r="E377" s="146"/>
      <c r="F377" s="146"/>
    </row>
    <row r="378" spans="1:6" x14ac:dyDescent="0.25">
      <c r="A378" s="24" t="s">
        <v>83</v>
      </c>
      <c r="B378" s="170">
        <v>0</v>
      </c>
      <c r="C378" s="169"/>
      <c r="D378" s="167"/>
      <c r="E378" s="146"/>
      <c r="F378" s="146"/>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69">
        <v>0</v>
      </c>
      <c r="C383" s="169"/>
      <c r="D383" s="167"/>
      <c r="E383" s="146"/>
      <c r="F383" s="146"/>
    </row>
    <row r="384" spans="1:6" ht="18" x14ac:dyDescent="0.35">
      <c r="A384" s="76" t="s">
        <v>59</v>
      </c>
      <c r="B384" s="169" t="s">
        <v>34</v>
      </c>
      <c r="C384" s="216" t="str">
        <f>IF(B384=0, -5, "0")</f>
        <v>0</v>
      </c>
      <c r="D384" s="167"/>
      <c r="E384" s="146"/>
      <c r="F384" s="146"/>
    </row>
    <row r="385" spans="1:16384" x14ac:dyDescent="0.25">
      <c r="A385" s="18" t="s">
        <v>255</v>
      </c>
      <c r="B385" s="169">
        <v>0</v>
      </c>
      <c r="C385" s="169"/>
      <c r="D385" s="167"/>
      <c r="E385" s="146"/>
      <c r="F385" s="146"/>
    </row>
    <row r="386" spans="1:16384" ht="27" customHeight="1" x14ac:dyDescent="0.25">
      <c r="A386" s="168" t="s">
        <v>310</v>
      </c>
      <c r="B386" s="169">
        <v>0</v>
      </c>
      <c r="C386" s="170"/>
      <c r="D386" s="145"/>
      <c r="E386" s="172"/>
      <c r="F386" s="146"/>
    </row>
    <row r="387" spans="1:16384" ht="13.5" customHeight="1" x14ac:dyDescent="0.35">
      <c r="A387" s="76" t="s">
        <v>115</v>
      </c>
      <c r="B387" s="169" t="s">
        <v>34</v>
      </c>
      <c r="C387" s="216" t="str">
        <f>IF(B387=0, -5, "0")</f>
        <v>0</v>
      </c>
      <c r="D387" s="167"/>
      <c r="E387" s="146"/>
      <c r="F387" s="146"/>
    </row>
    <row r="388" spans="1:16384" s="3" customFormat="1" ht="13.5" customHeight="1" x14ac:dyDescent="0.25">
      <c r="A388" s="115" t="s">
        <v>38</v>
      </c>
      <c r="B388" s="115"/>
      <c r="C388" s="115"/>
      <c r="D388" s="115">
        <f>SUM(B383:C387)</f>
        <v>0</v>
      </c>
      <c r="E388" s="168"/>
      <c r="F388" s="168"/>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8" t="s">
        <v>314</v>
      </c>
      <c r="B392" s="170">
        <v>0</v>
      </c>
      <c r="C392" s="170"/>
      <c r="D392" s="151"/>
      <c r="E392" s="146"/>
      <c r="F392" s="146"/>
    </row>
    <row r="393" spans="1:16384" x14ac:dyDescent="0.25">
      <c r="A393" s="168" t="s">
        <v>56</v>
      </c>
      <c r="B393" s="170">
        <v>0</v>
      </c>
      <c r="C393" s="169"/>
      <c r="D393" s="156"/>
      <c r="E393" s="146"/>
      <c r="F393" s="146"/>
    </row>
    <row r="394" spans="1:16384" x14ac:dyDescent="0.25">
      <c r="A394" s="24" t="s">
        <v>311</v>
      </c>
      <c r="B394" s="170">
        <v>0</v>
      </c>
      <c r="C394" s="169"/>
      <c r="D394" s="156"/>
      <c r="E394" s="167"/>
      <c r="F394" s="146"/>
    </row>
    <row r="395" spans="1:16384" ht="18" x14ac:dyDescent="0.35">
      <c r="A395" s="76" t="s">
        <v>150</v>
      </c>
      <c r="B395" s="170" t="s">
        <v>34</v>
      </c>
      <c r="C395" s="216" t="str">
        <f>IF(B395=0, -5, "0")</f>
        <v>0</v>
      </c>
      <c r="D395" s="156"/>
      <c r="E395" s="146"/>
      <c r="F395" s="146"/>
    </row>
    <row r="396" spans="1:16384" ht="18" x14ac:dyDescent="0.35">
      <c r="A396" s="76" t="s">
        <v>119</v>
      </c>
      <c r="B396" s="170" t="s">
        <v>34</v>
      </c>
      <c r="C396" s="216" t="str">
        <f>IF(B396=0, -5, "0")</f>
        <v>0</v>
      </c>
      <c r="D396" s="156"/>
      <c r="E396" s="146"/>
      <c r="F396" s="146"/>
    </row>
    <row r="397" spans="1:16384" ht="32.25" customHeight="1" x14ac:dyDescent="0.25">
      <c r="A397" s="18" t="s">
        <v>256</v>
      </c>
      <c r="B397" s="170">
        <v>0</v>
      </c>
      <c r="C397" s="169"/>
      <c r="D397" s="156"/>
      <c r="E397" s="146"/>
      <c r="F397" s="146"/>
    </row>
    <row r="398" spans="1:16384" ht="27.75" customHeight="1" x14ac:dyDescent="0.25">
      <c r="A398" s="109" t="s">
        <v>287</v>
      </c>
      <c r="B398" s="170">
        <v>0</v>
      </c>
      <c r="C398" s="153"/>
      <c r="D398" s="1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1"/>
    </row>
    <row r="404" spans="1:6" x14ac:dyDescent="0.25">
      <c r="A404" s="5"/>
      <c r="B404" s="6"/>
      <c r="C404" s="7"/>
      <c r="D404" s="6"/>
    </row>
    <row r="405" spans="1:6" ht="18" x14ac:dyDescent="0.35">
      <c r="A405" s="274" t="s">
        <v>125</v>
      </c>
      <c r="B405" s="274"/>
      <c r="C405" s="274"/>
      <c r="D405" s="274"/>
      <c r="E405" s="274"/>
      <c r="F405" s="274"/>
    </row>
    <row r="406" spans="1:6" x14ac:dyDescent="0.25">
      <c r="A406" s="191">
        <f>B11</f>
        <v>0</v>
      </c>
      <c r="B406" s="6"/>
      <c r="C406" s="7"/>
      <c r="D406" s="6"/>
    </row>
    <row r="407" spans="1:6" ht="16.5" x14ac:dyDescent="0.25">
      <c r="A407" s="275" t="s">
        <v>19</v>
      </c>
      <c r="B407" s="276"/>
      <c r="C407" s="276"/>
      <c r="D407" s="276"/>
      <c r="E407" s="276"/>
      <c r="F407" s="276"/>
    </row>
    <row r="408" spans="1:6" x14ac:dyDescent="0.25">
      <c r="A408" s="32" t="s">
        <v>62</v>
      </c>
      <c r="B408" s="169">
        <v>0</v>
      </c>
      <c r="C408" s="169"/>
      <c r="D408" s="167"/>
      <c r="E408" s="146"/>
      <c r="F408" s="146"/>
    </row>
    <row r="409" spans="1:6" x14ac:dyDescent="0.25">
      <c r="A409" s="22" t="s">
        <v>6</v>
      </c>
      <c r="B409" s="169">
        <v>0</v>
      </c>
      <c r="C409" s="169"/>
      <c r="D409" s="167"/>
      <c r="E409" s="146"/>
      <c r="F409" s="146"/>
    </row>
    <row r="410" spans="1:6" x14ac:dyDescent="0.25">
      <c r="A410" s="32" t="s">
        <v>20</v>
      </c>
      <c r="B410" s="169">
        <v>0</v>
      </c>
      <c r="C410" s="169"/>
      <c r="D410" s="148"/>
      <c r="E410" s="146"/>
      <c r="F410" s="146"/>
    </row>
    <row r="411" spans="1:6" x14ac:dyDescent="0.25">
      <c r="A411" s="22" t="s">
        <v>126</v>
      </c>
      <c r="B411" s="169">
        <v>0</v>
      </c>
      <c r="C411" s="169"/>
      <c r="D411" s="167"/>
      <c r="E411" s="146"/>
      <c r="F411" s="146"/>
    </row>
    <row r="412" spans="1:6" x14ac:dyDescent="0.25">
      <c r="A412" s="32" t="s">
        <v>194</v>
      </c>
      <c r="B412" s="169">
        <v>0</v>
      </c>
      <c r="C412" s="169"/>
      <c r="D412" s="167"/>
      <c r="E412" s="146"/>
      <c r="F412" s="146"/>
    </row>
    <row r="413" spans="1:6" ht="18" x14ac:dyDescent="0.35">
      <c r="A413" s="76" t="s">
        <v>54</v>
      </c>
      <c r="B413" s="169" t="s">
        <v>34</v>
      </c>
      <c r="C413" s="216" t="str">
        <f>IF(B413=0, -5, "0")</f>
        <v>0</v>
      </c>
      <c r="D413" s="167"/>
      <c r="E413" s="146"/>
      <c r="F413" s="146"/>
    </row>
    <row r="414" spans="1:6" x14ac:dyDescent="0.25">
      <c r="A414" s="22" t="s">
        <v>118</v>
      </c>
      <c r="B414" s="169">
        <v>0</v>
      </c>
      <c r="C414" s="169"/>
      <c r="D414" s="167"/>
      <c r="E414" s="146"/>
      <c r="F414" s="146"/>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69" t="s">
        <v>34</v>
      </c>
      <c r="C419" s="216" t="str">
        <f>IF(B419=0, -5, "0")</f>
        <v>0</v>
      </c>
      <c r="D419" s="167"/>
      <c r="E419" s="146"/>
      <c r="F419" s="146"/>
    </row>
    <row r="420" spans="1:6" ht="30" x14ac:dyDescent="0.25">
      <c r="A420" s="168" t="s">
        <v>281</v>
      </c>
      <c r="B420" s="169">
        <v>0</v>
      </c>
      <c r="C420" s="169"/>
      <c r="D420" s="167"/>
      <c r="E420" s="146"/>
      <c r="F420" s="146"/>
    </row>
    <row r="421" spans="1:6" x14ac:dyDescent="0.25">
      <c r="A421" s="168" t="s">
        <v>407</v>
      </c>
      <c r="B421" s="169">
        <v>0</v>
      </c>
      <c r="C421" s="169"/>
      <c r="D421" s="167"/>
      <c r="E421" s="146"/>
      <c r="F421" s="146"/>
    </row>
    <row r="422" spans="1:6" x14ac:dyDescent="0.25">
      <c r="A422" s="168" t="s">
        <v>146</v>
      </c>
      <c r="B422" s="169">
        <v>0</v>
      </c>
      <c r="C422" s="169"/>
      <c r="D422" s="148"/>
      <c r="E422" s="146"/>
      <c r="F422" s="146"/>
    </row>
    <row r="423" spans="1:6" ht="18" x14ac:dyDescent="0.35">
      <c r="A423" s="76" t="s">
        <v>61</v>
      </c>
      <c r="B423" s="169" t="s">
        <v>34</v>
      </c>
      <c r="C423" s="216" t="str">
        <f>IF(B423=0, -5, "0")</f>
        <v>0</v>
      </c>
      <c r="D423" s="167"/>
      <c r="E423" s="146"/>
      <c r="F423" s="146"/>
    </row>
    <row r="424" spans="1:6" ht="30" x14ac:dyDescent="0.25">
      <c r="A424" s="18" t="s">
        <v>199</v>
      </c>
      <c r="B424" s="169">
        <v>0</v>
      </c>
      <c r="C424" s="169"/>
      <c r="D424" s="167"/>
      <c r="E424" s="146"/>
      <c r="F424" s="146"/>
    </row>
    <row r="425" spans="1:6" x14ac:dyDescent="0.25">
      <c r="A425" s="18" t="s">
        <v>248</v>
      </c>
      <c r="B425" s="169">
        <v>0</v>
      </c>
      <c r="C425" s="169"/>
      <c r="D425" s="167"/>
      <c r="E425" s="146"/>
      <c r="F425" s="146"/>
    </row>
    <row r="426" spans="1:6" ht="16.5" x14ac:dyDescent="0.25">
      <c r="A426" s="107" t="s">
        <v>168</v>
      </c>
      <c r="B426" s="169" t="s">
        <v>34</v>
      </c>
      <c r="C426" s="217" t="str">
        <f>IF(B426=0, -5, "0")</f>
        <v>0</v>
      </c>
      <c r="D426" s="145"/>
      <c r="E426" s="172"/>
      <c r="F426" s="172"/>
    </row>
    <row r="427" spans="1:6" x14ac:dyDescent="0.25">
      <c r="A427" s="24" t="s">
        <v>83</v>
      </c>
      <c r="B427" s="169">
        <v>0</v>
      </c>
      <c r="C427" s="169"/>
      <c r="D427" s="167"/>
      <c r="E427" s="146"/>
      <c r="F427" s="146"/>
    </row>
    <row r="428" spans="1:6" ht="45" x14ac:dyDescent="0.25">
      <c r="A428" s="101" t="s">
        <v>287</v>
      </c>
      <c r="B428" s="169">
        <v>0</v>
      </c>
      <c r="C428" s="153"/>
      <c r="D428" s="167">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4">
        <f>+B11</f>
        <v>0</v>
      </c>
      <c r="B436" s="6"/>
      <c r="C436" s="7"/>
      <c r="D436" s="6"/>
    </row>
    <row r="437" spans="1:7" ht="18" x14ac:dyDescent="0.25">
      <c r="A437" s="272" t="s">
        <v>375</v>
      </c>
      <c r="B437" s="273"/>
      <c r="C437" s="273"/>
      <c r="D437" s="273"/>
      <c r="E437" s="273"/>
      <c r="F437" s="273"/>
    </row>
    <row r="438" spans="1:7" ht="30" x14ac:dyDescent="0.25">
      <c r="A438" s="18" t="s">
        <v>305</v>
      </c>
      <c r="B438" s="169">
        <v>0</v>
      </c>
      <c r="C438" s="169"/>
      <c r="D438" s="167"/>
      <c r="E438" s="146"/>
      <c r="F438" s="146"/>
    </row>
    <row r="439" spans="1:7" ht="16.5" x14ac:dyDescent="0.25">
      <c r="A439" s="107" t="s">
        <v>369</v>
      </c>
      <c r="B439" s="169" t="s">
        <v>34</v>
      </c>
      <c r="C439" s="216" t="str">
        <f>IF(B439=0, -5, "0")</f>
        <v>0</v>
      </c>
      <c r="D439" s="167"/>
      <c r="E439" s="146"/>
      <c r="F439" s="146"/>
    </row>
    <row r="440" spans="1:7" x14ac:dyDescent="0.25">
      <c r="A440" s="168" t="s">
        <v>315</v>
      </c>
      <c r="B440" s="169">
        <v>0</v>
      </c>
      <c r="C440" s="170"/>
      <c r="D440" s="146"/>
      <c r="E440" s="172"/>
      <c r="F440" s="146"/>
    </row>
    <row r="441" spans="1:7" ht="16.5" x14ac:dyDescent="0.3">
      <c r="A441" s="48" t="s">
        <v>195</v>
      </c>
      <c r="B441" s="169">
        <v>0</v>
      </c>
      <c r="C441" s="170"/>
      <c r="D441" s="145"/>
      <c r="E441" s="172"/>
      <c r="F441" s="146"/>
      <c r="G441" s="171"/>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69">
        <v>0</v>
      </c>
      <c r="C445" s="169"/>
      <c r="D445" s="167"/>
      <c r="E445" s="146"/>
      <c r="F445" s="146"/>
    </row>
    <row r="446" spans="1:7" x14ac:dyDescent="0.25">
      <c r="A446" s="32" t="s">
        <v>30</v>
      </c>
      <c r="B446" s="169">
        <v>0</v>
      </c>
      <c r="C446" s="169"/>
      <c r="D446" s="167"/>
      <c r="E446" s="146"/>
      <c r="F446" s="146"/>
    </row>
    <row r="447" spans="1:7" ht="45" x14ac:dyDescent="0.25">
      <c r="A447" s="116" t="s">
        <v>287</v>
      </c>
      <c r="B447" s="169">
        <v>0</v>
      </c>
      <c r="C447" s="153"/>
      <c r="D447" s="167"/>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69">
        <v>0</v>
      </c>
      <c r="C456" s="169"/>
      <c r="D456" s="167"/>
      <c r="E456" s="146"/>
      <c r="F456" s="146"/>
    </row>
    <row r="457" spans="1:6" x14ac:dyDescent="0.25">
      <c r="A457" s="32" t="s">
        <v>245</v>
      </c>
      <c r="B457" s="169">
        <v>0</v>
      </c>
      <c r="C457" s="169"/>
      <c r="D457" s="148"/>
      <c r="E457" s="146"/>
      <c r="F457" s="146"/>
    </row>
    <row r="458" spans="1:6" x14ac:dyDescent="0.25">
      <c r="A458" s="32" t="s">
        <v>86</v>
      </c>
      <c r="B458" s="169">
        <v>0</v>
      </c>
      <c r="C458" s="170"/>
      <c r="D458" s="161"/>
      <c r="E458" s="172"/>
      <c r="F458" s="146"/>
    </row>
    <row r="459" spans="1:6" x14ac:dyDescent="0.25">
      <c r="A459" s="32" t="s">
        <v>16</v>
      </c>
      <c r="B459" s="169">
        <v>0</v>
      </c>
      <c r="C459" s="169"/>
      <c r="D459" s="155"/>
      <c r="E459" s="146"/>
      <c r="F459" s="146"/>
    </row>
    <row r="460" spans="1:6" ht="45" x14ac:dyDescent="0.25">
      <c r="A460" s="116" t="s">
        <v>287</v>
      </c>
      <c r="B460" s="169">
        <v>0</v>
      </c>
      <c r="C460" s="153"/>
      <c r="D460" s="1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0">
        <v>0</v>
      </c>
      <c r="C466" s="170"/>
      <c r="D466" s="145"/>
      <c r="E466" s="172"/>
      <c r="F466" s="146"/>
    </row>
    <row r="467" spans="1:7" ht="15.75" x14ac:dyDescent="0.3">
      <c r="A467" s="180" t="s">
        <v>306</v>
      </c>
      <c r="B467" s="170" t="s">
        <v>34</v>
      </c>
      <c r="C467" s="217" t="str">
        <f>IF(B467=0, -5, "0")</f>
        <v>0</v>
      </c>
      <c r="D467" s="145"/>
      <c r="E467" s="171"/>
      <c r="F467" s="146"/>
      <c r="G467" s="171"/>
    </row>
    <row r="468" spans="1:7" ht="30" x14ac:dyDescent="0.25">
      <c r="A468" s="32" t="s">
        <v>196</v>
      </c>
      <c r="B468" s="170">
        <v>0</v>
      </c>
      <c r="C468" s="170"/>
      <c r="D468" s="161"/>
      <c r="E468" s="172"/>
      <c r="F468" s="146"/>
    </row>
    <row r="469" spans="1:7" ht="45" x14ac:dyDescent="0.25">
      <c r="A469" s="32" t="s">
        <v>287</v>
      </c>
      <c r="B469" s="170">
        <v>0</v>
      </c>
      <c r="C469" s="153"/>
      <c r="D469" s="14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69">
        <v>0</v>
      </c>
      <c r="C475" s="169"/>
      <c r="D475" s="167"/>
      <c r="E475" s="146"/>
      <c r="F475" s="146"/>
    </row>
    <row r="476" spans="1:7" ht="36" x14ac:dyDescent="0.35">
      <c r="A476" s="83" t="s">
        <v>274</v>
      </c>
      <c r="B476" s="169" t="s">
        <v>34</v>
      </c>
      <c r="C476" s="216" t="str">
        <f>IF(B476=0, -5, "0")</f>
        <v>0</v>
      </c>
      <c r="D476" s="167"/>
      <c r="E476" s="146"/>
      <c r="F476" s="146"/>
    </row>
    <row r="477" spans="1:7" ht="36" x14ac:dyDescent="0.35">
      <c r="A477" s="83" t="s">
        <v>106</v>
      </c>
      <c r="B477" s="169" t="s">
        <v>34</v>
      </c>
      <c r="C477" s="216" t="str">
        <f>IF(B477=0, -5, "0")</f>
        <v>0</v>
      </c>
      <c r="D477" s="167"/>
      <c r="E477" s="146"/>
      <c r="F477" s="146"/>
    </row>
    <row r="478" spans="1:7" x14ac:dyDescent="0.25">
      <c r="A478" s="168" t="s">
        <v>179</v>
      </c>
      <c r="B478" s="169">
        <v>0</v>
      </c>
      <c r="C478" s="169"/>
      <c r="D478" s="167"/>
      <c r="E478" s="146"/>
      <c r="F478" s="146"/>
    </row>
    <row r="479" spans="1:7" x14ac:dyDescent="0.25">
      <c r="A479" s="18" t="s">
        <v>275</v>
      </c>
      <c r="B479" s="169">
        <v>0</v>
      </c>
      <c r="C479" s="169"/>
      <c r="D479" s="142"/>
      <c r="E479" s="167"/>
      <c r="F479" s="146"/>
    </row>
    <row r="480" spans="1:7" ht="30" x14ac:dyDescent="0.25">
      <c r="A480" s="18" t="s">
        <v>49</v>
      </c>
      <c r="B480" s="169">
        <v>0</v>
      </c>
      <c r="C480" s="169"/>
      <c r="D480" s="167"/>
      <c r="E480" s="146"/>
      <c r="F480" s="146"/>
    </row>
    <row r="481" spans="1:7" x14ac:dyDescent="0.25">
      <c r="A481" s="18" t="s">
        <v>258</v>
      </c>
      <c r="B481" s="169">
        <v>0</v>
      </c>
      <c r="C481" s="169"/>
      <c r="D481" s="167"/>
      <c r="E481" s="146"/>
      <c r="F481" s="146"/>
    </row>
    <row r="482" spans="1:7" x14ac:dyDescent="0.25">
      <c r="A482" s="24" t="s">
        <v>120</v>
      </c>
      <c r="B482" s="169">
        <v>0</v>
      </c>
      <c r="C482" s="169"/>
      <c r="D482" s="167"/>
      <c r="E482" s="146"/>
      <c r="F482" s="146"/>
    </row>
    <row r="483" spans="1:7" x14ac:dyDescent="0.25">
      <c r="A483" s="18" t="s">
        <v>88</v>
      </c>
      <c r="B483" s="169">
        <v>0</v>
      </c>
      <c r="C483" s="169"/>
      <c r="D483" s="167"/>
      <c r="E483" s="146"/>
      <c r="F483" s="146"/>
    </row>
    <row r="484" spans="1:7" ht="30" x14ac:dyDescent="0.25">
      <c r="A484" s="168" t="s">
        <v>257</v>
      </c>
      <c r="B484" s="169">
        <v>0</v>
      </c>
      <c r="C484" s="169"/>
      <c r="D484" s="167"/>
      <c r="E484" s="146"/>
      <c r="F484" s="146"/>
    </row>
    <row r="485" spans="1:7" ht="30" x14ac:dyDescent="0.25">
      <c r="A485" s="168" t="s">
        <v>210</v>
      </c>
      <c r="B485" s="169">
        <v>0</v>
      </c>
      <c r="C485" s="169"/>
      <c r="D485" s="167"/>
      <c r="E485" s="146"/>
      <c r="F485" s="146"/>
    </row>
    <row r="486" spans="1:7" x14ac:dyDescent="0.25">
      <c r="A486" s="193" t="s">
        <v>370</v>
      </c>
      <c r="B486" s="169">
        <v>0</v>
      </c>
      <c r="C486" s="169"/>
      <c r="D486" s="167"/>
      <c r="E486" s="146"/>
      <c r="F486" s="146"/>
    </row>
    <row r="487" spans="1:7" x14ac:dyDescent="0.25">
      <c r="A487" s="100" t="s">
        <v>408</v>
      </c>
      <c r="B487" s="169">
        <v>0</v>
      </c>
      <c r="C487" s="146"/>
      <c r="D487" s="146"/>
      <c r="E487" s="146"/>
      <c r="F487" s="146"/>
      <c r="G487" s="171"/>
    </row>
    <row r="488" spans="1:7" ht="30" x14ac:dyDescent="0.25">
      <c r="A488" s="100" t="s">
        <v>409</v>
      </c>
      <c r="B488" s="169">
        <v>0</v>
      </c>
      <c r="C488" s="176"/>
      <c r="D488" s="174"/>
      <c r="E488" s="175"/>
      <c r="F488" s="175"/>
    </row>
    <row r="489" spans="1:7" ht="45" x14ac:dyDescent="0.25">
      <c r="A489" s="100" t="s">
        <v>410</v>
      </c>
      <c r="B489" s="169">
        <v>0</v>
      </c>
      <c r="C489" s="153"/>
      <c r="D489" s="174"/>
      <c r="E489" s="146"/>
      <c r="F489" s="146"/>
    </row>
    <row r="490" spans="1:7" ht="45" x14ac:dyDescent="0.25">
      <c r="A490" s="100" t="s">
        <v>287</v>
      </c>
      <c r="B490" s="169">
        <v>0</v>
      </c>
      <c r="C490" s="153"/>
      <c r="D490" s="1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8" t="s">
        <v>169</v>
      </c>
      <c r="B496" s="169">
        <v>0</v>
      </c>
      <c r="C496" s="169"/>
      <c r="D496" s="148"/>
      <c r="E496" s="146"/>
      <c r="F496" s="146"/>
    </row>
    <row r="497" spans="1:6" x14ac:dyDescent="0.25">
      <c r="A497" s="18" t="s">
        <v>58</v>
      </c>
      <c r="B497" s="169">
        <v>0</v>
      </c>
      <c r="C497" s="169"/>
      <c r="D497" s="167"/>
      <c r="E497" s="146"/>
      <c r="F497" s="146"/>
    </row>
    <row r="498" spans="1:6" ht="16.5" x14ac:dyDescent="0.35">
      <c r="A498" s="117" t="s">
        <v>121</v>
      </c>
      <c r="B498" s="169" t="s">
        <v>34</v>
      </c>
      <c r="C498" s="216" t="str">
        <f>IF(B498=0, -5, "0")</f>
        <v>0</v>
      </c>
      <c r="D498" s="167"/>
      <c r="E498" s="146"/>
      <c r="F498" s="146"/>
    </row>
    <row r="499" spans="1:6" ht="45" x14ac:dyDescent="0.3">
      <c r="A499" s="123" t="s">
        <v>287</v>
      </c>
      <c r="B499" s="169">
        <v>0</v>
      </c>
      <c r="C499" s="169"/>
      <c r="D499" s="16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8">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5"/>
      <c r="E2" s="215"/>
      <c r="F2" s="215"/>
      <c r="G2" s="215"/>
      <c r="H2" s="215"/>
      <c r="I2" s="215"/>
    </row>
    <row r="3" spans="1:9" s="36" customFormat="1" ht="24.75" x14ac:dyDescent="0.5">
      <c r="A3" s="35"/>
      <c r="B3" s="52">
        <v>2</v>
      </c>
      <c r="D3" s="215"/>
      <c r="E3" s="215"/>
      <c r="F3" s="215"/>
      <c r="G3" s="215"/>
      <c r="H3" s="215"/>
      <c r="I3" s="215"/>
    </row>
    <row r="4" spans="1:9" s="36" customFormat="1" ht="16.5" customHeight="1" x14ac:dyDescent="0.5">
      <c r="A4" s="35"/>
      <c r="B4" s="52" t="s">
        <v>34</v>
      </c>
      <c r="D4" s="37"/>
      <c r="E4" s="215"/>
      <c r="F4" s="215"/>
      <c r="G4" s="215"/>
      <c r="H4" s="215"/>
      <c r="I4" s="215"/>
    </row>
    <row r="5" spans="1:9" s="36" customFormat="1" ht="16.5" customHeight="1" x14ac:dyDescent="0.5">
      <c r="A5" s="35"/>
      <c r="D5" s="215"/>
      <c r="E5" s="215"/>
      <c r="F5" s="215"/>
      <c r="G5" s="215"/>
      <c r="H5" s="215"/>
      <c r="I5" s="215"/>
    </row>
    <row r="6" spans="1:9" s="36" customFormat="1" ht="37.5" customHeight="1" x14ac:dyDescent="0.5">
      <c r="A6" s="279" t="s">
        <v>52</v>
      </c>
      <c r="B6" s="279"/>
      <c r="C6" s="279"/>
      <c r="D6" s="279"/>
      <c r="E6" s="279"/>
      <c r="F6" s="279"/>
      <c r="G6" s="215"/>
      <c r="H6" s="215"/>
      <c r="I6" s="215"/>
    </row>
    <row r="7" spans="1:9" s="36" customFormat="1" ht="21.75" customHeight="1" x14ac:dyDescent="0.5">
      <c r="A7" s="280" t="str">
        <f>'A1 Exploitation'!A8:F8</f>
        <v>Ksar Hellal</v>
      </c>
      <c r="B7" s="280"/>
      <c r="C7" s="280"/>
      <c r="D7" s="280"/>
      <c r="E7" s="280"/>
      <c r="F7" s="280"/>
      <c r="G7" s="215"/>
      <c r="H7" s="215"/>
      <c r="I7" s="215"/>
    </row>
    <row r="8" spans="1:9" s="36" customFormat="1" ht="24.75" x14ac:dyDescent="0.5">
      <c r="A8" s="38" t="s">
        <v>44</v>
      </c>
      <c r="B8" s="302">
        <f>'A4 Exploitation'!B9:F9</f>
        <v>0</v>
      </c>
      <c r="C8" s="302"/>
      <c r="D8" s="302"/>
      <c r="E8" s="302"/>
      <c r="F8" s="302"/>
      <c r="G8" s="215"/>
      <c r="H8" s="215"/>
      <c r="I8" s="215"/>
    </row>
    <row r="9" spans="1:9" s="36" customFormat="1" ht="24.75" x14ac:dyDescent="0.5">
      <c r="A9" s="39" t="s">
        <v>46</v>
      </c>
      <c r="B9" s="303">
        <f>'A4 Exploitation'!B10:F10</f>
        <v>0</v>
      </c>
      <c r="C9" s="303"/>
      <c r="D9" s="303"/>
      <c r="E9" s="303"/>
      <c r="F9" s="303"/>
      <c r="G9" s="215"/>
      <c r="H9" s="215"/>
      <c r="I9" s="215"/>
    </row>
    <row r="10" spans="1:9" s="36" customFormat="1" ht="24.75" x14ac:dyDescent="0.5">
      <c r="A10" s="38" t="s">
        <v>45</v>
      </c>
      <c r="B10" s="300">
        <f>'A4 Exploitation'!B11:F11</f>
        <v>0</v>
      </c>
      <c r="C10" s="300"/>
      <c r="D10" s="300"/>
      <c r="E10" s="300"/>
      <c r="F10" s="300"/>
      <c r="G10" s="215"/>
      <c r="H10" s="215"/>
      <c r="I10" s="215"/>
    </row>
    <row r="11" spans="1:9" s="36" customFormat="1" ht="24.75" x14ac:dyDescent="0.5">
      <c r="A11" s="38" t="s">
        <v>341</v>
      </c>
      <c r="B11" s="309">
        <f>D198</f>
        <v>0</v>
      </c>
      <c r="C11" s="309"/>
      <c r="D11" s="309"/>
      <c r="E11" s="309"/>
      <c r="F11" s="309"/>
      <c r="G11" s="215"/>
      <c r="H11" s="215"/>
      <c r="I11" s="215"/>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0">
        <v>0</v>
      </c>
      <c r="C17" s="220"/>
      <c r="D17" s="221"/>
      <c r="E17" s="220"/>
      <c r="F17" s="220"/>
    </row>
    <row r="18" spans="1:6" x14ac:dyDescent="0.3">
      <c r="A18" s="48" t="s">
        <v>89</v>
      </c>
      <c r="B18" s="220">
        <v>0</v>
      </c>
      <c r="C18" s="220"/>
      <c r="D18" s="221"/>
      <c r="E18" s="220"/>
      <c r="F18" s="220"/>
    </row>
    <row r="19" spans="1:6" x14ac:dyDescent="0.3">
      <c r="A19" s="41" t="s">
        <v>90</v>
      </c>
      <c r="B19" s="220">
        <v>0</v>
      </c>
      <c r="C19" s="220"/>
      <c r="D19" s="221"/>
      <c r="E19" s="221"/>
      <c r="F19" s="220"/>
    </row>
    <row r="20" spans="1:6" x14ac:dyDescent="0.3">
      <c r="A20" s="41" t="s">
        <v>164</v>
      </c>
      <c r="B20" s="220">
        <v>0</v>
      </c>
      <c r="C20" s="220"/>
      <c r="D20" s="222"/>
      <c r="E20" s="220"/>
      <c r="F20" s="220"/>
    </row>
    <row r="21" spans="1:6" x14ac:dyDescent="0.3">
      <c r="A21" s="87" t="s">
        <v>236</v>
      </c>
      <c r="B21" s="220">
        <v>0</v>
      </c>
      <c r="C21" s="220"/>
      <c r="D21" s="223"/>
      <c r="E21" s="220"/>
      <c r="F21" s="220"/>
    </row>
    <row r="22" spans="1:6" x14ac:dyDescent="0.3">
      <c r="A22" s="295" t="s">
        <v>38</v>
      </c>
      <c r="B22" s="296"/>
      <c r="C22" s="297"/>
      <c r="D22" s="214">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0" t="s">
        <v>34</v>
      </c>
      <c r="C26" s="247" t="str">
        <f>IF(B26=0, -5, "0")</f>
        <v>0</v>
      </c>
      <c r="D26" s="221"/>
      <c r="E26" s="221"/>
      <c r="F26" s="220"/>
    </row>
    <row r="27" spans="1:6" x14ac:dyDescent="0.3">
      <c r="A27" s="41" t="s">
        <v>99</v>
      </c>
      <c r="B27" s="220">
        <v>0</v>
      </c>
      <c r="C27" s="220"/>
      <c r="D27" s="221"/>
      <c r="E27" s="220"/>
      <c r="F27" s="220"/>
    </row>
    <row r="28" spans="1:6" x14ac:dyDescent="0.3">
      <c r="A28" s="41" t="s">
        <v>327</v>
      </c>
      <c r="B28" s="220">
        <v>0</v>
      </c>
      <c r="C28" s="220"/>
      <c r="D28" s="221"/>
      <c r="E28" s="220"/>
      <c r="F28" s="220"/>
    </row>
    <row r="29" spans="1:6" x14ac:dyDescent="0.3">
      <c r="A29" s="41" t="s">
        <v>335</v>
      </c>
      <c r="B29" s="220">
        <v>0</v>
      </c>
      <c r="C29" s="220"/>
      <c r="D29" s="224"/>
      <c r="E29" s="220"/>
      <c r="F29" s="220"/>
    </row>
    <row r="30" spans="1:6" x14ac:dyDescent="0.3">
      <c r="A30" s="41" t="s">
        <v>91</v>
      </c>
      <c r="B30" s="220">
        <v>0</v>
      </c>
      <c r="C30" s="220"/>
      <c r="D30" s="224"/>
      <c r="E30" s="220"/>
      <c r="F30" s="220"/>
    </row>
    <row r="31" spans="1:6" x14ac:dyDescent="0.3">
      <c r="A31" s="41" t="s">
        <v>340</v>
      </c>
      <c r="B31" s="220">
        <v>0</v>
      </c>
      <c r="C31" s="220"/>
      <c r="D31" s="224"/>
      <c r="E31" s="220"/>
      <c r="F31" s="220"/>
    </row>
    <row r="32" spans="1:6" x14ac:dyDescent="0.3">
      <c r="A32" s="289" t="s">
        <v>38</v>
      </c>
      <c r="B32" s="290"/>
      <c r="C32" s="291"/>
      <c r="D32" s="213">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0" t="s">
        <v>34</v>
      </c>
      <c r="C36" s="247" t="str">
        <f>IF(B36=0, -5, "0")</f>
        <v>0</v>
      </c>
      <c r="D36" s="221"/>
      <c r="E36" s="220"/>
      <c r="F36" s="220"/>
    </row>
    <row r="37" spans="1:6" s="50" customFormat="1" x14ac:dyDescent="0.3">
      <c r="A37" s="41" t="s">
        <v>264</v>
      </c>
      <c r="B37" s="220">
        <v>0</v>
      </c>
      <c r="C37" s="220"/>
      <c r="D37" s="221"/>
      <c r="E37" s="220"/>
      <c r="F37" s="220"/>
    </row>
    <row r="38" spans="1:6" s="50" customFormat="1" x14ac:dyDescent="0.3">
      <c r="A38" s="41" t="s">
        <v>328</v>
      </c>
      <c r="B38" s="220">
        <v>0</v>
      </c>
      <c r="C38" s="220"/>
      <c r="D38" s="221"/>
      <c r="E38" s="220"/>
      <c r="F38" s="220"/>
    </row>
    <row r="39" spans="1:6" s="50" customFormat="1" x14ac:dyDescent="0.3">
      <c r="A39" s="41" t="s">
        <v>91</v>
      </c>
      <c r="B39" s="220">
        <v>0</v>
      </c>
      <c r="C39" s="220"/>
      <c r="D39" s="224"/>
      <c r="E39" s="220"/>
      <c r="F39" s="220"/>
    </row>
    <row r="40" spans="1:6" s="50" customFormat="1" x14ac:dyDescent="0.3">
      <c r="A40" s="41" t="s">
        <v>340</v>
      </c>
      <c r="B40" s="220">
        <v>0</v>
      </c>
      <c r="C40" s="220"/>
      <c r="D40" s="224"/>
      <c r="E40" s="220"/>
      <c r="F40" s="220"/>
    </row>
    <row r="41" spans="1:6" s="50" customFormat="1" x14ac:dyDescent="0.3">
      <c r="A41" s="289" t="s">
        <v>38</v>
      </c>
      <c r="B41" s="290"/>
      <c r="C41" s="291"/>
      <c r="D41" s="213">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0">
        <v>0</v>
      </c>
      <c r="C45" s="220"/>
      <c r="D45" s="224"/>
      <c r="E45" s="220"/>
      <c r="F45" s="220"/>
    </row>
    <row r="46" spans="1:6" x14ac:dyDescent="0.3">
      <c r="A46" s="41" t="s">
        <v>92</v>
      </c>
      <c r="B46" s="220">
        <v>0</v>
      </c>
      <c r="C46" s="220"/>
      <c r="D46" s="224"/>
      <c r="E46" s="220"/>
      <c r="F46" s="220"/>
    </row>
    <row r="47" spans="1:6" x14ac:dyDescent="0.3">
      <c r="A47" s="41" t="s">
        <v>262</v>
      </c>
      <c r="B47" s="220">
        <v>0</v>
      </c>
      <c r="C47" s="220"/>
      <c r="D47" s="221"/>
      <c r="E47" s="220"/>
      <c r="F47" s="220"/>
    </row>
    <row r="48" spans="1:6" x14ac:dyDescent="0.3">
      <c r="A48" s="41" t="s">
        <v>24</v>
      </c>
      <c r="B48" s="220">
        <v>0</v>
      </c>
      <c r="C48" s="220"/>
      <c r="D48" s="221"/>
      <c r="E48" s="220"/>
      <c r="F48" s="220"/>
    </row>
    <row r="49" spans="1:6" x14ac:dyDescent="0.3">
      <c r="A49" s="41" t="s">
        <v>93</v>
      </c>
      <c r="B49" s="220">
        <v>0</v>
      </c>
      <c r="C49" s="220"/>
      <c r="D49" s="221"/>
      <c r="E49" s="220"/>
      <c r="F49" s="220"/>
    </row>
    <row r="50" spans="1:6" ht="18" x14ac:dyDescent="0.35">
      <c r="A50" s="76" t="s">
        <v>343</v>
      </c>
      <c r="B50" s="220" t="s">
        <v>34</v>
      </c>
      <c r="C50" s="247" t="str">
        <f>IF(B50=0, -5, "0")</f>
        <v>0</v>
      </c>
      <c r="D50" s="224"/>
      <c r="E50" s="220"/>
      <c r="F50" s="220"/>
    </row>
    <row r="51" spans="1:6" x14ac:dyDescent="0.3">
      <c r="A51" s="289" t="s">
        <v>38</v>
      </c>
      <c r="B51" s="290"/>
      <c r="C51" s="291"/>
      <c r="D51" s="213">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0" t="s">
        <v>34</v>
      </c>
      <c r="C55" s="247" t="str">
        <f>IF(B55=0, -5, "0")</f>
        <v>0</v>
      </c>
      <c r="D55" s="224"/>
      <c r="E55" s="220"/>
      <c r="F55" s="220"/>
    </row>
    <row r="56" spans="1:6" x14ac:dyDescent="0.3">
      <c r="A56" s="49" t="s">
        <v>185</v>
      </c>
      <c r="B56" s="220">
        <v>0</v>
      </c>
      <c r="C56" s="220"/>
      <c r="D56" s="220"/>
      <c r="E56" s="225"/>
      <c r="F56" s="220"/>
    </row>
    <row r="57" spans="1:6" x14ac:dyDescent="0.3">
      <c r="A57" s="51" t="s">
        <v>282</v>
      </c>
      <c r="B57" s="220">
        <v>0</v>
      </c>
      <c r="C57" s="220"/>
      <c r="D57" s="221"/>
      <c r="E57" s="221"/>
      <c r="F57" s="220"/>
    </row>
    <row r="58" spans="1:6" x14ac:dyDescent="0.3">
      <c r="A58" s="51" t="s">
        <v>101</v>
      </c>
      <c r="B58" s="220">
        <v>0</v>
      </c>
      <c r="C58" s="220"/>
      <c r="D58" s="224"/>
      <c r="E58" s="220"/>
      <c r="F58" s="220"/>
    </row>
    <row r="59" spans="1:6" ht="36" x14ac:dyDescent="0.35">
      <c r="A59" s="83" t="s">
        <v>249</v>
      </c>
      <c r="B59" s="220" t="s">
        <v>34</v>
      </c>
      <c r="C59" s="247" t="str">
        <f>IF(B59=0, -5, "0")</f>
        <v>0</v>
      </c>
      <c r="D59" s="221"/>
      <c r="E59" s="220"/>
      <c r="F59" s="220"/>
    </row>
    <row r="60" spans="1:6" ht="18" x14ac:dyDescent="0.35">
      <c r="A60" s="76" t="s">
        <v>344</v>
      </c>
      <c r="B60" s="220" t="s">
        <v>34</v>
      </c>
      <c r="C60" s="247" t="str">
        <f>IF(B60=0, -5, "0")</f>
        <v>0</v>
      </c>
      <c r="D60" s="221"/>
      <c r="E60" s="220"/>
      <c r="F60" s="220"/>
    </row>
    <row r="61" spans="1:6" x14ac:dyDescent="0.3">
      <c r="A61" s="41" t="s">
        <v>340</v>
      </c>
      <c r="B61" s="220">
        <v>0</v>
      </c>
      <c r="C61" s="220"/>
      <c r="D61" s="224"/>
      <c r="E61" s="220"/>
      <c r="F61" s="220"/>
    </row>
    <row r="62" spans="1:6" x14ac:dyDescent="0.3">
      <c r="A62" s="289" t="s">
        <v>38</v>
      </c>
      <c r="B62" s="290"/>
      <c r="C62" s="291"/>
      <c r="D62" s="213">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6">
        <v>0</v>
      </c>
      <c r="C66" s="227"/>
      <c r="D66" s="228"/>
      <c r="E66" s="228"/>
      <c r="F66" s="220"/>
    </row>
    <row r="67" spans="1:6" ht="19.5" x14ac:dyDescent="0.4">
      <c r="A67" s="41" t="s">
        <v>319</v>
      </c>
      <c r="B67" s="226">
        <v>0</v>
      </c>
      <c r="C67" s="227"/>
      <c r="D67" s="221"/>
      <c r="E67" s="228"/>
      <c r="F67" s="220"/>
    </row>
    <row r="68" spans="1:6" ht="19.5" x14ac:dyDescent="0.4">
      <c r="A68" s="41" t="s">
        <v>340</v>
      </c>
      <c r="B68" s="226">
        <v>0</v>
      </c>
      <c r="C68" s="227"/>
      <c r="D68" s="229"/>
      <c r="E68" s="229"/>
      <c r="F68" s="220"/>
    </row>
    <row r="69" spans="1:6" ht="19.5" x14ac:dyDescent="0.4">
      <c r="A69" s="48" t="s">
        <v>285</v>
      </c>
      <c r="B69" s="226">
        <v>0</v>
      </c>
      <c r="C69" s="227"/>
      <c r="D69" s="229"/>
      <c r="E69" s="229"/>
      <c r="F69" s="220"/>
    </row>
    <row r="70" spans="1:6" ht="19.5" x14ac:dyDescent="0.4">
      <c r="A70" s="41" t="s">
        <v>93</v>
      </c>
      <c r="B70" s="226">
        <v>0</v>
      </c>
      <c r="C70" s="227"/>
      <c r="D70" s="229"/>
      <c r="E70" s="229"/>
      <c r="F70" s="220"/>
    </row>
    <row r="71" spans="1:6" ht="19.5" x14ac:dyDescent="0.4">
      <c r="A71" s="41" t="s">
        <v>336</v>
      </c>
      <c r="B71" s="226">
        <v>0</v>
      </c>
      <c r="C71" s="227"/>
      <c r="D71" s="225"/>
      <c r="E71" s="225"/>
      <c r="F71" s="220"/>
    </row>
    <row r="72" spans="1:6" ht="19.5" x14ac:dyDescent="0.4">
      <c r="A72" s="41" t="s">
        <v>103</v>
      </c>
      <c r="B72" s="226">
        <v>0</v>
      </c>
      <c r="C72" s="227"/>
      <c r="D72" s="220"/>
      <c r="E72" s="220"/>
      <c r="F72" s="220"/>
    </row>
    <row r="73" spans="1:6" x14ac:dyDescent="0.3">
      <c r="A73" s="48" t="s">
        <v>345</v>
      </c>
      <c r="B73" s="226">
        <v>0</v>
      </c>
      <c r="C73" s="220"/>
      <c r="D73" s="230"/>
      <c r="E73" s="230"/>
      <c r="F73" s="220"/>
    </row>
    <row r="74" spans="1:6" ht="36" x14ac:dyDescent="0.35">
      <c r="A74" s="89" t="s">
        <v>215</v>
      </c>
      <c r="B74" s="226" t="s">
        <v>34</v>
      </c>
      <c r="C74" s="247" t="str">
        <f>IF(B74=0, -5, "0")</f>
        <v>0</v>
      </c>
      <c r="D74" s="231"/>
      <c r="E74" s="231"/>
      <c r="F74" s="220"/>
    </row>
    <row r="75" spans="1:6" ht="18" x14ac:dyDescent="0.35">
      <c r="A75" s="89" t="s">
        <v>265</v>
      </c>
      <c r="B75" s="226" t="s">
        <v>34</v>
      </c>
      <c r="C75" s="247" t="str">
        <f>IF(B75=0, -5, "0")</f>
        <v>0</v>
      </c>
      <c r="D75" s="231"/>
      <c r="E75" s="231"/>
      <c r="F75" s="220"/>
    </row>
    <row r="76" spans="1:6" ht="18" x14ac:dyDescent="0.35">
      <c r="A76" s="89" t="s">
        <v>332</v>
      </c>
      <c r="B76" s="226" t="s">
        <v>34</v>
      </c>
      <c r="C76" s="247" t="str">
        <f>IF(B76=0, -5, "0")</f>
        <v>0</v>
      </c>
      <c r="D76" s="221"/>
      <c r="E76" s="231"/>
      <c r="F76" s="220"/>
    </row>
    <row r="77" spans="1:6" s="50" customFormat="1" x14ac:dyDescent="0.3">
      <c r="A77" s="49" t="s">
        <v>263</v>
      </c>
      <c r="B77" s="226">
        <v>0</v>
      </c>
      <c r="C77" s="232"/>
      <c r="D77" s="221"/>
      <c r="E77" s="233"/>
      <c r="F77" s="232"/>
    </row>
    <row r="78" spans="1:6" x14ac:dyDescent="0.3">
      <c r="A78" s="41" t="s">
        <v>198</v>
      </c>
      <c r="B78" s="226">
        <v>0</v>
      </c>
      <c r="C78" s="220"/>
      <c r="D78" s="233"/>
      <c r="E78" s="231"/>
      <c r="F78" s="220"/>
    </row>
    <row r="79" spans="1:6" ht="36" x14ac:dyDescent="0.35">
      <c r="A79" s="83" t="s">
        <v>184</v>
      </c>
      <c r="B79" s="226" t="s">
        <v>34</v>
      </c>
      <c r="C79" s="247" t="str">
        <f>IF(B79=0, -5, "0")</f>
        <v>0</v>
      </c>
      <c r="D79" s="233"/>
      <c r="E79" s="231"/>
      <c r="F79" s="220"/>
    </row>
    <row r="80" spans="1:6" x14ac:dyDescent="0.3">
      <c r="A80" s="41" t="s">
        <v>346</v>
      </c>
      <c r="B80" s="226">
        <v>0</v>
      </c>
      <c r="C80" s="220"/>
      <c r="D80" s="233"/>
      <c r="E80" s="234"/>
      <c r="F80" s="220"/>
    </row>
    <row r="81" spans="1:6" ht="18" x14ac:dyDescent="0.35">
      <c r="A81" s="88" t="s">
        <v>344</v>
      </c>
      <c r="B81" s="226" t="s">
        <v>34</v>
      </c>
      <c r="C81" s="247" t="str">
        <f>IF(B81=0, -5, "0")</f>
        <v>0</v>
      </c>
      <c r="D81" s="233"/>
      <c r="E81" s="235"/>
      <c r="F81" s="220"/>
    </row>
    <row r="82" spans="1:6" x14ac:dyDescent="0.3">
      <c r="A82" s="41" t="s">
        <v>94</v>
      </c>
      <c r="B82" s="226">
        <v>0</v>
      </c>
      <c r="C82" s="220"/>
      <c r="D82" s="233"/>
      <c r="E82" s="234"/>
      <c r="F82" s="220"/>
    </row>
    <row r="83" spans="1:6" x14ac:dyDescent="0.3">
      <c r="A83" s="289" t="s">
        <v>38</v>
      </c>
      <c r="B83" s="290"/>
      <c r="C83" s="291"/>
      <c r="D83" s="213">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6">
        <v>0</v>
      </c>
      <c r="C87" s="227"/>
      <c r="D87" s="221"/>
      <c r="E87" s="221"/>
      <c r="F87" s="220"/>
    </row>
    <row r="88" spans="1:6" ht="19.5" x14ac:dyDescent="0.4">
      <c r="A88" s="41" t="s">
        <v>319</v>
      </c>
      <c r="B88" s="236">
        <v>0</v>
      </c>
      <c r="C88" s="227"/>
      <c r="D88" s="221"/>
      <c r="E88" s="220"/>
      <c r="F88" s="220"/>
    </row>
    <row r="89" spans="1:6" ht="19.5" x14ac:dyDescent="0.4">
      <c r="A89" s="41" t="s">
        <v>347</v>
      </c>
      <c r="B89" s="236">
        <v>0</v>
      </c>
      <c r="C89" s="227"/>
      <c r="D89" s="233"/>
      <c r="E89" s="220"/>
      <c r="F89" s="220"/>
    </row>
    <row r="90" spans="1:6" ht="34.5" x14ac:dyDescent="0.4">
      <c r="A90" s="51" t="s">
        <v>348</v>
      </c>
      <c r="B90" s="236">
        <v>0</v>
      </c>
      <c r="C90" s="227"/>
      <c r="D90" s="233"/>
      <c r="E90" s="220"/>
      <c r="F90" s="220"/>
    </row>
    <row r="91" spans="1:6" ht="19.5" x14ac:dyDescent="0.4">
      <c r="A91" s="48" t="s">
        <v>286</v>
      </c>
      <c r="B91" s="236">
        <v>0</v>
      </c>
      <c r="C91" s="227"/>
      <c r="D91" s="233"/>
      <c r="E91" s="220"/>
      <c r="F91" s="220"/>
    </row>
    <row r="92" spans="1:6" ht="36" x14ac:dyDescent="0.35">
      <c r="A92" s="89" t="s">
        <v>261</v>
      </c>
      <c r="B92" s="236" t="s">
        <v>34</v>
      </c>
      <c r="C92" s="247" t="str">
        <f>IF(B92=0, -5, "0")</f>
        <v>0</v>
      </c>
      <c r="D92" s="36"/>
      <c r="E92" s="220"/>
      <c r="F92" s="220"/>
    </row>
    <row r="93" spans="1:6" ht="18" x14ac:dyDescent="0.35">
      <c r="A93" s="76" t="s">
        <v>266</v>
      </c>
      <c r="B93" s="236" t="s">
        <v>34</v>
      </c>
      <c r="C93" s="250" t="str">
        <f>IF(B93=0, -5, "0")</f>
        <v>0</v>
      </c>
      <c r="D93" s="221"/>
      <c r="E93" s="220"/>
      <c r="F93" s="220"/>
    </row>
    <row r="94" spans="1:6" x14ac:dyDescent="0.3">
      <c r="A94" s="48" t="s">
        <v>182</v>
      </c>
      <c r="B94" s="236">
        <v>0</v>
      </c>
      <c r="C94" s="220"/>
      <c r="D94" s="221"/>
      <c r="E94" s="220"/>
      <c r="F94" s="220"/>
    </row>
    <row r="95" spans="1:6" x14ac:dyDescent="0.3">
      <c r="A95" s="53" t="s">
        <v>329</v>
      </c>
      <c r="B95" s="236">
        <v>0</v>
      </c>
      <c r="C95" s="220"/>
      <c r="D95" s="221"/>
      <c r="E95" s="220"/>
      <c r="F95" s="220"/>
    </row>
    <row r="96" spans="1:6" x14ac:dyDescent="0.3">
      <c r="A96" s="53" t="s">
        <v>330</v>
      </c>
      <c r="B96" s="236">
        <v>0</v>
      </c>
      <c r="C96" s="220"/>
      <c r="D96" s="221"/>
      <c r="E96" s="220"/>
      <c r="F96" s="220"/>
    </row>
    <row r="97" spans="1:6" x14ac:dyDescent="0.3">
      <c r="A97" s="41" t="s">
        <v>147</v>
      </c>
      <c r="B97" s="236">
        <v>0</v>
      </c>
      <c r="C97" s="220"/>
      <c r="D97" s="221"/>
      <c r="E97" s="220"/>
      <c r="F97" s="220"/>
    </row>
    <row r="98" spans="1:6" ht="36" x14ac:dyDescent="0.35">
      <c r="A98" s="89" t="s">
        <v>216</v>
      </c>
      <c r="B98" s="236" t="s">
        <v>34</v>
      </c>
      <c r="C98" s="247" t="str">
        <f>IF(B98=0, -5, "0")</f>
        <v>0</v>
      </c>
      <c r="D98" s="221"/>
      <c r="E98" s="220"/>
      <c r="F98" s="220"/>
    </row>
    <row r="99" spans="1:6" ht="18" x14ac:dyDescent="0.35">
      <c r="A99" s="88" t="s">
        <v>344</v>
      </c>
      <c r="B99" s="236" t="s">
        <v>34</v>
      </c>
      <c r="C99" s="247" t="str">
        <f>IF(B99=0, -5, "0")</f>
        <v>0</v>
      </c>
      <c r="D99" s="221"/>
      <c r="E99" s="220"/>
      <c r="F99" s="220"/>
    </row>
    <row r="100" spans="1:6" x14ac:dyDescent="0.3">
      <c r="A100" s="94" t="s">
        <v>263</v>
      </c>
      <c r="B100" s="236">
        <v>0</v>
      </c>
      <c r="C100" s="220"/>
      <c r="D100" s="221"/>
      <c r="E100" s="220"/>
      <c r="F100" s="220"/>
    </row>
    <row r="101" spans="1:6" x14ac:dyDescent="0.3">
      <c r="A101" s="289" t="s">
        <v>38</v>
      </c>
      <c r="B101" s="290"/>
      <c r="C101" s="291"/>
      <c r="D101" s="213">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6">
        <v>0</v>
      </c>
      <c r="C106" s="227"/>
      <c r="D106" s="233"/>
      <c r="E106" s="220"/>
      <c r="F106" s="220"/>
    </row>
    <row r="107" spans="1:6" s="50" customFormat="1" ht="19.5" x14ac:dyDescent="0.4">
      <c r="A107" s="41" t="s">
        <v>207</v>
      </c>
      <c r="B107" s="236">
        <v>0</v>
      </c>
      <c r="C107" s="227"/>
      <c r="D107" s="233"/>
      <c r="E107" s="220"/>
      <c r="F107" s="220"/>
    </row>
    <row r="108" spans="1:6" s="50" customFormat="1" ht="19.5" x14ac:dyDescent="0.4">
      <c r="A108" s="41" t="s">
        <v>337</v>
      </c>
      <c r="B108" s="236">
        <v>0</v>
      </c>
      <c r="C108" s="227"/>
      <c r="D108" s="233"/>
      <c r="E108" s="220"/>
      <c r="F108" s="220"/>
    </row>
    <row r="109" spans="1:6" s="50" customFormat="1" ht="19.5" x14ac:dyDescent="0.4">
      <c r="A109" s="122" t="s">
        <v>338</v>
      </c>
      <c r="B109" s="236">
        <v>0</v>
      </c>
      <c r="C109" s="227"/>
      <c r="D109" s="233"/>
      <c r="E109" s="220"/>
      <c r="F109" s="220"/>
    </row>
    <row r="110" spans="1:6" s="50" customFormat="1" ht="34.5" x14ac:dyDescent="0.4">
      <c r="A110" s="49" t="s">
        <v>286</v>
      </c>
      <c r="B110" s="236">
        <v>0</v>
      </c>
      <c r="C110" s="227"/>
      <c r="D110" s="233"/>
      <c r="E110" s="220"/>
      <c r="F110" s="220"/>
    </row>
    <row r="111" spans="1:6" s="50" customFormat="1" ht="36" x14ac:dyDescent="0.35">
      <c r="A111" s="89" t="s">
        <v>261</v>
      </c>
      <c r="B111" s="236" t="s">
        <v>34</v>
      </c>
      <c r="C111" s="247" t="str">
        <f>IF(B111=0, -5, "0")</f>
        <v>0</v>
      </c>
      <c r="D111" s="238"/>
      <c r="E111" s="220"/>
      <c r="F111" s="220"/>
    </row>
    <row r="112" spans="1:6" s="50" customFormat="1" x14ac:dyDescent="0.3">
      <c r="A112" s="49" t="s">
        <v>182</v>
      </c>
      <c r="B112" s="236">
        <v>0</v>
      </c>
      <c r="C112" s="247"/>
      <c r="D112" s="221"/>
      <c r="E112" s="220"/>
      <c r="F112" s="220"/>
    </row>
    <row r="113" spans="1:6" s="50" customFormat="1" x14ac:dyDescent="0.3">
      <c r="A113" s="122" t="s">
        <v>329</v>
      </c>
      <c r="B113" s="236">
        <v>0</v>
      </c>
      <c r="C113" s="220"/>
      <c r="D113" s="221"/>
      <c r="E113" s="220"/>
      <c r="F113" s="220"/>
    </row>
    <row r="114" spans="1:6" s="50" customFormat="1" ht="36" x14ac:dyDescent="0.35">
      <c r="A114" s="89" t="s">
        <v>361</v>
      </c>
      <c r="B114" s="236" t="s">
        <v>34</v>
      </c>
      <c r="C114" s="247" t="str">
        <f>IF(B114=0, -5, "0")</f>
        <v>0</v>
      </c>
      <c r="D114" s="221"/>
      <c r="E114" s="220"/>
      <c r="F114" s="220"/>
    </row>
    <row r="115" spans="1:6" s="50" customFormat="1" ht="18" x14ac:dyDescent="0.35">
      <c r="A115" s="89" t="s">
        <v>366</v>
      </c>
      <c r="B115" s="236" t="s">
        <v>34</v>
      </c>
      <c r="C115" s="247" t="str">
        <f>IF(B115=0, -5, "0")</f>
        <v>0</v>
      </c>
      <c r="D115" s="221"/>
      <c r="E115" s="220"/>
      <c r="F115" s="232"/>
    </row>
    <row r="116" spans="1:6" s="50" customFormat="1" x14ac:dyDescent="0.3">
      <c r="A116" s="94" t="s">
        <v>263</v>
      </c>
      <c r="B116" s="236">
        <v>0</v>
      </c>
      <c r="C116" s="220"/>
      <c r="D116" s="233"/>
      <c r="E116" s="220"/>
      <c r="F116" s="220"/>
    </row>
    <row r="117" spans="1:6" s="50" customFormat="1" x14ac:dyDescent="0.3">
      <c r="A117" s="289" t="s">
        <v>38</v>
      </c>
      <c r="B117" s="290"/>
      <c r="C117" s="291"/>
      <c r="D117" s="213">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7">
        <v>0</v>
      </c>
      <c r="C121" s="220"/>
      <c r="D121" s="239"/>
      <c r="E121" s="239"/>
      <c r="F121" s="220"/>
    </row>
    <row r="122" spans="1:6" x14ac:dyDescent="0.3">
      <c r="A122" s="87" t="s">
        <v>319</v>
      </c>
      <c r="B122" s="237">
        <v>0</v>
      </c>
      <c r="C122" s="220"/>
      <c r="D122" s="221"/>
      <c r="E122" s="221"/>
      <c r="F122" s="220"/>
    </row>
    <row r="123" spans="1:6" ht="19.5" x14ac:dyDescent="0.4">
      <c r="A123" s="41" t="s">
        <v>340</v>
      </c>
      <c r="B123" s="237">
        <v>0</v>
      </c>
      <c r="C123" s="227"/>
      <c r="D123" s="221"/>
      <c r="E123" s="221"/>
      <c r="F123" s="220"/>
    </row>
    <row r="124" spans="1:6" ht="19.5" x14ac:dyDescent="0.4">
      <c r="A124" s="48" t="s">
        <v>285</v>
      </c>
      <c r="B124" s="237">
        <v>0</v>
      </c>
      <c r="C124" s="227"/>
      <c r="D124" s="221"/>
      <c r="E124" s="221"/>
      <c r="F124" s="220"/>
    </row>
    <row r="125" spans="1:6" ht="19.5" x14ac:dyDescent="0.4">
      <c r="A125" s="41" t="s">
        <v>339</v>
      </c>
      <c r="B125" s="237">
        <v>0</v>
      </c>
      <c r="C125" s="227"/>
      <c r="D125" s="233"/>
      <c r="E125" s="228"/>
      <c r="F125" s="220"/>
    </row>
    <row r="126" spans="1:6" ht="36" x14ac:dyDescent="0.35">
      <c r="A126" s="83" t="s">
        <v>239</v>
      </c>
      <c r="B126" s="237" t="s">
        <v>34</v>
      </c>
      <c r="C126" s="248" t="str">
        <f>IF(B126=0, -5, "0")</f>
        <v>0</v>
      </c>
      <c r="D126" s="233"/>
      <c r="E126" s="228"/>
      <c r="F126" s="220"/>
    </row>
    <row r="127" spans="1:6" ht="18" x14ac:dyDescent="0.35">
      <c r="A127" s="76" t="s">
        <v>267</v>
      </c>
      <c r="B127" s="237" t="s">
        <v>34</v>
      </c>
      <c r="C127" s="248" t="str">
        <f>IF(B127=0, -5, "0")</f>
        <v>0</v>
      </c>
      <c r="D127" s="221"/>
      <c r="E127" s="221"/>
      <c r="F127" s="220"/>
    </row>
    <row r="128" spans="1:6" x14ac:dyDescent="0.3">
      <c r="A128" s="48" t="s">
        <v>183</v>
      </c>
      <c r="B128" s="237">
        <v>0</v>
      </c>
      <c r="C128" s="240"/>
      <c r="D128" s="221"/>
      <c r="E128" s="221"/>
      <c r="F128" s="220"/>
    </row>
    <row r="129" spans="1:6" ht="36" x14ac:dyDescent="0.35">
      <c r="A129" s="83" t="s">
        <v>217</v>
      </c>
      <c r="B129" s="237" t="s">
        <v>34</v>
      </c>
      <c r="C129" s="248" t="str">
        <f>IF(B129=0, -5, "0")</f>
        <v>0</v>
      </c>
      <c r="D129" s="221"/>
      <c r="E129" s="221"/>
      <c r="F129" s="220"/>
    </row>
    <row r="130" spans="1:6" x14ac:dyDescent="0.3">
      <c r="A130" s="51" t="s">
        <v>323</v>
      </c>
      <c r="B130" s="237">
        <v>0</v>
      </c>
      <c r="C130" s="240"/>
      <c r="D130" s="221"/>
      <c r="E130" s="221"/>
      <c r="F130" s="220"/>
    </row>
    <row r="131" spans="1:6" ht="18" x14ac:dyDescent="0.35">
      <c r="A131" s="88" t="s">
        <v>366</v>
      </c>
      <c r="B131" s="237" t="s">
        <v>34</v>
      </c>
      <c r="C131" s="248" t="str">
        <f>IF(B131=0, -5, "0")</f>
        <v>0</v>
      </c>
      <c r="D131" s="233"/>
      <c r="E131" s="228"/>
      <c r="F131" s="232"/>
    </row>
    <row r="132" spans="1:6" x14ac:dyDescent="0.3">
      <c r="A132" s="289" t="s">
        <v>38</v>
      </c>
      <c r="B132" s="290"/>
      <c r="C132" s="291"/>
      <c r="D132" s="213">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6">
        <v>0</v>
      </c>
      <c r="C136" s="227"/>
      <c r="D136" s="229"/>
      <c r="E136" s="220"/>
      <c r="F136" s="220"/>
    </row>
    <row r="137" spans="1:6" ht="18" x14ac:dyDescent="0.35">
      <c r="A137" s="76" t="s">
        <v>140</v>
      </c>
      <c r="B137" s="236" t="s">
        <v>34</v>
      </c>
      <c r="C137" s="249" t="str">
        <f>IF(B137=0, -5, "0")</f>
        <v>0</v>
      </c>
      <c r="D137" s="241"/>
      <c r="E137" s="220"/>
      <c r="F137" s="220"/>
    </row>
    <row r="138" spans="1:6" x14ac:dyDescent="0.3">
      <c r="A138" s="49" t="s">
        <v>324</v>
      </c>
      <c r="B138" s="236">
        <v>0</v>
      </c>
      <c r="C138" s="221"/>
      <c r="D138" s="241"/>
      <c r="E138" s="220"/>
      <c r="F138" s="220"/>
    </row>
    <row r="139" spans="1:6" x14ac:dyDescent="0.3">
      <c r="A139" s="95" t="s">
        <v>325</v>
      </c>
      <c r="B139" s="236">
        <v>0</v>
      </c>
      <c r="C139" s="221"/>
      <c r="D139" s="242"/>
      <c r="E139" s="220"/>
      <c r="F139" s="220"/>
    </row>
    <row r="140" spans="1:6" s="50" customFormat="1" x14ac:dyDescent="0.3">
      <c r="A140" s="49" t="s">
        <v>350</v>
      </c>
      <c r="B140" s="236">
        <v>0</v>
      </c>
      <c r="C140" s="243"/>
      <c r="D140" s="232"/>
      <c r="E140" s="232"/>
      <c r="F140" s="232"/>
    </row>
    <row r="141" spans="1:6" x14ac:dyDescent="0.3">
      <c r="A141" s="51" t="s">
        <v>331</v>
      </c>
      <c r="B141" s="236">
        <v>0</v>
      </c>
      <c r="C141" s="221"/>
      <c r="D141" s="224"/>
      <c r="E141" s="220"/>
      <c r="F141" s="220"/>
    </row>
    <row r="142" spans="1:6" x14ac:dyDescent="0.3">
      <c r="A142" s="51" t="s">
        <v>351</v>
      </c>
      <c r="B142" s="236">
        <v>0</v>
      </c>
      <c r="C142" s="221"/>
      <c r="D142" s="224"/>
      <c r="E142" s="220"/>
      <c r="F142" s="220"/>
    </row>
    <row r="143" spans="1:6" ht="18" x14ac:dyDescent="0.35">
      <c r="A143" s="76" t="s">
        <v>268</v>
      </c>
      <c r="B143" s="236" t="s">
        <v>34</v>
      </c>
      <c r="C143" s="249" t="str">
        <f>IF(B143=0, -5, "0")</f>
        <v>0</v>
      </c>
      <c r="D143" s="225"/>
      <c r="E143" s="220"/>
      <c r="F143" s="220"/>
    </row>
    <row r="144" spans="1:6" ht="18" x14ac:dyDescent="0.35">
      <c r="A144" s="76" t="s">
        <v>218</v>
      </c>
      <c r="B144" s="236" t="s">
        <v>34</v>
      </c>
      <c r="C144" s="249" t="str">
        <f>IF(B144=0, -5, "0")</f>
        <v>0</v>
      </c>
      <c r="D144" s="225"/>
      <c r="E144" s="220"/>
      <c r="F144" s="220"/>
    </row>
    <row r="145" spans="1:6" x14ac:dyDescent="0.3">
      <c r="A145" s="51" t="s">
        <v>104</v>
      </c>
      <c r="B145" s="236">
        <v>0</v>
      </c>
      <c r="C145" s="221"/>
      <c r="D145" s="224"/>
      <c r="E145" s="220"/>
      <c r="F145" s="220"/>
    </row>
    <row r="146" spans="1:6" x14ac:dyDescent="0.3">
      <c r="A146" s="93" t="s">
        <v>240</v>
      </c>
      <c r="B146" s="236">
        <v>0</v>
      </c>
      <c r="C146" s="221"/>
      <c r="D146" s="224"/>
      <c r="E146" s="220"/>
      <c r="F146" s="220"/>
    </row>
    <row r="147" spans="1:6" x14ac:dyDescent="0.3">
      <c r="A147" s="41" t="s">
        <v>352</v>
      </c>
      <c r="B147" s="236">
        <v>0</v>
      </c>
      <c r="C147" s="221"/>
      <c r="D147" s="242"/>
      <c r="E147" s="220"/>
      <c r="F147" s="220"/>
    </row>
    <row r="148" spans="1:6" x14ac:dyDescent="0.3">
      <c r="A148" s="289" t="s">
        <v>38</v>
      </c>
      <c r="B148" s="290"/>
      <c r="C148" s="291"/>
      <c r="D148" s="213">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0">
        <v>0</v>
      </c>
      <c r="C152" s="220"/>
      <c r="D152" s="221"/>
      <c r="E152" s="220"/>
      <c r="F152" s="220"/>
    </row>
    <row r="153" spans="1:6" x14ac:dyDescent="0.3">
      <c r="A153" s="41" t="s">
        <v>162</v>
      </c>
      <c r="B153" s="220">
        <v>0</v>
      </c>
      <c r="C153" s="220"/>
      <c r="D153" s="221"/>
      <c r="E153" s="220"/>
      <c r="F153" s="220"/>
    </row>
    <row r="154" spans="1:6" ht="18" x14ac:dyDescent="0.35">
      <c r="A154" s="76" t="s">
        <v>353</v>
      </c>
      <c r="B154" s="220" t="s">
        <v>34</v>
      </c>
      <c r="C154" s="247" t="str">
        <f>IF(B154=0, -5, "0")</f>
        <v>0</v>
      </c>
      <c r="D154" s="221"/>
      <c r="E154" s="220"/>
      <c r="F154" s="220"/>
    </row>
    <row r="155" spans="1:6" ht="18" x14ac:dyDescent="0.35">
      <c r="A155" s="76" t="s">
        <v>354</v>
      </c>
      <c r="B155" s="220" t="s">
        <v>34</v>
      </c>
      <c r="C155" s="247" t="str">
        <f>IF(B155=0, -5, "0")</f>
        <v>0</v>
      </c>
      <c r="D155" s="221"/>
      <c r="E155" s="220"/>
      <c r="F155" s="220"/>
    </row>
    <row r="156" spans="1:6" ht="18" x14ac:dyDescent="0.35">
      <c r="A156" s="76" t="s">
        <v>355</v>
      </c>
      <c r="B156" s="220" t="s">
        <v>34</v>
      </c>
      <c r="C156" s="247" t="str">
        <f>IF(B156=0, -5, "0")</f>
        <v>0</v>
      </c>
      <c r="D156" s="221"/>
      <c r="E156" s="220"/>
      <c r="F156" s="220"/>
    </row>
    <row r="157" spans="1:6" ht="33" x14ac:dyDescent="0.3">
      <c r="A157" s="196" t="s">
        <v>219</v>
      </c>
      <c r="B157" s="220">
        <v>0</v>
      </c>
      <c r="C157" s="220"/>
      <c r="D157" s="244"/>
      <c r="E157" s="220"/>
      <c r="F157" s="220"/>
    </row>
    <row r="158" spans="1:6" x14ac:dyDescent="0.3">
      <c r="A158" s="195" t="s">
        <v>376</v>
      </c>
      <c r="B158" s="220">
        <v>0</v>
      </c>
      <c r="C158" s="220"/>
      <c r="D158" s="245"/>
      <c r="E158" s="220"/>
      <c r="F158" s="220"/>
    </row>
    <row r="159" spans="1:6" x14ac:dyDescent="0.3">
      <c r="A159" s="195" t="s">
        <v>181</v>
      </c>
      <c r="B159" s="220">
        <v>0</v>
      </c>
      <c r="C159" s="220"/>
      <c r="D159" s="245"/>
      <c r="E159" s="220"/>
      <c r="F159" s="220"/>
    </row>
    <row r="160" spans="1:6" x14ac:dyDescent="0.3">
      <c r="A160" s="289" t="s">
        <v>38</v>
      </c>
      <c r="B160" s="296"/>
      <c r="C160" s="297"/>
      <c r="D160" s="214">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0" t="s">
        <v>34</v>
      </c>
      <c r="C164" s="247" t="str">
        <f>IF(B164=0, -5, "0")</f>
        <v>0</v>
      </c>
      <c r="D164" s="220"/>
      <c r="E164" s="220"/>
      <c r="F164" s="220"/>
    </row>
    <row r="165" spans="1:6" x14ac:dyDescent="0.3">
      <c r="A165" s="41" t="s">
        <v>334</v>
      </c>
      <c r="B165" s="220">
        <v>0</v>
      </c>
      <c r="C165" s="220"/>
      <c r="D165" s="221"/>
      <c r="E165" s="220"/>
      <c r="F165" s="220"/>
    </row>
    <row r="166" spans="1:6" x14ac:dyDescent="0.3">
      <c r="A166" s="87" t="s">
        <v>241</v>
      </c>
      <c r="B166" s="220">
        <v>0</v>
      </c>
      <c r="C166" s="220"/>
      <c r="D166" s="221"/>
      <c r="E166" s="220"/>
      <c r="F166" s="220"/>
    </row>
    <row r="167" spans="1:6" x14ac:dyDescent="0.3">
      <c r="A167" s="41" t="s">
        <v>95</v>
      </c>
      <c r="B167" s="220">
        <v>0</v>
      </c>
      <c r="C167" s="220"/>
      <c r="D167" s="220"/>
      <c r="E167" s="221"/>
      <c r="F167" s="220"/>
    </row>
    <row r="168" spans="1:6" x14ac:dyDescent="0.3">
      <c r="A168" s="289" t="s">
        <v>38</v>
      </c>
      <c r="B168" s="290"/>
      <c r="C168" s="291"/>
      <c r="D168" s="213">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0">
        <v>0</v>
      </c>
      <c r="C172" s="220"/>
      <c r="D172" s="246"/>
      <c r="E172" s="220"/>
      <c r="F172" s="220"/>
    </row>
    <row r="173" spans="1:6" x14ac:dyDescent="0.3">
      <c r="A173" s="41" t="s">
        <v>96</v>
      </c>
      <c r="B173" s="220">
        <v>0</v>
      </c>
      <c r="C173" s="220"/>
      <c r="D173" s="246"/>
      <c r="E173" s="220"/>
      <c r="F173" s="220"/>
    </row>
    <row r="174" spans="1:6" x14ac:dyDescent="0.3">
      <c r="A174" s="87" t="s">
        <v>220</v>
      </c>
      <c r="B174" s="220">
        <v>0</v>
      </c>
      <c r="C174" s="220"/>
      <c r="D174" s="221"/>
      <c r="E174" s="220"/>
      <c r="F174" s="220"/>
    </row>
    <row r="175" spans="1:6" x14ac:dyDescent="0.3">
      <c r="A175" s="41" t="s">
        <v>163</v>
      </c>
      <c r="B175" s="220">
        <v>0</v>
      </c>
      <c r="C175" s="220"/>
      <c r="D175" s="221"/>
      <c r="E175" s="221"/>
      <c r="F175" s="220"/>
    </row>
    <row r="176" spans="1:6" x14ac:dyDescent="0.3">
      <c r="A176" s="289" t="s">
        <v>38</v>
      </c>
      <c r="B176" s="290"/>
      <c r="C176" s="291"/>
      <c r="D176" s="213">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0">
        <v>0</v>
      </c>
      <c r="C180" s="220"/>
      <c r="D180" s="221"/>
      <c r="E180" s="221"/>
      <c r="F180" s="220"/>
    </row>
    <row r="181" spans="1:6" x14ac:dyDescent="0.3">
      <c r="A181" s="95" t="s">
        <v>247</v>
      </c>
      <c r="B181" s="220">
        <v>0</v>
      </c>
      <c r="C181" s="220"/>
      <c r="D181" s="221"/>
      <c r="E181" s="167"/>
      <c r="F181" s="220"/>
    </row>
    <row r="182" spans="1:6" x14ac:dyDescent="0.3">
      <c r="A182" s="41" t="s">
        <v>97</v>
      </c>
      <c r="B182" s="220">
        <v>0</v>
      </c>
      <c r="C182" s="220"/>
      <c r="D182" s="221"/>
      <c r="E182" s="220"/>
      <c r="F182" s="220"/>
    </row>
    <row r="183" spans="1:6" x14ac:dyDescent="0.3">
      <c r="A183" s="48" t="s">
        <v>269</v>
      </c>
      <c r="B183" s="220">
        <v>0</v>
      </c>
      <c r="C183" s="220"/>
      <c r="D183" s="221"/>
      <c r="E183" s="220"/>
      <c r="F183" s="220"/>
    </row>
    <row r="184" spans="1:6" x14ac:dyDescent="0.3">
      <c r="A184" s="41" t="s">
        <v>356</v>
      </c>
      <c r="B184" s="220">
        <v>0</v>
      </c>
      <c r="C184" s="220"/>
      <c r="D184" s="221"/>
      <c r="E184" s="220"/>
      <c r="F184" s="220"/>
    </row>
    <row r="185" spans="1:6" x14ac:dyDescent="0.3">
      <c r="A185" s="289" t="s">
        <v>38</v>
      </c>
      <c r="B185" s="290"/>
      <c r="C185" s="291"/>
      <c r="D185" s="213">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0">
        <v>0</v>
      </c>
      <c r="C189" s="220"/>
      <c r="D189" s="220"/>
      <c r="E189" s="220"/>
      <c r="F189" s="220"/>
    </row>
    <row r="190" spans="1:6" ht="18" x14ac:dyDescent="0.35">
      <c r="A190" s="159" t="s">
        <v>365</v>
      </c>
      <c r="B190" s="220" t="s">
        <v>34</v>
      </c>
      <c r="C190" s="247" t="str">
        <f>IF(B190=0, -5, "0")</f>
        <v>0</v>
      </c>
      <c r="D190" s="220"/>
      <c r="E190" s="220"/>
      <c r="F190" s="232"/>
    </row>
    <row r="191" spans="1:6" x14ac:dyDescent="0.3">
      <c r="A191" s="48" t="s">
        <v>360</v>
      </c>
      <c r="B191" s="220">
        <v>0</v>
      </c>
      <c r="C191" s="220"/>
      <c r="D191" s="220"/>
      <c r="E191" s="220"/>
      <c r="F191" s="220"/>
    </row>
    <row r="192" spans="1:6" x14ac:dyDescent="0.3">
      <c r="A192" s="96" t="s">
        <v>212</v>
      </c>
      <c r="B192" s="220">
        <v>0</v>
      </c>
      <c r="C192" s="220"/>
      <c r="D192" s="220"/>
      <c r="E192" s="220"/>
      <c r="F192" s="220"/>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19">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2017-03-06T13:07:13Z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