
<file path=[Content_Types].xml><?xml version="1.0" encoding="utf-8"?>
<Types xmlns="http://schemas.openxmlformats.org/package/2006/content-types">
  <Default ContentType="image/png" Extension="png"/>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2.xml"/>
  <Override ContentType="application/vnd.openxmlformats-officedocument.spreadsheetml.comments+xml" PartName="/xl/comments1.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2.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comments+xml" PartName="/xl/comments4.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comments+xml" PartName="/xl/comments5.xml"/>
  <Override ContentType="application/vnd.openxmlformats-officedocument.drawing+xml" PartName="/xl/drawings/drawing11.xml"/>
  <Override ContentType="application/vnd.openxmlformats-officedocument.drawing+xml" PartName="/xl/drawings/drawing12.xml"/>
  <Override ContentType="application/vnd.openxmlformats-officedocument.spreadsheetml.comments+xml" PartName="/xl/comments6.xml"/>
  <Override ContentType="application/vnd.openxmlformats-officedocument.drawing+xml" PartName="/xl/drawings/drawing13.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QLC\01-Clients QLC\3-GRANDE DISTRIBUTION\UHD Carrefour Qualité\2017\Audits Magasins\Audits magasins UHD 2017\Market QLC\CM Grombalia\06-juin 2017\"/>
    </mc:Choice>
  </mc:AlternateContent>
  <bookViews>
    <workbookView xWindow="0" yWindow="0" windowWidth="20490" windowHeight="7995"/>
  </bookViews>
  <sheets>
    <sheet name="Page de garde" sheetId="1" r:id="rId1"/>
    <sheet name="A1 Exploitation" sheetId="2" r:id="rId2"/>
    <sheet name="A1 Technique" sheetId="3" r:id="rId3"/>
    <sheet name="A2 Exploitation" sheetId="4" r:id="rId4"/>
    <sheet name="A2 Technique" sheetId="5" r:id="rId5"/>
    <sheet name="A3 Exploitation" sheetId="6" r:id="rId6"/>
    <sheet name="A3 Technique" sheetId="7" r:id="rId7"/>
    <sheet name="A4 Exploitation" sheetId="8" r:id="rId8"/>
    <sheet name="A4 Technique" sheetId="9" r:id="rId9"/>
    <sheet name="A5 Exploitation" sheetId="10" r:id="rId10"/>
    <sheet name="A5 Technique" sheetId="11" r:id="rId11"/>
    <sheet name="A6 Exploitation" sheetId="12" r:id="rId12"/>
    <sheet name="A6 Technique" sheetId="13" r:id="rId13"/>
  </sheets>
  <definedNames>
    <definedName name="AA">'A1 Exploitation'!$BWI$1</definedName>
    <definedName name="Liste">'A1 Exploitation'!$C$1:$C$4</definedName>
  </definedNames>
  <calcPr calcId="171027"/>
</workbook>
</file>

<file path=xl/calcChain.xml><?xml version="1.0" encoding="utf-8"?>
<calcChain xmlns="http://schemas.openxmlformats.org/spreadsheetml/2006/main">
  <c r="C190" i="13" l="1"/>
  <c r="D193" i="13" s="1"/>
  <c r="D185" i="13"/>
  <c r="D186" i="13" s="1"/>
  <c r="D177" i="13"/>
  <c r="D176" i="13"/>
  <c r="C164" i="13"/>
  <c r="D168" i="13" s="1"/>
  <c r="D169" i="13" s="1"/>
  <c r="C156" i="13"/>
  <c r="C155" i="13"/>
  <c r="C154" i="13"/>
  <c r="C144" i="13"/>
  <c r="C143" i="13"/>
  <c r="C137" i="13"/>
  <c r="D148" i="13" s="1"/>
  <c r="D149" i="13" s="1"/>
  <c r="C131" i="13"/>
  <c r="C129" i="13"/>
  <c r="C127" i="13"/>
  <c r="C126" i="13"/>
  <c r="C115" i="13"/>
  <c r="C114" i="13"/>
  <c r="C111" i="13"/>
  <c r="D117" i="13" s="1"/>
  <c r="D118" i="13" s="1"/>
  <c r="C99" i="13"/>
  <c r="C98" i="13"/>
  <c r="C93" i="13"/>
  <c r="C92" i="13"/>
  <c r="D101" i="13" s="1"/>
  <c r="D102" i="13" s="1"/>
  <c r="C81" i="13"/>
  <c r="C79" i="13"/>
  <c r="C76" i="13"/>
  <c r="C75" i="13"/>
  <c r="C74" i="13"/>
  <c r="C60" i="13"/>
  <c r="C59" i="13"/>
  <c r="C55" i="13"/>
  <c r="D62" i="13" s="1"/>
  <c r="D63" i="13" s="1"/>
  <c r="D52" i="13"/>
  <c r="D51" i="13"/>
  <c r="C50" i="13"/>
  <c r="D42" i="13"/>
  <c r="D41" i="13"/>
  <c r="C36" i="13"/>
  <c r="C26" i="13"/>
  <c r="D32" i="13" s="1"/>
  <c r="D33" i="13" s="1"/>
  <c r="D23" i="13"/>
  <c r="D22" i="13"/>
  <c r="B10" i="13"/>
  <c r="B9" i="13"/>
  <c r="B8" i="13"/>
  <c r="D503" i="12"/>
  <c r="C498" i="12"/>
  <c r="D500" i="12" s="1"/>
  <c r="C477" i="12"/>
  <c r="D491" i="12" s="1"/>
  <c r="D492" i="12" s="1"/>
  <c r="C476" i="12"/>
  <c r="C467" i="12"/>
  <c r="D470" i="12" s="1"/>
  <c r="D471" i="12" s="1"/>
  <c r="B165" i="1" s="1"/>
  <c r="D461" i="12"/>
  <c r="D462" i="12" s="1"/>
  <c r="D448" i="12"/>
  <c r="D449" i="12" s="1"/>
  <c r="D442" i="12"/>
  <c r="D443" i="12" s="1"/>
  <c r="C439" i="12"/>
  <c r="A436" i="12"/>
  <c r="C426" i="12"/>
  <c r="C423" i="12"/>
  <c r="D429" i="12" s="1"/>
  <c r="C419" i="12"/>
  <c r="C413" i="12"/>
  <c r="D415" i="12" s="1"/>
  <c r="D416" i="12" s="1"/>
  <c r="A406" i="12"/>
  <c r="C396" i="12"/>
  <c r="C395" i="12"/>
  <c r="C387" i="12"/>
  <c r="C384" i="12"/>
  <c r="C374" i="12"/>
  <c r="C369" i="12"/>
  <c r="D364" i="12"/>
  <c r="C359" i="12"/>
  <c r="D363" i="12" s="1"/>
  <c r="A353" i="12"/>
  <c r="C341" i="12"/>
  <c r="D346" i="12" s="1"/>
  <c r="C333" i="12"/>
  <c r="C331" i="12"/>
  <c r="C330" i="12"/>
  <c r="D336" i="12" s="1"/>
  <c r="D337" i="12" s="1"/>
  <c r="A325" i="12"/>
  <c r="C315" i="12"/>
  <c r="C311" i="12"/>
  <c r="C309" i="12"/>
  <c r="D302" i="12"/>
  <c r="D303" i="12" s="1"/>
  <c r="C300" i="12"/>
  <c r="A292" i="12"/>
  <c r="C279" i="12"/>
  <c r="C277" i="12"/>
  <c r="C271" i="12"/>
  <c r="C260" i="12"/>
  <c r="C256" i="12"/>
  <c r="D263" i="12" s="1"/>
  <c r="D264" i="12" s="1"/>
  <c r="C251" i="12"/>
  <c r="A249" i="12"/>
  <c r="C236" i="12"/>
  <c r="C235" i="12"/>
  <c r="D242" i="12" s="1"/>
  <c r="C224" i="12"/>
  <c r="C222" i="12"/>
  <c r="C214" i="12"/>
  <c r="C211" i="12"/>
  <c r="C204" i="12"/>
  <c r="C203" i="12"/>
  <c r="C195" i="12"/>
  <c r="A193" i="12"/>
  <c r="C180" i="12"/>
  <c r="C176" i="12"/>
  <c r="C174" i="12"/>
  <c r="C172" i="12"/>
  <c r="C160" i="12"/>
  <c r="D163" i="12" s="1"/>
  <c r="A153" i="12"/>
  <c r="C143" i="12"/>
  <c r="C141" i="12"/>
  <c r="C140" i="12"/>
  <c r="C129" i="12"/>
  <c r="C127" i="12"/>
  <c r="C125" i="12"/>
  <c r="C121" i="12"/>
  <c r="C109" i="12"/>
  <c r="D110" i="12" s="1"/>
  <c r="D111" i="12" s="1"/>
  <c r="C107" i="12"/>
  <c r="A100" i="12"/>
  <c r="C87" i="12"/>
  <c r="D93" i="12" s="1"/>
  <c r="D94" i="12" s="1"/>
  <c r="C76" i="12"/>
  <c r="C75" i="12"/>
  <c r="C70" i="12"/>
  <c r="C64" i="12"/>
  <c r="C62" i="12"/>
  <c r="C53" i="12"/>
  <c r="C51" i="12"/>
  <c r="D54" i="12" s="1"/>
  <c r="D55" i="12" s="1"/>
  <c r="A44" i="12"/>
  <c r="C33" i="12"/>
  <c r="C28" i="12"/>
  <c r="D24" i="12"/>
  <c r="D23" i="12"/>
  <c r="A17" i="12"/>
  <c r="A8" i="12"/>
  <c r="C190" i="11"/>
  <c r="D193" i="11" s="1"/>
  <c r="D186" i="11"/>
  <c r="D185" i="11"/>
  <c r="D176" i="11"/>
  <c r="D177" i="11" s="1"/>
  <c r="D169" i="11"/>
  <c r="C164" i="11"/>
  <c r="D168" i="11" s="1"/>
  <c r="C156" i="11"/>
  <c r="C155" i="11"/>
  <c r="C154" i="11"/>
  <c r="D160" i="11" s="1"/>
  <c r="D161" i="11" s="1"/>
  <c r="C144" i="11"/>
  <c r="C143" i="11"/>
  <c r="C137" i="11"/>
  <c r="C131" i="11"/>
  <c r="C129" i="11"/>
  <c r="C127" i="11"/>
  <c r="C126" i="11"/>
  <c r="C115" i="11"/>
  <c r="C114" i="11"/>
  <c r="C111" i="11"/>
  <c r="D117" i="11" s="1"/>
  <c r="D118" i="11" s="1"/>
  <c r="C99" i="11"/>
  <c r="C98" i="11"/>
  <c r="C93" i="11"/>
  <c r="C92" i="11"/>
  <c r="C81" i="11"/>
  <c r="C79" i="11"/>
  <c r="C76" i="11"/>
  <c r="C75" i="11"/>
  <c r="C74" i="11"/>
  <c r="C60" i="11"/>
  <c r="C59" i="11"/>
  <c r="C55" i="11"/>
  <c r="C50" i="11"/>
  <c r="D51" i="11" s="1"/>
  <c r="D52" i="11" s="1"/>
  <c r="C36" i="11"/>
  <c r="D41" i="11" s="1"/>
  <c r="D42" i="11" s="1"/>
  <c r="C26" i="11"/>
  <c r="D32" i="11" s="1"/>
  <c r="D33" i="11" s="1"/>
  <c r="D23" i="11"/>
  <c r="D22" i="11"/>
  <c r="B10" i="11"/>
  <c r="B9" i="11"/>
  <c r="B8" i="11"/>
  <c r="D503" i="10"/>
  <c r="C498" i="10"/>
  <c r="D500" i="10" s="1"/>
  <c r="C477" i="10"/>
  <c r="C476" i="10"/>
  <c r="C467" i="10"/>
  <c r="D470" i="10" s="1"/>
  <c r="D471" i="10" s="1"/>
  <c r="D461" i="10"/>
  <c r="D462" i="10" s="1"/>
  <c r="B155" i="1" s="1"/>
  <c r="D448" i="10"/>
  <c r="C439" i="10"/>
  <c r="D442" i="10" s="1"/>
  <c r="D443" i="10" s="1"/>
  <c r="A436" i="10"/>
  <c r="C426" i="10"/>
  <c r="C423" i="10"/>
  <c r="C419" i="10"/>
  <c r="D429" i="10" s="1"/>
  <c r="D432" i="10" s="1"/>
  <c r="D433" i="10" s="1"/>
  <c r="B137" i="1" s="1"/>
  <c r="C413" i="10"/>
  <c r="D415" i="10" s="1"/>
  <c r="D416" i="10" s="1"/>
  <c r="A406" i="10"/>
  <c r="C396" i="10"/>
  <c r="C395" i="10"/>
  <c r="D399" i="10" s="1"/>
  <c r="C387" i="10"/>
  <c r="C384" i="10"/>
  <c r="D388" i="10" s="1"/>
  <c r="D389" i="10" s="1"/>
  <c r="D379" i="10"/>
  <c r="D380" i="10" s="1"/>
  <c r="C374" i="10"/>
  <c r="C369" i="10"/>
  <c r="D363" i="10"/>
  <c r="D364" i="10" s="1"/>
  <c r="C359" i="10"/>
  <c r="A353" i="10"/>
  <c r="C341" i="10"/>
  <c r="D346" i="10" s="1"/>
  <c r="C333" i="10"/>
  <c r="C331" i="10"/>
  <c r="C330" i="10"/>
  <c r="A325" i="10"/>
  <c r="C315" i="10"/>
  <c r="C311" i="10"/>
  <c r="C309" i="10"/>
  <c r="C300" i="10"/>
  <c r="D302" i="10" s="1"/>
  <c r="D303" i="10" s="1"/>
  <c r="A292" i="10"/>
  <c r="C279" i="10"/>
  <c r="C277" i="10"/>
  <c r="C271" i="10"/>
  <c r="D285" i="10" s="1"/>
  <c r="C260" i="10"/>
  <c r="C256" i="10"/>
  <c r="C251" i="10"/>
  <c r="D263" i="10" s="1"/>
  <c r="D264" i="10" s="1"/>
  <c r="A249" i="10"/>
  <c r="C236" i="10"/>
  <c r="C235" i="10"/>
  <c r="D242" i="10" s="1"/>
  <c r="D243" i="10" s="1"/>
  <c r="C224" i="10"/>
  <c r="C222" i="10"/>
  <c r="C214" i="10"/>
  <c r="C211" i="10"/>
  <c r="C204" i="10"/>
  <c r="D206" i="10" s="1"/>
  <c r="D207" i="10" s="1"/>
  <c r="C203" i="10"/>
  <c r="C195" i="10"/>
  <c r="A193" i="10"/>
  <c r="C180" i="10"/>
  <c r="C176" i="10"/>
  <c r="C174" i="10"/>
  <c r="C172" i="10"/>
  <c r="D163" i="10"/>
  <c r="C160" i="10"/>
  <c r="A153" i="10"/>
  <c r="C143" i="10"/>
  <c r="C141" i="10"/>
  <c r="D146" i="10" s="1"/>
  <c r="C140" i="10"/>
  <c r="C129" i="10"/>
  <c r="C127" i="10"/>
  <c r="C125" i="10"/>
  <c r="C121" i="10"/>
  <c r="C109" i="10"/>
  <c r="C107" i="10"/>
  <c r="A100" i="10"/>
  <c r="C87" i="10"/>
  <c r="D93" i="10" s="1"/>
  <c r="D94" i="10" s="1"/>
  <c r="C76" i="10"/>
  <c r="C75" i="10"/>
  <c r="C70" i="10"/>
  <c r="C64" i="10"/>
  <c r="C62" i="10"/>
  <c r="C53" i="10"/>
  <c r="C51" i="10"/>
  <c r="A44" i="10"/>
  <c r="C33" i="10"/>
  <c r="C28" i="10"/>
  <c r="D23" i="10"/>
  <c r="D24" i="10" s="1"/>
  <c r="A17" i="10"/>
  <c r="A8" i="10"/>
  <c r="C190" i="9"/>
  <c r="D193" i="9" s="1"/>
  <c r="D194" i="9" s="1"/>
  <c r="D186" i="9"/>
  <c r="D185" i="9"/>
  <c r="D176" i="9"/>
  <c r="D177" i="9" s="1"/>
  <c r="C164" i="9"/>
  <c r="D168" i="9" s="1"/>
  <c r="D169" i="9" s="1"/>
  <c r="C156" i="9"/>
  <c r="C155" i="9"/>
  <c r="C154" i="9"/>
  <c r="C144" i="9"/>
  <c r="C143" i="9"/>
  <c r="C137" i="9"/>
  <c r="D148" i="9" s="1"/>
  <c r="D149" i="9" s="1"/>
  <c r="C131" i="9"/>
  <c r="C129" i="9"/>
  <c r="C127" i="9"/>
  <c r="C126" i="9"/>
  <c r="D132" i="9" s="1"/>
  <c r="D133" i="9" s="1"/>
  <c r="C115" i="9"/>
  <c r="C114" i="9"/>
  <c r="C111" i="9"/>
  <c r="C99" i="9"/>
  <c r="C98" i="9"/>
  <c r="C93" i="9"/>
  <c r="C92" i="9"/>
  <c r="C81" i="9"/>
  <c r="C79" i="9"/>
  <c r="C76" i="9"/>
  <c r="C75" i="9"/>
  <c r="C74" i="9"/>
  <c r="C60" i="9"/>
  <c r="C59" i="9"/>
  <c r="C55" i="9"/>
  <c r="C50" i="9"/>
  <c r="D51" i="9" s="1"/>
  <c r="D52" i="9" s="1"/>
  <c r="D41" i="9"/>
  <c r="D42" i="9" s="1"/>
  <c r="C36" i="9"/>
  <c r="C26" i="9"/>
  <c r="D32" i="9" s="1"/>
  <c r="D33" i="9" s="1"/>
  <c r="D22" i="9"/>
  <c r="D23" i="9" s="1"/>
  <c r="B10" i="9"/>
  <c r="B9" i="9"/>
  <c r="B8" i="9"/>
  <c r="D503" i="8"/>
  <c r="C498" i="8"/>
  <c r="D500" i="8" s="1"/>
  <c r="C477" i="8"/>
  <c r="D491" i="8" s="1"/>
  <c r="D492" i="8" s="1"/>
  <c r="B172" i="1" s="1"/>
  <c r="C476" i="8"/>
  <c r="C467" i="8"/>
  <c r="D470" i="8" s="1"/>
  <c r="D471" i="8" s="1"/>
  <c r="B163" i="1" s="1"/>
  <c r="D461" i="8"/>
  <c r="D462" i="8" s="1"/>
  <c r="D448" i="8"/>
  <c r="C439" i="8"/>
  <c r="D442" i="8" s="1"/>
  <c r="D443" i="8" s="1"/>
  <c r="A436" i="8"/>
  <c r="C426" i="8"/>
  <c r="D429" i="8" s="1"/>
  <c r="D430" i="8" s="1"/>
  <c r="C423" i="8"/>
  <c r="C419" i="8"/>
  <c r="C413" i="8"/>
  <c r="D415" i="8" s="1"/>
  <c r="D416" i="8" s="1"/>
  <c r="A406" i="8"/>
  <c r="C396" i="8"/>
  <c r="C395" i="8"/>
  <c r="C387" i="8"/>
  <c r="C384" i="8"/>
  <c r="C374" i="8"/>
  <c r="C369" i="8"/>
  <c r="D364" i="8"/>
  <c r="C359" i="8"/>
  <c r="D363" i="8" s="1"/>
  <c r="A353" i="8"/>
  <c r="C341" i="8"/>
  <c r="D346" i="8" s="1"/>
  <c r="D347" i="8" s="1"/>
  <c r="C333" i="8"/>
  <c r="C331" i="8"/>
  <c r="C330" i="8"/>
  <c r="A325" i="8"/>
  <c r="C315" i="8"/>
  <c r="C311" i="8"/>
  <c r="C309" i="8"/>
  <c r="D318" i="8" s="1"/>
  <c r="C300" i="8"/>
  <c r="D302" i="8" s="1"/>
  <c r="D303" i="8" s="1"/>
  <c r="A292" i="8"/>
  <c r="C279" i="8"/>
  <c r="C277" i="8"/>
  <c r="C271" i="8"/>
  <c r="C260" i="8"/>
  <c r="D263" i="8" s="1"/>
  <c r="D264" i="8" s="1"/>
  <c r="C256" i="8"/>
  <c r="C251" i="8"/>
  <c r="A249" i="8"/>
  <c r="C236" i="8"/>
  <c r="C235" i="8"/>
  <c r="C224" i="8"/>
  <c r="C222" i="8"/>
  <c r="C214" i="8"/>
  <c r="C211" i="8"/>
  <c r="C204" i="8"/>
  <c r="C203" i="8"/>
  <c r="C195" i="8"/>
  <c r="A193" i="8"/>
  <c r="C180" i="8"/>
  <c r="C176" i="8"/>
  <c r="C174" i="8"/>
  <c r="C172" i="8"/>
  <c r="C160" i="8"/>
  <c r="D163" i="8" s="1"/>
  <c r="A153" i="8"/>
  <c r="C143" i="8"/>
  <c r="C141" i="8"/>
  <c r="C140" i="8"/>
  <c r="D146" i="8" s="1"/>
  <c r="D147" i="8" s="1"/>
  <c r="C129" i="8"/>
  <c r="C127" i="8"/>
  <c r="C125" i="8"/>
  <c r="C121" i="8"/>
  <c r="C109" i="8"/>
  <c r="D110" i="8" s="1"/>
  <c r="D111" i="8" s="1"/>
  <c r="C107" i="8"/>
  <c r="A100" i="8"/>
  <c r="C87" i="8"/>
  <c r="D93" i="8" s="1"/>
  <c r="D94" i="8" s="1"/>
  <c r="C76" i="8"/>
  <c r="C75" i="8"/>
  <c r="C70" i="8"/>
  <c r="C64" i="8"/>
  <c r="C62" i="8"/>
  <c r="D81" i="8" s="1"/>
  <c r="C53" i="8"/>
  <c r="C51" i="8"/>
  <c r="D54" i="8" s="1"/>
  <c r="D55" i="8" s="1"/>
  <c r="A44" i="8"/>
  <c r="C33" i="8"/>
  <c r="C28" i="8"/>
  <c r="D23" i="8"/>
  <c r="D24" i="8" s="1"/>
  <c r="A17" i="8"/>
  <c r="A8" i="8"/>
  <c r="C190" i="7"/>
  <c r="D193" i="7" s="1"/>
  <c r="D185" i="7"/>
  <c r="D186" i="7" s="1"/>
  <c r="D176" i="7"/>
  <c r="D177" i="7" s="1"/>
  <c r="D168" i="7"/>
  <c r="D169" i="7" s="1"/>
  <c r="C164" i="7"/>
  <c r="C156" i="7"/>
  <c r="C155" i="7"/>
  <c r="C154" i="7"/>
  <c r="C144" i="7"/>
  <c r="C143" i="7"/>
  <c r="D148" i="7" s="1"/>
  <c r="D149" i="7" s="1"/>
  <c r="C137" i="7"/>
  <c r="C131" i="7"/>
  <c r="C129" i="7"/>
  <c r="C127" i="7"/>
  <c r="C126" i="7"/>
  <c r="C115" i="7"/>
  <c r="C114" i="7"/>
  <c r="C111" i="7"/>
  <c r="D117" i="7" s="1"/>
  <c r="D118" i="7" s="1"/>
  <c r="C99" i="7"/>
  <c r="C98" i="7"/>
  <c r="C93" i="7"/>
  <c r="C92" i="7"/>
  <c r="D101" i="7" s="1"/>
  <c r="D102" i="7" s="1"/>
  <c r="C81" i="7"/>
  <c r="C79" i="7"/>
  <c r="C76" i="7"/>
  <c r="C75" i="7"/>
  <c r="D83" i="7" s="1"/>
  <c r="D84" i="7" s="1"/>
  <c r="C74" i="7"/>
  <c r="C60" i="7"/>
  <c r="C59" i="7"/>
  <c r="C55" i="7"/>
  <c r="D62" i="7" s="1"/>
  <c r="D63" i="7" s="1"/>
  <c r="C50" i="7"/>
  <c r="D51" i="7" s="1"/>
  <c r="D52" i="7" s="1"/>
  <c r="C36" i="7"/>
  <c r="D41" i="7" s="1"/>
  <c r="D42" i="7" s="1"/>
  <c r="D32" i="7"/>
  <c r="D33" i="7" s="1"/>
  <c r="C26" i="7"/>
  <c r="D22" i="7"/>
  <c r="D23" i="7" s="1"/>
  <c r="B10" i="7"/>
  <c r="B9" i="7"/>
  <c r="B8" i="7"/>
  <c r="D503" i="6"/>
  <c r="C498" i="6"/>
  <c r="D500" i="6" s="1"/>
  <c r="D501" i="6" s="1"/>
  <c r="B180" i="1" s="1"/>
  <c r="C477" i="6"/>
  <c r="C476" i="6"/>
  <c r="D491" i="6" s="1"/>
  <c r="D492" i="6" s="1"/>
  <c r="B171" i="1" s="1"/>
  <c r="C467" i="6"/>
  <c r="D470" i="6" s="1"/>
  <c r="D471" i="6" s="1"/>
  <c r="B162" i="1" s="1"/>
  <c r="D461" i="6"/>
  <c r="D462" i="6" s="1"/>
  <c r="B153" i="1" s="1"/>
  <c r="D448" i="6"/>
  <c r="D449" i="6" s="1"/>
  <c r="C439" i="6"/>
  <c r="D442" i="6" s="1"/>
  <c r="D443" i="6" s="1"/>
  <c r="A436" i="6"/>
  <c r="C426" i="6"/>
  <c r="C423" i="6"/>
  <c r="C419" i="6"/>
  <c r="C413" i="6"/>
  <c r="D415" i="6" s="1"/>
  <c r="D416" i="6" s="1"/>
  <c r="A406" i="6"/>
  <c r="C396" i="6"/>
  <c r="C395" i="6"/>
  <c r="D399" i="6" s="1"/>
  <c r="C387" i="6"/>
  <c r="C384" i="6"/>
  <c r="C374" i="6"/>
  <c r="C369" i="6"/>
  <c r="D379" i="6" s="1"/>
  <c r="D380" i="6" s="1"/>
  <c r="D363" i="6"/>
  <c r="D364" i="6" s="1"/>
  <c r="C359" i="6"/>
  <c r="A353" i="6"/>
  <c r="C341" i="6"/>
  <c r="D346" i="6" s="1"/>
  <c r="D347" i="6" s="1"/>
  <c r="C333" i="6"/>
  <c r="C331" i="6"/>
  <c r="C330" i="6"/>
  <c r="A325" i="6"/>
  <c r="C315" i="6"/>
  <c r="C311" i="6"/>
  <c r="C309" i="6"/>
  <c r="D318" i="6" s="1"/>
  <c r="D302" i="6"/>
  <c r="D303" i="6" s="1"/>
  <c r="C300" i="6"/>
  <c r="A292" i="6"/>
  <c r="C279" i="6"/>
  <c r="D285" i="6" s="1"/>
  <c r="D286" i="6" s="1"/>
  <c r="C277" i="6"/>
  <c r="C271" i="6"/>
  <c r="C260" i="6"/>
  <c r="C256" i="6"/>
  <c r="C251" i="6"/>
  <c r="A249" i="6"/>
  <c r="C236" i="6"/>
  <c r="C235" i="6"/>
  <c r="C224" i="6"/>
  <c r="C222" i="6"/>
  <c r="C214" i="6"/>
  <c r="C211" i="6"/>
  <c r="C204" i="6"/>
  <c r="C203" i="6"/>
  <c r="C195" i="6"/>
  <c r="A193" i="6"/>
  <c r="C180" i="6"/>
  <c r="C176" i="6"/>
  <c r="C174" i="6"/>
  <c r="C172" i="6"/>
  <c r="C160" i="6"/>
  <c r="D163" i="6" s="1"/>
  <c r="D164" i="6" s="1"/>
  <c r="A153" i="6"/>
  <c r="C143" i="6"/>
  <c r="C141" i="6"/>
  <c r="C140" i="6"/>
  <c r="C129" i="6"/>
  <c r="C127" i="6"/>
  <c r="C125" i="6"/>
  <c r="C121" i="6"/>
  <c r="C109" i="6"/>
  <c r="D110" i="6" s="1"/>
  <c r="D111" i="6" s="1"/>
  <c r="C107" i="6"/>
  <c r="A100" i="6"/>
  <c r="D93" i="6"/>
  <c r="D94" i="6" s="1"/>
  <c r="C87" i="6"/>
  <c r="C76" i="6"/>
  <c r="C75" i="6"/>
  <c r="C70" i="6"/>
  <c r="C64" i="6"/>
  <c r="C62" i="6"/>
  <c r="C53" i="6"/>
  <c r="C51" i="6"/>
  <c r="D54" i="6" s="1"/>
  <c r="D55" i="6" s="1"/>
  <c r="A44" i="6"/>
  <c r="C33" i="6"/>
  <c r="C28" i="6"/>
  <c r="D37" i="6" s="1"/>
  <c r="D23" i="6"/>
  <c r="D24" i="6" s="1"/>
  <c r="A17" i="6"/>
  <c r="A8" i="6"/>
  <c r="C190" i="5"/>
  <c r="D193" i="5" s="1"/>
  <c r="D194" i="5" s="1"/>
  <c r="D185" i="5"/>
  <c r="D186" i="5" s="1"/>
  <c r="D176" i="5"/>
  <c r="D177" i="5" s="1"/>
  <c r="C164" i="5"/>
  <c r="D168" i="5" s="1"/>
  <c r="D169" i="5" s="1"/>
  <c r="C156" i="5"/>
  <c r="C155" i="5"/>
  <c r="C154" i="5"/>
  <c r="C144" i="5"/>
  <c r="C143" i="5"/>
  <c r="C137" i="5"/>
  <c r="C131" i="5"/>
  <c r="C129" i="5"/>
  <c r="C127" i="5"/>
  <c r="C126" i="5"/>
  <c r="C115" i="5"/>
  <c r="C114" i="5"/>
  <c r="C111" i="5"/>
  <c r="C99" i="5"/>
  <c r="C98" i="5"/>
  <c r="C93" i="5"/>
  <c r="C92" i="5"/>
  <c r="C81" i="5"/>
  <c r="C79" i="5"/>
  <c r="C76" i="5"/>
  <c r="C75" i="5"/>
  <c r="C74" i="5"/>
  <c r="C60" i="5"/>
  <c r="C59" i="5"/>
  <c r="C55" i="5"/>
  <c r="C50" i="5"/>
  <c r="D51" i="5" s="1"/>
  <c r="D52" i="5" s="1"/>
  <c r="C36" i="5"/>
  <c r="D41" i="5" s="1"/>
  <c r="D42" i="5" s="1"/>
  <c r="C26" i="5"/>
  <c r="D32" i="5" s="1"/>
  <c r="D33" i="5" s="1"/>
  <c r="D22" i="5"/>
  <c r="D23" i="5" s="1"/>
  <c r="B10" i="5"/>
  <c r="B9" i="5"/>
  <c r="B8" i="5"/>
  <c r="D503" i="4"/>
  <c r="B44" i="1" s="1"/>
  <c r="C498" i="4"/>
  <c r="D500" i="4" s="1"/>
  <c r="D501" i="4" s="1"/>
  <c r="B179" i="1" s="1"/>
  <c r="C477" i="4"/>
  <c r="C476" i="4"/>
  <c r="D470" i="4"/>
  <c r="D471" i="4" s="1"/>
  <c r="B161" i="1" s="1"/>
  <c r="C467" i="4"/>
  <c r="D461" i="4"/>
  <c r="D462" i="4" s="1"/>
  <c r="B152" i="1" s="1"/>
  <c r="D448" i="4"/>
  <c r="D449" i="4" s="1"/>
  <c r="C439" i="4"/>
  <c r="D442" i="4" s="1"/>
  <c r="A436" i="4"/>
  <c r="C426" i="4"/>
  <c r="C423" i="4"/>
  <c r="C419" i="4"/>
  <c r="C413" i="4"/>
  <c r="D415" i="4" s="1"/>
  <c r="D416" i="4" s="1"/>
  <c r="A406" i="4"/>
  <c r="C396" i="4"/>
  <c r="C395" i="4"/>
  <c r="C387" i="4"/>
  <c r="C384" i="4"/>
  <c r="C374" i="4"/>
  <c r="C369" i="4"/>
  <c r="C359" i="4"/>
  <c r="D363" i="4" s="1"/>
  <c r="D364" i="4" s="1"/>
  <c r="A353" i="4"/>
  <c r="D346" i="4"/>
  <c r="C341" i="4"/>
  <c r="C333" i="4"/>
  <c r="C331" i="4"/>
  <c r="C330" i="4"/>
  <c r="A325" i="4"/>
  <c r="C315" i="4"/>
  <c r="C311" i="4"/>
  <c r="C309" i="4"/>
  <c r="D318" i="4" s="1"/>
  <c r="D319" i="4" s="1"/>
  <c r="C300" i="4"/>
  <c r="D302" i="4" s="1"/>
  <c r="D303" i="4" s="1"/>
  <c r="A292" i="4"/>
  <c r="C279" i="4"/>
  <c r="C277" i="4"/>
  <c r="C271" i="4"/>
  <c r="C260" i="4"/>
  <c r="C256" i="4"/>
  <c r="C251" i="4"/>
  <c r="A249" i="4"/>
  <c r="C236" i="4"/>
  <c r="C235" i="4"/>
  <c r="C224" i="4"/>
  <c r="C222" i="4"/>
  <c r="C214" i="4"/>
  <c r="C211" i="4"/>
  <c r="C204" i="4"/>
  <c r="C203" i="4"/>
  <c r="C195" i="4"/>
  <c r="A193" i="4"/>
  <c r="C180" i="4"/>
  <c r="C176" i="4"/>
  <c r="C174" i="4"/>
  <c r="C172" i="4"/>
  <c r="C160" i="4"/>
  <c r="D163" i="4" s="1"/>
  <c r="D164" i="4" s="1"/>
  <c r="A153" i="4"/>
  <c r="C143" i="4"/>
  <c r="C141" i="4"/>
  <c r="C140" i="4"/>
  <c r="C129" i="4"/>
  <c r="C127" i="4"/>
  <c r="C125" i="4"/>
  <c r="C121" i="4"/>
  <c r="C109" i="4"/>
  <c r="D110" i="4" s="1"/>
  <c r="D111" i="4" s="1"/>
  <c r="C107" i="4"/>
  <c r="A100" i="4"/>
  <c r="C87" i="4"/>
  <c r="D93" i="4" s="1"/>
  <c r="D94" i="4" s="1"/>
  <c r="C76" i="4"/>
  <c r="C75" i="4"/>
  <c r="C70" i="4"/>
  <c r="C64" i="4"/>
  <c r="C62" i="4"/>
  <c r="C53" i="4"/>
  <c r="C51" i="4"/>
  <c r="A44" i="4"/>
  <c r="C33" i="4"/>
  <c r="C28" i="4"/>
  <c r="D23" i="4"/>
  <c r="D24" i="4" s="1"/>
  <c r="A17" i="4"/>
  <c r="A8" i="4"/>
  <c r="C190" i="3"/>
  <c r="D193" i="3" s="1"/>
  <c r="D186" i="3"/>
  <c r="D185" i="3"/>
  <c r="D176" i="3"/>
  <c r="D177" i="3" s="1"/>
  <c r="D168" i="3"/>
  <c r="D169" i="3" s="1"/>
  <c r="C164" i="3"/>
  <c r="C156" i="3"/>
  <c r="C155" i="3"/>
  <c r="D160" i="3" s="1"/>
  <c r="D161" i="3" s="1"/>
  <c r="C154" i="3"/>
  <c r="C144" i="3"/>
  <c r="C143" i="3"/>
  <c r="C137" i="3"/>
  <c r="C131" i="3"/>
  <c r="C129" i="3"/>
  <c r="C127" i="3"/>
  <c r="C126" i="3"/>
  <c r="C115" i="3"/>
  <c r="C114" i="3"/>
  <c r="C111" i="3"/>
  <c r="D117" i="3" s="1"/>
  <c r="D118" i="3" s="1"/>
  <c r="C99" i="3"/>
  <c r="C98" i="3"/>
  <c r="C93" i="3"/>
  <c r="C92" i="3"/>
  <c r="C81" i="3"/>
  <c r="C79" i="3"/>
  <c r="C76" i="3"/>
  <c r="C75" i="3"/>
  <c r="C74" i="3"/>
  <c r="C60" i="3"/>
  <c r="C59" i="3"/>
  <c r="C55" i="3"/>
  <c r="C50" i="3"/>
  <c r="D51" i="3" s="1"/>
  <c r="D52" i="3" s="1"/>
  <c r="C36" i="3"/>
  <c r="D41" i="3" s="1"/>
  <c r="D42" i="3" s="1"/>
  <c r="C26" i="3"/>
  <c r="D32" i="3" s="1"/>
  <c r="D33" i="3" s="1"/>
  <c r="D22" i="3"/>
  <c r="D23" i="3" s="1"/>
  <c r="B10" i="3"/>
  <c r="B9" i="3"/>
  <c r="B8" i="3"/>
  <c r="D503" i="2"/>
  <c r="D501" i="2"/>
  <c r="B178" i="1" s="1"/>
  <c r="C498" i="2"/>
  <c r="D500" i="2" s="1"/>
  <c r="C477" i="2"/>
  <c r="C476" i="2"/>
  <c r="D470" i="2"/>
  <c r="D471" i="2" s="1"/>
  <c r="B160" i="1" s="1"/>
  <c r="C467" i="2"/>
  <c r="D462" i="2"/>
  <c r="B151" i="1" s="1"/>
  <c r="D461" i="2"/>
  <c r="D449" i="2"/>
  <c r="D448" i="2"/>
  <c r="C439" i="2"/>
  <c r="D442" i="2" s="1"/>
  <c r="D443" i="2" s="1"/>
  <c r="A436" i="2"/>
  <c r="C426" i="2"/>
  <c r="D429" i="2" s="1"/>
  <c r="C423" i="2"/>
  <c r="C419" i="2"/>
  <c r="C413" i="2"/>
  <c r="D415" i="2" s="1"/>
  <c r="D416" i="2" s="1"/>
  <c r="A406" i="2"/>
  <c r="C396" i="2"/>
  <c r="C395" i="2"/>
  <c r="D399" i="2" s="1"/>
  <c r="D400" i="2" s="1"/>
  <c r="C387" i="2"/>
  <c r="D388" i="2" s="1"/>
  <c r="D389" i="2" s="1"/>
  <c r="C384" i="2"/>
  <c r="C374" i="2"/>
  <c r="C369" i="2"/>
  <c r="C359" i="2"/>
  <c r="D363" i="2" s="1"/>
  <c r="D364" i="2" s="1"/>
  <c r="A353" i="2"/>
  <c r="C341" i="2"/>
  <c r="D346" i="2" s="1"/>
  <c r="C333" i="2"/>
  <c r="C331" i="2"/>
  <c r="C330" i="2"/>
  <c r="A325" i="2"/>
  <c r="C315" i="2"/>
  <c r="C311" i="2"/>
  <c r="C309" i="2"/>
  <c r="D318" i="2" s="1"/>
  <c r="D321" i="2" s="1"/>
  <c r="D322" i="2" s="1"/>
  <c r="B106" i="1" s="1"/>
  <c r="D302" i="2"/>
  <c r="D303" i="2" s="1"/>
  <c r="C300" i="2"/>
  <c r="A292" i="2"/>
  <c r="C279" i="2"/>
  <c r="C277" i="2"/>
  <c r="C271" i="2"/>
  <c r="C260" i="2"/>
  <c r="C256" i="2"/>
  <c r="C251" i="2"/>
  <c r="D263" i="2" s="1"/>
  <c r="D264" i="2" s="1"/>
  <c r="A249" i="2"/>
  <c r="C236" i="2"/>
  <c r="C235" i="2"/>
  <c r="C224" i="2"/>
  <c r="C222" i="2"/>
  <c r="C214" i="2"/>
  <c r="C211" i="2"/>
  <c r="C204" i="2"/>
  <c r="C203" i="2"/>
  <c r="C195" i="2"/>
  <c r="A193" i="2"/>
  <c r="C180" i="2"/>
  <c r="C176" i="2"/>
  <c r="C174" i="2"/>
  <c r="C172" i="2"/>
  <c r="D163" i="2"/>
  <c r="C160" i="2"/>
  <c r="A153" i="2"/>
  <c r="C143" i="2"/>
  <c r="C141" i="2"/>
  <c r="C140" i="2"/>
  <c r="C129" i="2"/>
  <c r="C127" i="2"/>
  <c r="C125" i="2"/>
  <c r="C121" i="2"/>
  <c r="D110" i="2"/>
  <c r="D111" i="2" s="1"/>
  <c r="C109" i="2"/>
  <c r="C107" i="2"/>
  <c r="A100" i="2"/>
  <c r="C87" i="2"/>
  <c r="D93" i="2" s="1"/>
  <c r="D94" i="2" s="1"/>
  <c r="C76" i="2"/>
  <c r="C75" i="2"/>
  <c r="C70" i="2"/>
  <c r="C64" i="2"/>
  <c r="C62" i="2"/>
  <c r="D81" i="2" s="1"/>
  <c r="C53" i="2"/>
  <c r="C51" i="2"/>
  <c r="D54" i="2" s="1"/>
  <c r="D55" i="2" s="1"/>
  <c r="A44" i="2"/>
  <c r="C33" i="2"/>
  <c r="C28" i="2"/>
  <c r="D37" i="2" s="1"/>
  <c r="D38" i="2" s="1"/>
  <c r="D24" i="2"/>
  <c r="D23" i="2"/>
  <c r="A17" i="2"/>
  <c r="A8" i="2"/>
  <c r="J186" i="1"/>
  <c r="J177" i="1"/>
  <c r="B174" i="1"/>
  <c r="J168" i="1"/>
  <c r="B164" i="1"/>
  <c r="J159" i="1"/>
  <c r="B156" i="1"/>
  <c r="B154" i="1"/>
  <c r="J150" i="1"/>
  <c r="J141" i="1"/>
  <c r="J132" i="1"/>
  <c r="J123" i="1"/>
  <c r="J114" i="1"/>
  <c r="J105" i="1"/>
  <c r="J96" i="1"/>
  <c r="J87" i="1"/>
  <c r="J78" i="1"/>
  <c r="J69" i="1"/>
  <c r="J60" i="1"/>
  <c r="J51" i="1"/>
  <c r="B48" i="1"/>
  <c r="B47" i="1"/>
  <c r="B46" i="1"/>
  <c r="B45" i="1"/>
  <c r="B43" i="1"/>
  <c r="J42" i="1"/>
  <c r="J33" i="1"/>
  <c r="J23" i="1"/>
  <c r="D347" i="2" l="1"/>
  <c r="D146" i="2"/>
  <c r="D147" i="2" s="1"/>
  <c r="D134" i="10"/>
  <c r="D135" i="10" s="1"/>
  <c r="D336" i="10"/>
  <c r="D337" i="10" s="1"/>
  <c r="D430" i="10"/>
  <c r="D451" i="10"/>
  <c r="D452" i="10" s="1"/>
  <c r="B146" i="1" s="1"/>
  <c r="D83" i="11"/>
  <c r="D84" i="11" s="1"/>
  <c r="D206" i="12"/>
  <c r="D207" i="12" s="1"/>
  <c r="D336" i="2"/>
  <c r="D337" i="2" s="1"/>
  <c r="D379" i="2"/>
  <c r="D380" i="2" s="1"/>
  <c r="D451" i="2"/>
  <c r="D452" i="2" s="1"/>
  <c r="B142" i="1" s="1"/>
  <c r="D101" i="3"/>
  <c r="D102" i="3" s="1"/>
  <c r="D148" i="3"/>
  <c r="D149" i="3" s="1"/>
  <c r="D379" i="4"/>
  <c r="D380" i="4" s="1"/>
  <c r="D399" i="4"/>
  <c r="D400" i="4" s="1"/>
  <c r="D242" i="6"/>
  <c r="D321" i="6"/>
  <c r="D322" i="6" s="1"/>
  <c r="B108" i="1" s="1"/>
  <c r="D206" i="8"/>
  <c r="D207" i="8" s="1"/>
  <c r="D379" i="12"/>
  <c r="D380" i="12" s="1"/>
  <c r="D134" i="6"/>
  <c r="D135" i="6" s="1"/>
  <c r="D146" i="6"/>
  <c r="D336" i="8"/>
  <c r="D337" i="8" s="1"/>
  <c r="D62" i="9"/>
  <c r="D63" i="9" s="1"/>
  <c r="D81" i="10"/>
  <c r="D318" i="10"/>
  <c r="D62" i="11"/>
  <c r="D63" i="11" s="1"/>
  <c r="D242" i="2"/>
  <c r="D491" i="2"/>
  <c r="D492" i="2" s="1"/>
  <c r="B169" i="1" s="1"/>
  <c r="D81" i="6"/>
  <c r="D263" i="6"/>
  <c r="D264" i="6" s="1"/>
  <c r="D388" i="6"/>
  <c r="D389" i="6" s="1"/>
  <c r="D132" i="7"/>
  <c r="D133" i="7" s="1"/>
  <c r="D160" i="7"/>
  <c r="D161" i="7" s="1"/>
  <c r="D37" i="8"/>
  <c r="D229" i="8"/>
  <c r="D230" i="8" s="1"/>
  <c r="D242" i="8"/>
  <c r="D388" i="8"/>
  <c r="D389" i="8" s="1"/>
  <c r="D117" i="9"/>
  <c r="D118" i="9" s="1"/>
  <c r="D160" i="9"/>
  <c r="D161" i="9" s="1"/>
  <c r="D37" i="10"/>
  <c r="D54" i="10"/>
  <c r="D55" i="10" s="1"/>
  <c r="D491" i="10"/>
  <c r="D492" i="10" s="1"/>
  <c r="B173" i="1" s="1"/>
  <c r="D37" i="12"/>
  <c r="D40" i="12" s="1"/>
  <c r="D41" i="12" s="1"/>
  <c r="B57" i="1" s="1"/>
  <c r="D146" i="12"/>
  <c r="D147" i="12" s="1"/>
  <c r="D186" i="12"/>
  <c r="D187" i="12" s="1"/>
  <c r="D285" i="12"/>
  <c r="D286" i="12" s="1"/>
  <c r="D318" i="12"/>
  <c r="D160" i="13"/>
  <c r="D161" i="13" s="1"/>
  <c r="D160" i="5"/>
  <c r="D161" i="5" s="1"/>
  <c r="D148" i="5"/>
  <c r="D149" i="5" s="1"/>
  <c r="D83" i="5"/>
  <c r="D84" i="5" s="1"/>
  <c r="D451" i="4"/>
  <c r="D443" i="4"/>
  <c r="D54" i="4"/>
  <c r="D55" i="4" s="1"/>
  <c r="D134" i="4"/>
  <c r="D135" i="4" s="1"/>
  <c r="D186" i="4"/>
  <c r="D187" i="4" s="1"/>
  <c r="D206" i="4"/>
  <c r="D207" i="4" s="1"/>
  <c r="D321" i="4"/>
  <c r="D322" i="4" s="1"/>
  <c r="B107" i="1" s="1"/>
  <c r="D336" i="4"/>
  <c r="D337" i="4" s="1"/>
  <c r="D388" i="4"/>
  <c r="D389" i="4" s="1"/>
  <c r="D491" i="4"/>
  <c r="D492" i="4" s="1"/>
  <c r="B170" i="1" s="1"/>
  <c r="D62" i="5"/>
  <c r="D63" i="5" s="1"/>
  <c r="D132" i="5"/>
  <c r="D133" i="5" s="1"/>
  <c r="D452" i="4"/>
  <c r="B143" i="1" s="1"/>
  <c r="D96" i="10"/>
  <c r="D97" i="10" s="1"/>
  <c r="B65" i="1" s="1"/>
  <c r="D82" i="10"/>
  <c r="D96" i="6"/>
  <c r="D97" i="6" s="1"/>
  <c r="B63" i="1" s="1"/>
  <c r="D82" i="6"/>
  <c r="A7" i="11"/>
  <c r="A7" i="13"/>
  <c r="A7" i="5"/>
  <c r="D432" i="8"/>
  <c r="D433" i="8" s="1"/>
  <c r="B136" i="1" s="1"/>
  <c r="D197" i="7"/>
  <c r="D198" i="7" s="1"/>
  <c r="D194" i="7"/>
  <c r="D164" i="8"/>
  <c r="D319" i="8"/>
  <c r="D321" i="8"/>
  <c r="D322" i="8" s="1"/>
  <c r="B109" i="1" s="1"/>
  <c r="D147" i="10"/>
  <c r="D164" i="10"/>
  <c r="D38" i="12"/>
  <c r="D96" i="2"/>
  <c r="D97" i="2" s="1"/>
  <c r="B61" i="1" s="1"/>
  <c r="D82" i="2"/>
  <c r="D402" i="2"/>
  <c r="D403" i="2" s="1"/>
  <c r="B124" i="1" s="1"/>
  <c r="D347" i="4"/>
  <c r="D349" i="4"/>
  <c r="D350" i="4" s="1"/>
  <c r="B116" i="1" s="1"/>
  <c r="D149" i="6"/>
  <c r="D150" i="6" s="1"/>
  <c r="B72" i="1" s="1"/>
  <c r="D147" i="6"/>
  <c r="D288" i="6"/>
  <c r="D289" i="6" s="1"/>
  <c r="B99" i="1" s="1"/>
  <c r="D449" i="8"/>
  <c r="D451" i="8"/>
  <c r="D452" i="8" s="1"/>
  <c r="B145" i="1" s="1"/>
  <c r="D229" i="2"/>
  <c r="D230" i="2" s="1"/>
  <c r="D319" i="2"/>
  <c r="A7" i="3"/>
  <c r="D194" i="3"/>
  <c r="D229" i="4"/>
  <c r="D230" i="4" s="1"/>
  <c r="D101" i="5"/>
  <c r="D102" i="5" s="1"/>
  <c r="D400" i="6"/>
  <c r="D402" i="6"/>
  <c r="D403" i="6" s="1"/>
  <c r="B126" i="1" s="1"/>
  <c r="D40" i="2"/>
  <c r="D41" i="2" s="1"/>
  <c r="B52" i="1" s="1"/>
  <c r="D186" i="2"/>
  <c r="D187" i="2" s="1"/>
  <c r="D243" i="2"/>
  <c r="D285" i="2"/>
  <c r="D432" i="2"/>
  <c r="D433" i="2" s="1"/>
  <c r="B133" i="1" s="1"/>
  <c r="D430" i="2"/>
  <c r="D37" i="4"/>
  <c r="D285" i="4"/>
  <c r="D40" i="6"/>
  <c r="D41" i="6" s="1"/>
  <c r="B54" i="1" s="1"/>
  <c r="D38" i="6"/>
  <c r="D243" i="6"/>
  <c r="D40" i="8"/>
  <c r="D41" i="8" s="1"/>
  <c r="B55" i="1" s="1"/>
  <c r="D38" i="8"/>
  <c r="A7" i="9"/>
  <c r="D101" i="9"/>
  <c r="D102" i="9" s="1"/>
  <c r="D132" i="11"/>
  <c r="D133" i="11" s="1"/>
  <c r="D194" i="11"/>
  <c r="A7" i="7"/>
  <c r="D134" i="2"/>
  <c r="D164" i="2"/>
  <c r="D83" i="3"/>
  <c r="D84" i="3" s="1"/>
  <c r="D81" i="4"/>
  <c r="D146" i="4"/>
  <c r="D263" i="4"/>
  <c r="D264" i="4" s="1"/>
  <c r="D402" i="4"/>
  <c r="D403" i="4" s="1"/>
  <c r="B125" i="1" s="1"/>
  <c r="D429" i="4"/>
  <c r="D186" i="6"/>
  <c r="D187" i="6" s="1"/>
  <c r="D319" i="6"/>
  <c r="D82" i="8"/>
  <c r="D96" i="8"/>
  <c r="D97" i="8" s="1"/>
  <c r="B64" i="1" s="1"/>
  <c r="D243" i="8"/>
  <c r="D245" i="8"/>
  <c r="D246" i="8" s="1"/>
  <c r="B91" i="1" s="1"/>
  <c r="D349" i="10"/>
  <c r="D350" i="10" s="1"/>
  <c r="B119" i="1" s="1"/>
  <c r="D347" i="10"/>
  <c r="D243" i="12"/>
  <c r="D288" i="12"/>
  <c r="D289" i="12" s="1"/>
  <c r="B102" i="1" s="1"/>
  <c r="D349" i="12"/>
  <c r="D350" i="12" s="1"/>
  <c r="B120" i="1" s="1"/>
  <c r="D347" i="12"/>
  <c r="D206" i="2"/>
  <c r="D207" i="2" s="1"/>
  <c r="D62" i="3"/>
  <c r="D63" i="3" s="1"/>
  <c r="D189" i="4"/>
  <c r="D190" i="4" s="1"/>
  <c r="B80" i="1" s="1"/>
  <c r="D242" i="4"/>
  <c r="D429" i="6"/>
  <c r="D451" i="6"/>
  <c r="D452" i="6" s="1"/>
  <c r="B144" i="1" s="1"/>
  <c r="D186" i="8"/>
  <c r="D187" i="8" s="1"/>
  <c r="D349" i="8"/>
  <c r="D350" i="8" s="1"/>
  <c r="B118" i="1" s="1"/>
  <c r="D501" i="8"/>
  <c r="B181" i="1" s="1"/>
  <c r="D186" i="10"/>
  <c r="D187" i="10" s="1"/>
  <c r="D501" i="10"/>
  <c r="B182" i="1" s="1"/>
  <c r="D229" i="12"/>
  <c r="D230" i="12" s="1"/>
  <c r="D319" i="12"/>
  <c r="D321" i="12"/>
  <c r="D322" i="12" s="1"/>
  <c r="B111" i="1" s="1"/>
  <c r="D132" i="3"/>
  <c r="D133" i="3" s="1"/>
  <c r="D117" i="5"/>
  <c r="D118" i="5" s="1"/>
  <c r="D206" i="6"/>
  <c r="D207" i="6" s="1"/>
  <c r="D229" i="6"/>
  <c r="D230" i="6" s="1"/>
  <c r="D336" i="6"/>
  <c r="D337" i="6" s="1"/>
  <c r="D229" i="10"/>
  <c r="D164" i="12"/>
  <c r="D189" i="12"/>
  <c r="D190" i="12" s="1"/>
  <c r="B84" i="1" s="1"/>
  <c r="D430" i="12"/>
  <c r="D432" i="12"/>
  <c r="D433" i="12" s="1"/>
  <c r="B138" i="1" s="1"/>
  <c r="D132" i="13"/>
  <c r="D133" i="13" s="1"/>
  <c r="D134" i="8"/>
  <c r="D135" i="8" s="1"/>
  <c r="D399" i="8"/>
  <c r="D83" i="13"/>
  <c r="D84" i="13" s="1"/>
  <c r="D288" i="10"/>
  <c r="D289" i="10" s="1"/>
  <c r="B101" i="1" s="1"/>
  <c r="D402" i="10"/>
  <c r="D403" i="10" s="1"/>
  <c r="B128" i="1" s="1"/>
  <c r="D449" i="10"/>
  <c r="D148" i="11"/>
  <c r="D149" i="11" s="1"/>
  <c r="D134" i="12"/>
  <c r="D135" i="12" s="1"/>
  <c r="D399" i="12"/>
  <c r="D451" i="12"/>
  <c r="D452" i="12" s="1"/>
  <c r="B147" i="1" s="1"/>
  <c r="D501" i="12"/>
  <c r="B183" i="1" s="1"/>
  <c r="D197" i="13"/>
  <c r="D198" i="13" s="1"/>
  <c r="D285" i="8"/>
  <c r="D379" i="8"/>
  <c r="D380" i="8" s="1"/>
  <c r="D83" i="9"/>
  <c r="D84" i="9" s="1"/>
  <c r="D110" i="10"/>
  <c r="D111" i="10" s="1"/>
  <c r="D286" i="10"/>
  <c r="D400" i="10"/>
  <c r="D101" i="11"/>
  <c r="D102" i="11" s="1"/>
  <c r="D81" i="12"/>
  <c r="D388" i="12"/>
  <c r="D389" i="12" s="1"/>
  <c r="D194" i="13"/>
  <c r="D197" i="11" l="1"/>
  <c r="D198" i="11" s="1"/>
  <c r="D245" i="6"/>
  <c r="D246" i="6" s="1"/>
  <c r="B90" i="1" s="1"/>
  <c r="D197" i="9"/>
  <c r="D198" i="9" s="1"/>
  <c r="D321" i="10"/>
  <c r="D322" i="10" s="1"/>
  <c r="B110" i="1" s="1"/>
  <c r="D319" i="10"/>
  <c r="D349" i="2"/>
  <c r="D350" i="2" s="1"/>
  <c r="B115" i="1" s="1"/>
  <c r="D149" i="8"/>
  <c r="D150" i="8" s="1"/>
  <c r="B73" i="1" s="1"/>
  <c r="D197" i="3"/>
  <c r="D198" i="3" s="1"/>
  <c r="B11" i="3" s="1"/>
  <c r="D40" i="10"/>
  <c r="D41" i="10" s="1"/>
  <c r="B56" i="1" s="1"/>
  <c r="D38" i="10"/>
  <c r="D197" i="5"/>
  <c r="D198" i="5" s="1"/>
  <c r="B11" i="5" s="1"/>
  <c r="D400" i="8"/>
  <c r="D402" i="8"/>
  <c r="D286" i="2"/>
  <c r="D288" i="2"/>
  <c r="D289" i="2" s="1"/>
  <c r="B97" i="1" s="1"/>
  <c r="D189" i="8"/>
  <c r="D190" i="8" s="1"/>
  <c r="B82" i="1" s="1"/>
  <c r="D288" i="8"/>
  <c r="D289" i="8" s="1"/>
  <c r="B100" i="1" s="1"/>
  <c r="D286" i="8"/>
  <c r="D402" i="12"/>
  <c r="D403" i="12" s="1"/>
  <c r="B129" i="1" s="1"/>
  <c r="D400" i="12"/>
  <c r="B11" i="11"/>
  <c r="B191" i="1"/>
  <c r="B11" i="13"/>
  <c r="B192" i="1"/>
  <c r="D149" i="4"/>
  <c r="D150" i="4" s="1"/>
  <c r="B71" i="1" s="1"/>
  <c r="D147" i="4"/>
  <c r="B11" i="9"/>
  <c r="B190" i="1"/>
  <c r="B187" i="1"/>
  <c r="D432" i="6"/>
  <c r="D433" i="6" s="1"/>
  <c r="B135" i="1" s="1"/>
  <c r="D430" i="6"/>
  <c r="D430" i="4"/>
  <c r="D432" i="4"/>
  <c r="D433" i="4" s="1"/>
  <c r="B134" i="1" s="1"/>
  <c r="D96" i="4"/>
  <c r="D97" i="4" s="1"/>
  <c r="B62" i="1" s="1"/>
  <c r="D82" i="4"/>
  <c r="D135" i="2"/>
  <c r="D149" i="2"/>
  <c r="D150" i="2" s="1"/>
  <c r="B70" i="1" s="1"/>
  <c r="D245" i="2"/>
  <c r="D246" i="2" s="1"/>
  <c r="B88" i="1" s="1"/>
  <c r="D189" i="10"/>
  <c r="D190" i="10" s="1"/>
  <c r="B83" i="1" s="1"/>
  <c r="D189" i="2"/>
  <c r="D190" i="2" s="1"/>
  <c r="B79" i="1" s="1"/>
  <c r="D245" i="4"/>
  <c r="D246" i="4" s="1"/>
  <c r="B89" i="1" s="1"/>
  <c r="D243" i="4"/>
  <c r="D38" i="4"/>
  <c r="D40" i="4"/>
  <c r="D41" i="4" s="1"/>
  <c r="B53" i="1" s="1"/>
  <c r="D96" i="12"/>
  <c r="D97" i="12" s="1"/>
  <c r="B66" i="1" s="1"/>
  <c r="D82" i="12"/>
  <c r="D149" i="12"/>
  <c r="D150" i="12" s="1"/>
  <c r="B75" i="1" s="1"/>
  <c r="D230" i="10"/>
  <c r="D245" i="10"/>
  <c r="D246" i="10" s="1"/>
  <c r="B92" i="1" s="1"/>
  <c r="D189" i="6"/>
  <c r="D190" i="6" s="1"/>
  <c r="B81" i="1" s="1"/>
  <c r="D245" i="12"/>
  <c r="D246" i="12" s="1"/>
  <c r="B93" i="1" s="1"/>
  <c r="D349" i="6"/>
  <c r="D288" i="4"/>
  <c r="D289" i="4" s="1"/>
  <c r="B98" i="1" s="1"/>
  <c r="D286" i="4"/>
  <c r="D149" i="10"/>
  <c r="D150" i="10" s="1"/>
  <c r="B74" i="1" s="1"/>
  <c r="B189" i="1"/>
  <c r="B11" i="7"/>
  <c r="B188" i="1" l="1"/>
  <c r="D350" i="6"/>
  <c r="B117" i="1" s="1"/>
  <c r="D504" i="6"/>
  <c r="D505" i="6" s="1"/>
  <c r="D504" i="2"/>
  <c r="D505" i="2" s="1"/>
  <c r="D504" i="12"/>
  <c r="D505" i="12" s="1"/>
  <c r="D403" i="8"/>
  <c r="B127" i="1" s="1"/>
  <c r="D504" i="8"/>
  <c r="D505" i="8" s="1"/>
  <c r="D504" i="4"/>
  <c r="D505" i="4" s="1"/>
  <c r="D504" i="10"/>
  <c r="D505" i="10" s="1"/>
  <c r="B12" i="10" l="1"/>
  <c r="B28" i="1"/>
  <c r="B38" i="1"/>
  <c r="B12" i="2"/>
  <c r="B24" i="1"/>
  <c r="B34" i="1"/>
  <c r="B12" i="4"/>
  <c r="B35" i="1"/>
  <c r="B25" i="1"/>
  <c r="B12" i="6"/>
  <c r="B26" i="1"/>
  <c r="B36" i="1"/>
  <c r="B12" i="12"/>
  <c r="B39" i="1"/>
  <c r="B29" i="1"/>
  <c r="B12" i="8"/>
  <c r="B27" i="1"/>
  <c r="B37" i="1"/>
</calcChain>
</file>

<file path=xl/comments1.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2.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3.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4.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5.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6.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sharedStrings.xml><?xml version="1.0" encoding="utf-8"?>
<sst xmlns="http://schemas.openxmlformats.org/spreadsheetml/2006/main" count="4474" uniqueCount="552">
  <si>
    <t>NA</t>
  </si>
  <si>
    <t>Audit hygiène 
Magasin</t>
  </si>
  <si>
    <t xml:space="preserve">Audit hygiène </t>
  </si>
  <si>
    <t>Auditeur</t>
  </si>
  <si>
    <t>Mme Samah SLAIMI</t>
  </si>
  <si>
    <t xml:space="preserve">Audit mené en présence de </t>
  </si>
  <si>
    <t>Mr. Zouhaier KALLALI</t>
  </si>
  <si>
    <t>Date de l'audit</t>
  </si>
  <si>
    <t>Note global exploitation</t>
  </si>
  <si>
    <t>Taux global de Etat-Technique</t>
  </si>
  <si>
    <t>Paramètres à auditer</t>
  </si>
  <si>
    <t>Cotation</t>
  </si>
  <si>
    <t>Observations</t>
  </si>
  <si>
    <t>Plan d'action</t>
  </si>
  <si>
    <t>Plan d'action proposé</t>
  </si>
  <si>
    <t>Avancement</t>
  </si>
  <si>
    <t>0/1/2</t>
  </si>
  <si>
    <t>Sanction</t>
  </si>
  <si>
    <t>RECEPTION</t>
  </si>
  <si>
    <t>Protection du quai de réception  (étanchéité…)</t>
  </si>
  <si>
    <t>EXTERIEUR ET AIRE DE RECEPTION</t>
  </si>
  <si>
    <t>Balance fonctionnelle</t>
  </si>
  <si>
    <t>Etat des sols</t>
  </si>
  <si>
    <t>Propreté de la zone de réception</t>
  </si>
  <si>
    <t>Etat des murs et plafonds</t>
  </si>
  <si>
    <t xml:space="preserve">Eclairage   suffisant et protégé </t>
  </si>
  <si>
    <t>Propreté du monte-charges et alentours</t>
  </si>
  <si>
    <t>Propreté et rangement du quai</t>
  </si>
  <si>
    <t>Score partiel</t>
  </si>
  <si>
    <t xml:space="preserve">Rangement  palette et emballage </t>
  </si>
  <si>
    <t>Taux partiel de Etat</t>
  </si>
  <si>
    <t>Taux partiel de conformité</t>
  </si>
  <si>
    <t>LES CONTROLES A LA RECEPTION</t>
  </si>
  <si>
    <t>FRUITS ET LEGUMES</t>
  </si>
  <si>
    <t>Affichage du tableau des températures réglementaires</t>
  </si>
  <si>
    <t>Entretien des chambres froides, portières et étagères</t>
  </si>
  <si>
    <t>Températures de stockage adaptée</t>
  </si>
  <si>
    <t>Respect de la procédure de contrôle à la réception</t>
  </si>
  <si>
    <t>T°C du linéaire 8,9°C</t>
  </si>
  <si>
    <t>Etat des meubles froids</t>
  </si>
  <si>
    <t>Etat des Evaporateurs</t>
  </si>
  <si>
    <t>Etat du présentoir</t>
  </si>
  <si>
    <t>Etat du système d'éclairage</t>
  </si>
  <si>
    <t>Absence d'attente en réception des marchandises et prévention des croisements des flux (déchets, produits différents…)</t>
  </si>
  <si>
    <t>Les circuits d'évacuation des déchets et de réception de la matière première étaient confondus. Aucune instruction d'horaire de sortie des ordures permettant la séparation des flux de la matière première de celui des déchets n'a été prévue. (remarque reccurente)</t>
  </si>
  <si>
    <t>Présence, rangement et bon fonctionnement du thermomètre à sonde (avec son matériel de désinfection) et du thermomètre Infra-Rouge</t>
  </si>
  <si>
    <t>Réalisation et enregistrement de la vérification  mensuelle du thermomètre</t>
  </si>
  <si>
    <t>Enregistrements des paramètres de contrôle à la réception (enregistrement des températures) Présence des documents sanitaires des denrées d'origine animale frais ou congelés (documents de transport, AMC, certificats de salubrité, étiquetage conforme) pour les 6 derniers mois</t>
  </si>
  <si>
    <t>Les documents de réception des produits d'origine animale disponibles étaient du mois de janvier et février 2017 uniquement. Selon le chef de réception, les anciens archives sont envoyés le 31/12/2016 à la direction centrale de UHD. La qualité doit donner son avale avant envoie des documents relatifs au volet hygiène et sécurité des produits.</t>
  </si>
  <si>
    <t>OLIVES EPICES ET CONDIMENTS</t>
  </si>
  <si>
    <t>Identification et isolement des produits non-conformes (des casses, retours et produits périmés)</t>
  </si>
  <si>
    <t>Températures de stockage adaptées</t>
  </si>
  <si>
    <t>Etat des éléments d'exposition</t>
  </si>
  <si>
    <t xml:space="preserve">Balance propre </t>
  </si>
  <si>
    <t>Respect de l'hygiène vestimentaires et corporelle</t>
  </si>
  <si>
    <t>Taux de réalisation du plan d'action précédent (2 si tout le PA est réalisé, 1 si le taux 100%&gt;Tx&gt;0%, et 0 si le taux est 0%- ne préciser que le taux dans la case commentaire)</t>
  </si>
  <si>
    <t xml:space="preserve"> PGC</t>
  </si>
  <si>
    <t>Etat et revêtement des locaux de stockage</t>
  </si>
  <si>
    <t>Etat des meubles de stockage</t>
  </si>
  <si>
    <t>Score partiel Réception</t>
  </si>
  <si>
    <t>Etat des meubles d'exposition</t>
  </si>
  <si>
    <t>Eclairage</t>
  </si>
  <si>
    <t xml:space="preserve">Le cache du tube néon à l'entrée de la reserve sèche n'est pas correctement fixé </t>
  </si>
  <si>
    <t>Hygrométrie dans la réserve</t>
  </si>
  <si>
    <t>Etat des sources d'aération</t>
  </si>
  <si>
    <t>Note Réception</t>
  </si>
  <si>
    <t>PLS</t>
  </si>
  <si>
    <t>Entretien des chambres froides (matériel et revêtements) , portières et étagères</t>
  </si>
  <si>
    <t>1/ Les câbles éléctriques du linéaire des volailles préemballés sont exposés sans protection.
2/ Le revêtement du sol de la chambre froide est écaillé.</t>
  </si>
  <si>
    <t xml:space="preserve">PATISSERIE, BOULANGERIE </t>
  </si>
  <si>
    <t>Evaporateurs propres</t>
  </si>
  <si>
    <t>Etat des meubles froids et neutres (caches, …)</t>
  </si>
  <si>
    <t>Le cadre de la porte de la chambre froidé est brisé.</t>
  </si>
  <si>
    <t>Absence de givre dans les meubles froids (-)</t>
  </si>
  <si>
    <t>Températures affichées et mesurées au niveaux des meubles (+-)</t>
  </si>
  <si>
    <t>STOCKAGE DES MP</t>
  </si>
  <si>
    <t>Etat des températures des produits</t>
  </si>
  <si>
    <t>Propreté de la réserve</t>
  </si>
  <si>
    <t>Terminal de cuisson</t>
  </si>
  <si>
    <t xml:space="preserve">Chambres / armoires froides propres et rangées (absence de risque de contamination croisée et de stockage au sol) </t>
  </si>
  <si>
    <t>Portes maintenues fermées</t>
  </si>
  <si>
    <t>Produits casse / retour consignés balisés et isolés.</t>
  </si>
  <si>
    <t>Absence de produits casse le jour de l'audit</t>
  </si>
  <si>
    <t>PATISSERIE, BOULANGERIE</t>
  </si>
  <si>
    <t>Produits identifiés et correctement protégés</t>
  </si>
  <si>
    <t>Etat et revêtement de la réserve et des éléments de stockage</t>
  </si>
  <si>
    <t>Respect des DLC/DLUO</t>
  </si>
  <si>
    <t>Respect du FEFO (First Expired First Out)</t>
  </si>
  <si>
    <t>Etat et revêtement des locaux de travail</t>
  </si>
  <si>
    <t>Surveillance et enregistrement des températures de stockage</t>
  </si>
  <si>
    <t>Les caches des tubes néons ne sont pas propres</t>
  </si>
  <si>
    <t>Systèmes de ventilation et de climatisation/Evaporateurs propres</t>
  </si>
  <si>
    <t>Etat des éléments de stockage dans la réserve</t>
  </si>
  <si>
    <t>Hottes présentes et fonctionnelles</t>
  </si>
  <si>
    <t>Etat et intégrité des tamis</t>
  </si>
  <si>
    <t>Températures de stockage au froid affichée mesurée  et conforme</t>
  </si>
  <si>
    <t>LABORATOIRE ET BOULANGERIE</t>
  </si>
  <si>
    <t>T°C 3,5°C</t>
  </si>
  <si>
    <t xml:space="preserve">Absence d'attente à  température ambiante </t>
  </si>
  <si>
    <t>Température dans le laboratoire affichée mesurée et conforme</t>
  </si>
  <si>
    <t>Prévention de la contamination croisée</t>
  </si>
  <si>
    <t>Le petit pain au son était exposé dans lE chariot en attente d'emballage, la contamination croisée est accru à ce niveau.</t>
  </si>
  <si>
    <t>Etat et entretien des chambres froides et chambres de pousse</t>
  </si>
  <si>
    <t>Propreté des équipements et des locaux</t>
  </si>
  <si>
    <t>Etat global et fonctionnalité des équipements de travail</t>
  </si>
  <si>
    <t>1/ La jointure du four est usé
2/ Les plaques de cuisson à pain sont usés, la couche anti-adhésive est écaillée</t>
  </si>
  <si>
    <t>Propreté des outils de travail</t>
  </si>
  <si>
    <t>Etat global et fonctionnalité des meubles froids</t>
  </si>
  <si>
    <t>1/ Les caisses du fournisseur des pains pré-cuits sont usés.
2/ Les pinceaux de nappage étaient à poils détachés, le risque de contamination par un danger physique (poil) est accru à ce niveau. Remplacer cet élément.</t>
  </si>
  <si>
    <t>Respect des bonnes pratiques de décongélation</t>
  </si>
  <si>
    <t>Températures affichées et mesurée au niveaux des meubles d'exposition</t>
  </si>
  <si>
    <t>Séparation des traitements des œufs et fruits (temps et espace)</t>
  </si>
  <si>
    <t>Propreté et Etat des grilles d'aération</t>
  </si>
  <si>
    <t>Respect du protocole de décontamination des œufs et fruits (3 bacs, dosage…)</t>
  </si>
  <si>
    <t>Enregistrement des décontaminations (œufs et fruits)</t>
  </si>
  <si>
    <t>Procédure en cours dans ce rayon</t>
  </si>
  <si>
    <t>Protection des produits semi-finis</t>
  </si>
  <si>
    <t>Identification et durée de vie des produits semi-finis</t>
  </si>
  <si>
    <t>Etat des meubles d'exposition des boulangeries</t>
  </si>
  <si>
    <t>Tamisage conforme</t>
  </si>
  <si>
    <t>Gestion des corps étrangers et enregistrement (scarificateur,…)</t>
  </si>
  <si>
    <t>Traçabilités des produits finis</t>
  </si>
  <si>
    <t>Conformité  du rangement  des emballages</t>
  </si>
  <si>
    <t>Respect du protocole de refroidissement des crèmes</t>
  </si>
  <si>
    <t>Contrôle des poids des pains et enregistrements</t>
  </si>
  <si>
    <t>Les poids vérifiés : Baguettes semoule 260gr, B. olive 218gr, P. Complet 220gr, P. Compagne 202, P. au son 198gr, P. Céréales 206gr</t>
  </si>
  <si>
    <t xml:space="preserve">TRAITEUR </t>
  </si>
  <si>
    <t>Présence, conformité et vérification du thermomètre</t>
  </si>
  <si>
    <t>L'objectif de la vérification du thermomètre n'était pas assimilé par les opérateurs. Une sensibilisation sur site a été menée le jour de l'audit.</t>
  </si>
  <si>
    <t xml:space="preserve">Présence de laves mains accessible propres  </t>
  </si>
  <si>
    <t xml:space="preserve">Etat, revêtement et entretien des chambres froides /armoires et portières </t>
  </si>
  <si>
    <t>Hygiène vestimentaire et comportementale</t>
  </si>
  <si>
    <t>Le vitre de la vitrine froide à l'exposition est brisé</t>
  </si>
  <si>
    <t>Le nouveau recruté portait un pantalon et chaussures de ville. L'opératrice portait un foulard de couleur sombre qui ne permet pas de déceler facilement les taches ou les cheveux.</t>
  </si>
  <si>
    <t>Etat des éléments de stockage</t>
  </si>
  <si>
    <t>Hygiène corporelle et des mains</t>
  </si>
  <si>
    <t>Etat du système d'éclairage au niveau de la réserve et des laboratoires</t>
  </si>
  <si>
    <t>Conformité et propreté de la plonge, des outils et des produits de nettoyage</t>
  </si>
  <si>
    <t>Systèmes de ventilation et de climatisation/Propreté des évaporateurs</t>
  </si>
  <si>
    <t xml:space="preserve">Températures affichée et mesurée de stockage au froid conformes </t>
  </si>
  <si>
    <t xml:space="preserve">Enregistrement des autocontrôles: nettoyage </t>
  </si>
  <si>
    <t>T°C stockage au froid 3,7°C</t>
  </si>
  <si>
    <t>Stockage des produits d'entretien et respect des protocoles et des plans de nettoyage et de désinfection</t>
  </si>
  <si>
    <t>Température dans le laboratoire</t>
  </si>
  <si>
    <t>T°C 10°C</t>
  </si>
  <si>
    <t>Meubles d'exposition conformes et fonctionnels</t>
  </si>
  <si>
    <t>Etat des plans de travail</t>
  </si>
  <si>
    <t>Etat des équipements de cuisson</t>
  </si>
  <si>
    <t>Hotte conforme et fonctionnelle</t>
  </si>
  <si>
    <t>LINEAIRES</t>
  </si>
  <si>
    <t xml:space="preserve">Températures affichées et mesurée au niveau des meubles conformes </t>
  </si>
  <si>
    <t>Propreté des meubles satisfaisante</t>
  </si>
  <si>
    <t>1/ Présence de moisissures dans les parties internes du meuble secours (celui du PLS-yaourt) utilisé pour entreposer les barquettes de gâteaux jusqu'à réparation du meuble de pâtisserie.
2/ Les présentoirs pour pain en rotin sont usés, présence de piqûres de moisissures persistante.</t>
  </si>
  <si>
    <t>Respect des DLC</t>
  </si>
  <si>
    <t>Respect des Dates Limites de retrait et rotation des stocks (FEFO)</t>
  </si>
  <si>
    <t>Surveillance et enregistrement des températures d'exposition</t>
  </si>
  <si>
    <t xml:space="preserve">CHARCUTERIES ET FROMAGES </t>
  </si>
  <si>
    <t xml:space="preserve"> étiquetage et identification des produits</t>
  </si>
  <si>
    <t xml:space="preserve">Etat et revêtement et entretien des chambres froides /armoires et portières </t>
  </si>
  <si>
    <t>La liste des ingrédients du kaak dattes, 'makroudh grand model' et 'makroudh petit model' (fournisseur: Société Essaada de Pâtisserie Tunisienne) ne mentionne pas l'existence du sésame présent dans le produit. La non-conformité est d'ordre réglementaire (AM:03/09/2008). Aviser le fournisseur sur cet écart. (Remarque reccurente)</t>
  </si>
  <si>
    <t>Conception et revêtement des locaux de travail</t>
  </si>
  <si>
    <t>Respect des bonnes pratiques d'exposition (risque de contamination )</t>
  </si>
  <si>
    <t xml:space="preserve"> Etat des éléments de stockage</t>
  </si>
  <si>
    <t>Etat du système d'éclairage au niveau de la réserve</t>
  </si>
  <si>
    <t>Les évaporateurs des meubles d'exposition ne sont pas propres</t>
  </si>
  <si>
    <t xml:space="preserve">Températures affichées et mesurées au niveau des meubles conformes </t>
  </si>
  <si>
    <t>Score partiel Pâtisserie, boulangerie et viennoiserie</t>
  </si>
  <si>
    <t>Conformité des températures des produits</t>
  </si>
  <si>
    <t>Note Pâtisserie, boulangerie et viennoiserie</t>
  </si>
  <si>
    <t>BOUCHERIE ET VOLAILLERIE</t>
  </si>
  <si>
    <t xml:space="preserve">Etat et revêtement des chambres froides </t>
  </si>
  <si>
    <t>Le revêtement du sol était écaillé</t>
  </si>
  <si>
    <t>TRAITEUR</t>
  </si>
  <si>
    <t xml:space="preserve">Les lampes suspendues sont remplies de cadavres de mouches. </t>
  </si>
  <si>
    <t>Etat  du grand et petit matériel</t>
  </si>
  <si>
    <t>Températures affichée et mesurée de stockage au froid conformes</t>
  </si>
  <si>
    <t>Chambres / armoires froides propres et rangées</t>
  </si>
  <si>
    <t>T°C Chambre froide 5,7°C</t>
  </si>
  <si>
    <t>Température dans le laboratoire, conforme</t>
  </si>
  <si>
    <t>Propreté des éléments de stockage</t>
  </si>
  <si>
    <t xml:space="preserve">Meubles conformes et fonctionnels </t>
  </si>
  <si>
    <t>Températures affichées et mesurée au niveau des meubles conformes</t>
  </si>
  <si>
    <t>L'afficheur du meuble d'exposition des volailles n'est pas fonctionnel. La température mesurée est 2,5°C</t>
  </si>
  <si>
    <t>Aspect général, identification et protection des produits (MP et semi-fini)</t>
  </si>
  <si>
    <t>Etat et revêtement des locaux de service (stand..)</t>
  </si>
  <si>
    <t>Respect du FEFO (First Expired First Out) et rotation des stocks</t>
  </si>
  <si>
    <t>Les températures à cœur n'était pas enregistrés</t>
  </si>
  <si>
    <t>POISSONNERIE</t>
  </si>
  <si>
    <t>Etat du système d'éclairage au niveau du stand et des meubles</t>
  </si>
  <si>
    <t>Températures affichée et mesurée de stockage au froid</t>
  </si>
  <si>
    <t xml:space="preserve">Magasin Carrefour Market </t>
  </si>
  <si>
    <t>T°C chambre froide poisson 1,9°C</t>
  </si>
  <si>
    <t>Etat et entretien du local</t>
  </si>
  <si>
    <t>Grombalia</t>
  </si>
  <si>
    <t>LABORATOIRE ET STAND DE CUISSON</t>
  </si>
  <si>
    <t>Etat et entretien des chambres froides de stockage</t>
  </si>
  <si>
    <t xml:space="preserve">Le seuil de la porte et le sol de chambre froide négative de stockage sont écaillés  </t>
  </si>
  <si>
    <t>Evaporateurs propres/Propreté et Etat des grilles d'aération</t>
  </si>
  <si>
    <t>Etat des étagères de stockage</t>
  </si>
  <si>
    <t>Etat et fonctionnalité des meubles</t>
  </si>
  <si>
    <t xml:space="preserve">Propreté des équipements/outils </t>
  </si>
  <si>
    <t>Le vitre du meuble des produits surgelés est brisée</t>
  </si>
  <si>
    <t xml:space="preserve">La poignée et la vitre du rôtissoire  manquaient de propreté. </t>
  </si>
  <si>
    <t>Températures affichées au niveau des meubles conformes</t>
  </si>
  <si>
    <t>Evolution des scores par audit</t>
  </si>
  <si>
    <t>T°C du meuble des surgelés -17°C</t>
  </si>
  <si>
    <t>Propreté des locaux</t>
  </si>
  <si>
    <t>Températures des produits surgelés exposés conforme</t>
  </si>
  <si>
    <t>T°C -15,2°C</t>
  </si>
  <si>
    <t>Revêtement des locaux de service (stand..)</t>
  </si>
  <si>
    <t>Intégrité de la machine à glace, bac et pelle</t>
  </si>
  <si>
    <t>Etat du grand et petit matériel</t>
  </si>
  <si>
    <t>Audit N°</t>
  </si>
  <si>
    <t>Respect des règles de  déconditionnement</t>
  </si>
  <si>
    <t>L'ouvre-boite était dans un état de souillure avancé.</t>
  </si>
  <si>
    <t>Note globale magasin</t>
  </si>
  <si>
    <t>Respect des bonnes pratiques d'hygiène des manipulations</t>
  </si>
  <si>
    <t>SANITAIRES / VESTIAIRES</t>
  </si>
  <si>
    <t>A1</t>
  </si>
  <si>
    <t>Etat des vestiaires et des sanitaires: état général, aération</t>
  </si>
  <si>
    <t>Revêtement des locaux</t>
  </si>
  <si>
    <t>Présence et Etat des distributeurs de savon</t>
  </si>
  <si>
    <t>Séparation des flux et risque de contamination croisée (respect des codes couleurs, et de la sectorisation)</t>
  </si>
  <si>
    <t xml:space="preserve">Absence d'instruction séparant le matériel tranchant (le code couleur des couteaux et planches n'est pas respecté) </t>
  </si>
  <si>
    <t>Respect des bonnes pratiques de cuisson</t>
  </si>
  <si>
    <t>Présence et Etat des distributeurs de papier</t>
  </si>
  <si>
    <t>A2</t>
  </si>
  <si>
    <t xml:space="preserve">Absence de distributeur de papier </t>
  </si>
  <si>
    <t>Présence et Etat des lave-mains</t>
  </si>
  <si>
    <t>Placards vestiaires adaptés  ( séparation tenue de ville / tenue de travail PFT)</t>
  </si>
  <si>
    <t>A3</t>
  </si>
  <si>
    <t>Enregistrement des paramètres de cuisson</t>
  </si>
  <si>
    <t>Conformité de l'huile de friture (aspect visuel)</t>
  </si>
  <si>
    <t xml:space="preserve">Les dispositifs de la salle de pause sont fonctionnels  et présents </t>
  </si>
  <si>
    <t>A4</t>
  </si>
  <si>
    <t>A5</t>
  </si>
  <si>
    <t xml:space="preserve"> </t>
  </si>
  <si>
    <t>Conformité de la conservation des repas</t>
  </si>
  <si>
    <t>Traçabilité des produits finis</t>
  </si>
  <si>
    <t>A6</t>
  </si>
  <si>
    <t>L'opérateur était barbu et portait des chaussures de ville.</t>
  </si>
  <si>
    <t>Note-Exploitation</t>
  </si>
  <si>
    <t xml:space="preserve">Conformité et propreté de la plonge, des outils et des produits de nettoyage </t>
  </si>
  <si>
    <t>Enregistrement des autocontrôles</t>
  </si>
  <si>
    <t>NETTOYAGE ET DESINFECTION</t>
  </si>
  <si>
    <t xml:space="preserve">Stations de nettoyage fonctionnelles par rayons </t>
  </si>
  <si>
    <t xml:space="preserve">Plonges fonctionnelles (corrosions, fuites, fonctionnalité..) par rayons </t>
  </si>
  <si>
    <t>Absence de traces de rouille</t>
  </si>
  <si>
    <t>Présence d'eau chaude</t>
  </si>
  <si>
    <t>EXPOSITION</t>
  </si>
  <si>
    <t>Entreposage des produits à températures ambiante et non dans la chambre froide</t>
  </si>
  <si>
    <t xml:space="preserve">Propreté et rangement des meubles </t>
  </si>
  <si>
    <t>Le meuble d'exposition n'était pas propre, accumulation de la souillure sous les plateaux de présentation et au niveau de la vitrine refrégérée</t>
  </si>
  <si>
    <t>SYSTEME DE LUTTE CONTRE LES NUISIBLES</t>
  </si>
  <si>
    <t>Aspect, étiquetage et identification des produits</t>
  </si>
  <si>
    <t>Taux global de réalisation du plan d'action</t>
  </si>
  <si>
    <t>DEIV et porte-appâts conformes et fonctionnels (emplacements…)</t>
  </si>
  <si>
    <t>Durée d'expositon des produits</t>
  </si>
  <si>
    <t>Etanchéité des fermetures</t>
  </si>
  <si>
    <t>Enregistrement des durées d'exposition</t>
  </si>
  <si>
    <t xml:space="preserve">Absence de nuisible </t>
  </si>
  <si>
    <t>Regards d'égouts protégés</t>
  </si>
  <si>
    <t>GESTION DES DECHETS</t>
  </si>
  <si>
    <t>Score partiel Traiteur</t>
  </si>
  <si>
    <t>Présence de locaux de déchets conformes</t>
  </si>
  <si>
    <t>Local poubelle mis en place. Toutefois, il manque la climatisation</t>
  </si>
  <si>
    <t>Poubelles à pédale à ouverture non manuelle</t>
  </si>
  <si>
    <t>Poubelle de la pâtisserie et de l'exposition volaillerie sont à ouverture manuelle. Réparer le système à pédale.</t>
  </si>
  <si>
    <t>Note Traiteur</t>
  </si>
  <si>
    <t>Absence de stagnation d'eau</t>
  </si>
  <si>
    <t>Emplacement et fonctionnement de la presse des cartons</t>
  </si>
  <si>
    <t>Etat des siphons (odeurs…)</t>
  </si>
  <si>
    <t>CHARCUTERIES ET FROMAGES</t>
  </si>
  <si>
    <t>Note-Réception</t>
  </si>
  <si>
    <t>Propreté des chambres /armoires froides et rangement</t>
  </si>
  <si>
    <t>POINTS TRANSVERSES</t>
  </si>
  <si>
    <t>Séparation des produits par catégories</t>
  </si>
  <si>
    <t>Produits casse / retour consignés, balisés et isolés.</t>
  </si>
  <si>
    <t xml:space="preserve">Suivi  de  la réalisation des plans d'action découlant des audits </t>
  </si>
  <si>
    <t>Aspect général, identification et protection des MP et produits entamés</t>
  </si>
  <si>
    <t>Les alarmes sont bien réglées</t>
  </si>
  <si>
    <t>Présence de givre dans les meubles et les chambres froides</t>
  </si>
  <si>
    <t>Respect du FEFO et rotation des stocks</t>
  </si>
  <si>
    <t>Etat et fonctionnement du monte-charges</t>
  </si>
  <si>
    <t>Note-BoulPât</t>
  </si>
  <si>
    <t>STAND DE DECOUPE ET EXPOSITION</t>
  </si>
  <si>
    <t>Taux de réalisation du plan d'action pérécédent</t>
  </si>
  <si>
    <t>Propreté des équipements/outils satisfaisants</t>
  </si>
  <si>
    <t>Les planches de découpe des deux secteurs fromagerie et charcuterie manquaient de propreté, les fissures retiennent les souillures et le nettoyage et difficile à ce niveau. Un rabotage ou un changement des planches et recommandé.</t>
  </si>
  <si>
    <t>Propreté des locaux et des meubles</t>
  </si>
  <si>
    <t>Score global de cnformité</t>
  </si>
  <si>
    <t>Respect du concept FEFO lors de l'exposition</t>
  </si>
  <si>
    <t>Enregistrement des températures d'exposition</t>
  </si>
  <si>
    <t xml:space="preserve">Produits exposés à  l'abri des contaminations </t>
  </si>
  <si>
    <t>Respect des DLC/Dates limites de retrait</t>
  </si>
  <si>
    <t>Etiquetage et identification des produits</t>
  </si>
  <si>
    <t>Note-Traiteur</t>
  </si>
  <si>
    <t>Traçabilité des  produits à la coupe (fromages et charcuteries)</t>
  </si>
  <si>
    <t>Note globale de conformité</t>
  </si>
  <si>
    <t>L'opératrice avait des épingles et portait des chaussures de ville.</t>
  </si>
  <si>
    <t xml:space="preserve">Conformité et propreté de la plonge, des outils et des produits  de nettoyage </t>
  </si>
  <si>
    <t>Stockage des produits d'entretien et respect des protocoles et plans de nettoyage et de désinfection</t>
  </si>
  <si>
    <t>Note-Charcuteries</t>
  </si>
  <si>
    <t>Score partiel Charcuteries et fromages</t>
  </si>
  <si>
    <t>Note Charcuteries et fromages</t>
  </si>
  <si>
    <t>BOUCHERIE, VOLAILLERIE</t>
  </si>
  <si>
    <t>STOCKAGE DES PRODUITS</t>
  </si>
  <si>
    <t>Note-Boucherie</t>
  </si>
  <si>
    <t>1/ Les Palettes PVC n'étaient pas propres
2/ Présence de carton (emballage secondaire) des produits de volailles</t>
  </si>
  <si>
    <t>Séparation et identification des produits par catégories</t>
  </si>
  <si>
    <t>L'escalope et les cuisses de dinde entreposés dans la chambre froide n'étaient ni protégés ni identifiés.</t>
  </si>
  <si>
    <t>Congélation interdite</t>
  </si>
  <si>
    <t>Aspect général des produits, protection et étiquetage</t>
  </si>
  <si>
    <t xml:space="preserve">Respect des DLC des MP emballés </t>
  </si>
  <si>
    <t>Respect des durées de vie des MP entamée</t>
  </si>
  <si>
    <t>Note-Poissonnerie</t>
  </si>
  <si>
    <t>LABORATOIRE ET STAND DE DECOUPE</t>
  </si>
  <si>
    <t>Respect des procédures de préparation des produits de fabrication (merguez, viandes hachées, durée de vie, qualité globale…) = TSF</t>
  </si>
  <si>
    <t>Propreté des équipements/outils/plans de travail satisfaisante</t>
  </si>
  <si>
    <t>Propreté, séparation et identification des secteurs dans le laboratoire (code couleur, secteurs…)</t>
  </si>
  <si>
    <t>Pour éviter la contamination croisée, l'opératrice a identifié les couteaux selon son utilisation.</t>
  </si>
  <si>
    <t>Enregistrement des températures des laboratoires</t>
  </si>
  <si>
    <t>Séparation des flux et risque de contamination croisée</t>
  </si>
  <si>
    <t>Le risque de contamination croisée est accru en raison d'un même opérateur était chargé de la manipulation des rayons boucherie, charcuteries/fromages, et un seul thermomètre pour les autocontrôles.</t>
  </si>
  <si>
    <t>Note-Fleg</t>
  </si>
  <si>
    <t>Respect du protocole d'addition des conservateur et enregistrement</t>
  </si>
  <si>
    <t>Aspect, protection et identification des produits finis</t>
  </si>
  <si>
    <t>Respect des durées de vie et de la rotation des stocks PF</t>
  </si>
  <si>
    <t>Enregistrement des traçabilités</t>
  </si>
  <si>
    <t>L'opératrice avait des épingles et portait des chaussures de ville. (la même opératrice du rayon charcuterie/fromagerie)</t>
  </si>
  <si>
    <t>Conformité et propreté de la plonge, des outils et des produits  de nettoyage</t>
  </si>
  <si>
    <t>Note-PGC</t>
  </si>
  <si>
    <t>EXPOSITION TRAD ET LINEAIRES</t>
  </si>
  <si>
    <t>Propreté et rangement des meubles et accessoires (plateaux, déco, ..)</t>
  </si>
  <si>
    <t xml:space="preserve">Respect des durées de vie des produits trad exposés dans le stand </t>
  </si>
  <si>
    <t>Respect des Dates Limites de retrait et du FEFO</t>
  </si>
  <si>
    <t>Conformités des bonnes  pratiques d'exposition</t>
  </si>
  <si>
    <t>Aspect, étiquetage, protection et identification des produits</t>
  </si>
  <si>
    <t>Note-PLS</t>
  </si>
  <si>
    <t>Score partiel Boucherie, volaillerie</t>
  </si>
  <si>
    <t>Note Boucherie, volaillerie</t>
  </si>
  <si>
    <t>Note-Olives Epices</t>
  </si>
  <si>
    <t>STOCKAGE DES MP ET FABRIQUE DE GLACE</t>
  </si>
  <si>
    <t>Le relevé mensuel des températures n'était pas enregistré. Une sensibilisation sur site a eu lieu.</t>
  </si>
  <si>
    <t>Chambres/armoires froides et accessoires propres et rangés</t>
  </si>
  <si>
    <t>Portes  maintenues fermées</t>
  </si>
  <si>
    <t>Présence et propreté des bacs de glace et de la pelle</t>
  </si>
  <si>
    <t>Conformité des produits frais (Fraîcheur, taille, poids…)</t>
  </si>
  <si>
    <t>Note-Hyg personnelle</t>
  </si>
  <si>
    <t>Aspect, identification, et protection des produits (dates de réception des produits…)</t>
  </si>
  <si>
    <t>Glaçage des produits en chambre froide</t>
  </si>
  <si>
    <t>Absence de risque de contamination chimique/physique</t>
  </si>
  <si>
    <t>Note-Lutte contre les nuisibles</t>
  </si>
  <si>
    <t>TRAITEMENT ET EXPOSITION</t>
  </si>
  <si>
    <t xml:space="preserve">Glacage etiquetage des produits </t>
  </si>
  <si>
    <t>Les chevalets n'étaient pas propres</t>
  </si>
  <si>
    <t>Propreté et conformité des équipements/outils satisfaisants</t>
  </si>
  <si>
    <t xml:space="preserve">Propreté des rayons </t>
  </si>
  <si>
    <t>Respect des Dates Limites de retrait</t>
  </si>
  <si>
    <t>Manque d'enregistrement des températures a cœur des produits exposés
T°C à cœur bonite 5,6°C 
T°C à cœur Daurade 5,5°C</t>
  </si>
  <si>
    <t>Assurer l'enregistrement des des températures a cœur des produits exposés</t>
  </si>
  <si>
    <t>Note-Gestion des déchets</t>
  </si>
  <si>
    <t xml:space="preserve">Respect des bonnes pratiques d'hygiène des  manipulations et expositions </t>
  </si>
  <si>
    <t>Le pistolet du karcher et celui de la douchette évier ne sont pas propres</t>
  </si>
  <si>
    <t>Note-Management qualité</t>
  </si>
  <si>
    <t>Score partiel Poissonnerie</t>
  </si>
  <si>
    <t>Note Poissonnerie</t>
  </si>
  <si>
    <t>Note-Retrait</t>
  </si>
  <si>
    <t>STOCKAGE</t>
  </si>
  <si>
    <t>Enregistrement des températures de stockage au froid</t>
  </si>
  <si>
    <t>L'enregistrement utilisé n'est pas à jour, l'opérateur utilise une ancienne version</t>
  </si>
  <si>
    <t>Chambre froide propre et rangée</t>
  </si>
  <si>
    <t>Produits casses / retour consignés balisés et isolés</t>
  </si>
  <si>
    <t>Caisses de stockage propres et conformes</t>
  </si>
  <si>
    <t>Note-Technique</t>
  </si>
  <si>
    <t>Etat de fraîcheur des produits stockés</t>
  </si>
  <si>
    <t>Respect des DLC des produits préemballés</t>
  </si>
  <si>
    <t>LINEAIRES ET MANIPULATION</t>
  </si>
  <si>
    <t>Rangement des produits dans les caisses</t>
  </si>
  <si>
    <t>Propreté des caisses et des linéaires / poste de pesage</t>
  </si>
  <si>
    <t xml:space="preserve">Étiquetage et balisage conforme </t>
  </si>
  <si>
    <t xml:space="preserve">Etat de fraîcheur des produits exposés: tri effectué </t>
  </si>
  <si>
    <t>Aspect général et étiquetage des produits préemballés</t>
  </si>
  <si>
    <t>Respect des DLC/DLUO des produits préemballés</t>
  </si>
  <si>
    <t>Respect des Dates Limites de retrait des produits préemballés</t>
  </si>
  <si>
    <t>Port de chaussures de ville</t>
  </si>
  <si>
    <t>Score partiel Fruits et légumes</t>
  </si>
  <si>
    <t>Note Fruits et légumes</t>
  </si>
  <si>
    <t>RESERVE</t>
  </si>
  <si>
    <t>Rangement et séparation des produits par catégories</t>
  </si>
  <si>
    <t>Absence de stockage au sol</t>
  </si>
  <si>
    <t>Respect des dates limites DLUO/DLC</t>
  </si>
  <si>
    <t>Isolement et identification des produits NC, retour et casses</t>
  </si>
  <si>
    <t xml:space="preserve">Respect des bonnes pratiques d'hygiène lors de la manipulation du sucre </t>
  </si>
  <si>
    <t>Les sacs de sucre sont entreposés sur des palettes en bois. Cette pratique est proscrite. Transvaser les sacs sur des palettes en PVC afin de protéger ce produit.</t>
  </si>
  <si>
    <t>Propreté satisfaisante des linéaires</t>
  </si>
  <si>
    <t>Linéaires des produits "thé" et "café" ne sont pas propres</t>
  </si>
  <si>
    <t>Aspect général et étiquetage</t>
  </si>
  <si>
    <t>Score partiel PGC</t>
  </si>
  <si>
    <t>Note PGC</t>
  </si>
  <si>
    <t>CHAMBRES OU ARMOIRES FROIDES</t>
  </si>
  <si>
    <t>Chambres/armoires froides propres, rangées et fermées</t>
  </si>
  <si>
    <t xml:space="preserve">Portes  maintenues fermées </t>
  </si>
  <si>
    <t>Produits identifiés et correctement protégés.</t>
  </si>
  <si>
    <t>Présence, conformité et vérification du thermomètre à sonde</t>
  </si>
  <si>
    <t>Présence de piqûres de moisissures sur les parties internes et au niveau de l'éclairage des étagères de yaourt. Renforcer le nettoyage à ce niveau.</t>
  </si>
  <si>
    <t>Rotation des stocks et respect du concept FEFO</t>
  </si>
  <si>
    <t>Conformité des rangements dans les linéaires</t>
  </si>
  <si>
    <t>Aspect global des produits et étiquetage</t>
  </si>
  <si>
    <t>Certaines portes-étiquettes sont usés.</t>
  </si>
  <si>
    <t xml:space="preserve">LINEAIRES VIENNOISERIE PREMBALLEES </t>
  </si>
  <si>
    <t>Respect des Dates Limites de retrait et rotation des stocks</t>
  </si>
  <si>
    <t xml:space="preserve">Rangements des produits sur les linéaires </t>
  </si>
  <si>
    <t>LINEAIRES GLACES ET PRODUITS SURGELES</t>
  </si>
  <si>
    <t>Surveillance et enregistrement des températures</t>
  </si>
  <si>
    <t xml:space="preserve">Propreté et rangement du linéaire </t>
  </si>
  <si>
    <t>Présence de chevelures dans le linéaire des surgelés. Surveiller systématiquement l'état de propreté des meubles.</t>
  </si>
  <si>
    <t>Aspect, étiquetage et identification</t>
  </si>
  <si>
    <t>Respect des dates limites DLC/DLUO</t>
  </si>
  <si>
    <t>Rotation des stocks, respect du concept FEFO et des dates limites de retrait</t>
  </si>
  <si>
    <t>Score partiel PLS</t>
  </si>
  <si>
    <t>Note PLS</t>
  </si>
  <si>
    <t>OLIVES, EPICES ET CONDIMENTS</t>
  </si>
  <si>
    <t>Aspect des produits stockés et étiquetage</t>
  </si>
  <si>
    <t>Double étiquetage par le fournisseur des produits "Harissa" et "Olives". Aviser le fournisseur, cette pratique est interdite.</t>
  </si>
  <si>
    <t>Condition générale de stockage au sec et au froid</t>
  </si>
  <si>
    <t xml:space="preserve">Respect du FEFO (First Expired first Out) </t>
  </si>
  <si>
    <t>Propreté des meubles et accessoires</t>
  </si>
  <si>
    <t>Propreté et conformité du matériel de service (louche…): une pelle par produit</t>
  </si>
  <si>
    <t>Protection des produits exposés (harissa et pâte d'ail)</t>
  </si>
  <si>
    <t>Aspect global, étiquetage et identification des produits</t>
  </si>
  <si>
    <t>Score partiel Olives, épices et condiments</t>
  </si>
  <si>
    <t>Note Olives, épices et condiments</t>
  </si>
  <si>
    <t>HYGIENE PERSONNELLE</t>
  </si>
  <si>
    <t>VESTIAIRES</t>
  </si>
  <si>
    <t xml:space="preserve">Locaux propres, rangés  et absence de nourriture dans les casiers </t>
  </si>
  <si>
    <t>Propreté  des toilettes et sanitaire</t>
  </si>
  <si>
    <t xml:space="preserve">Absence d'odeur nauséobonde </t>
  </si>
  <si>
    <t>Présence de savons liquide et de papier essuie-mains</t>
  </si>
  <si>
    <t>Absence de distributeur papier essui-tout</t>
  </si>
  <si>
    <r>
      <t>COULOIRS ET SALLES DE PAUSE</t>
    </r>
    <r>
      <rPr>
        <sz val="12"/>
        <color rgb="FF000000"/>
        <rFont val="Comic Sans MS"/>
      </rPr>
      <t xml:space="preserve"> </t>
    </r>
  </si>
  <si>
    <t>Propreté et rangement des couloirs</t>
  </si>
  <si>
    <t>Salle de pause propre et rangée</t>
  </si>
  <si>
    <t>Présence de souillure persistante à l'intérieur du micro-onde.</t>
  </si>
  <si>
    <t>Score partiel Hygiène personnelle</t>
  </si>
  <si>
    <t>Note Hygiène personnelle</t>
  </si>
  <si>
    <t>PREVENTION CONTRE LES NUISIBLES</t>
  </si>
  <si>
    <t>Présence de plan préventif anti-nuisibles</t>
  </si>
  <si>
    <t>DEIV / portes-appâts propres</t>
  </si>
  <si>
    <t>Protection des accès</t>
  </si>
  <si>
    <t>Absence de traces de nuisibles</t>
  </si>
  <si>
    <t>Absence de risque de croisement des flux de déchets avec les produits finis et les matières premières</t>
  </si>
  <si>
    <t>La sortie des déchets se faisait par la porte du quai de réception. Un instruction affichée permettant la séparation des flux(déchets/ matière première doit être prévue) (remarque reccurente)</t>
  </si>
  <si>
    <t>Local poubelle et bennes à ordure propres</t>
  </si>
  <si>
    <t>Gestion des déchets liquides, drainage des eaux, propreté des siphons</t>
  </si>
  <si>
    <t>MANAGEMENT DE LA QUALITE</t>
  </si>
  <si>
    <t>Classement des contrôles officiels</t>
  </si>
  <si>
    <t>Classement des rapports d'audits internes/externes et des plans d'action</t>
  </si>
  <si>
    <t>Présence du référentiel qualité en vigueur dans chaque rayon</t>
  </si>
  <si>
    <t>Poinçonnage des balances</t>
  </si>
  <si>
    <t>Présence des plans de formation de l'année en cours</t>
  </si>
  <si>
    <t>Suivi de l'état de santé du personnel à jour (analyses corpo, visites médicales…)</t>
  </si>
  <si>
    <t xml:space="preserve">Résultats des analyses et plans d'action </t>
  </si>
  <si>
    <t>Armoire à pharmacie conforme</t>
  </si>
  <si>
    <t>Instructions hygiène clairement affichées</t>
  </si>
  <si>
    <t>Prévoir des instructions avec des couleurs pour attirer plus d'attention des employés</t>
  </si>
  <si>
    <t>Conservation des autocontrôles pendant 2 ans pour la boucherie et la poissonnerie et 6 mois pour les autres rayons</t>
  </si>
  <si>
    <t>Gestion des réclamation clients (Enregistrement et classement des actions correctives, et communication)</t>
  </si>
  <si>
    <t>Contrôle et enregistrement de l'hygiène personnelle</t>
  </si>
  <si>
    <t>Suivi et enregistrement des alarmes quotidiennes (GTC)</t>
  </si>
  <si>
    <t xml:space="preserve">L'ensemble des employés du secteur alimentaire a bénéficié d'une formation relative aux bonnes pratiques d'hygiène </t>
  </si>
  <si>
    <t>Le nouveau recruté à la pâtisserie n'est pas encore formé aux BPH</t>
  </si>
  <si>
    <t>Personnes externes à Carrefour (marchandiser et intérimaire ) formées aux bonnes pratiques d'hygiène et disposant d'un dossier médical sur place avec bulletin d'analyses.</t>
  </si>
  <si>
    <t>RETRAIT</t>
  </si>
  <si>
    <t>Présence d'un classeur Alertes / Retraits et de la procédure en question</t>
  </si>
  <si>
    <t>Présence et conformité de la zone de consignation</t>
  </si>
  <si>
    <t>Application des procédures Retrait/ Rappel</t>
  </si>
  <si>
    <t>Taux global de réalisation du plan d'action précédent</t>
  </si>
  <si>
    <t>Score global de conformité</t>
  </si>
  <si>
    <t>Note globale</t>
  </si>
  <si>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</si>
  <si>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</si>
  <si>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</si>
  <si>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</si>
  <si>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</si>
  <si>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t>Mme Meriam CHOUCHENE &amp; M. Bilel HAMDI</t>
  </si>
  <si>
    <t>Directeur magasin &amp; chefs rayons</t>
  </si>
  <si>
    <t>T° affichée de la chambre froide est 4,2°C.</t>
  </si>
  <si>
    <t>Présence excessive de mouches dans tout le magasin.</t>
  </si>
  <si>
    <t>Renforcer la lutte contre les insectes volants.</t>
  </si>
  <si>
    <t>Revoir le système de fonctionnement des DEIV.</t>
  </si>
  <si>
    <t>La température à cœur des abats de dinde trad. est supérieur à 7°C.</t>
  </si>
  <si>
    <t>Absence de laboratoire.</t>
  </si>
  <si>
    <t>La température affichée du meuble volaille LS est 7,6°C.</t>
  </si>
  <si>
    <t>Dégagement d'une odeur désagréable du local déchet.</t>
  </si>
  <si>
    <t>La température du laboratoire est 12°C.</t>
  </si>
  <si>
    <t>Présence de Harissa et de mayonnaise entamés depuis le 06/06. Nous rappelons que la durée de vie des conserve entamés est de j+2.</t>
  </si>
  <si>
    <t>Les opérateurs ne maitrisent pas le protocole de décontamination des légumes et des œufs.</t>
  </si>
  <si>
    <t>Absence d'enregistrement.</t>
  </si>
  <si>
    <t>Respecter le protocole 3 bacs.</t>
  </si>
  <si>
    <t>Le système d'ouverture des poubelles du rayon boucherie et traiteur  est abimé.</t>
  </si>
  <si>
    <t>Présence d'une fuite d'eau dans la plonge traiteur.</t>
  </si>
  <si>
    <t>La vitre du meuble froid est brisée.</t>
  </si>
  <si>
    <t>T° affichée 5,5°C.
T° prélevée 4°C.</t>
  </si>
  <si>
    <t>Présence d'odeur de regard dans la plonge traiteur.</t>
  </si>
  <si>
    <t>T° affichée est 2°C</t>
  </si>
  <si>
    <t>Bien que la harissa et l'ail étaient protégés, les autres produits n'étaient pas à l'abri des mouches.</t>
  </si>
  <si>
    <t>Le revêtement du sol de la chambre froide négative est crevassé.</t>
  </si>
  <si>
    <t>Le revêtement du sol du laboratoire est écaillé.</t>
  </si>
  <si>
    <t>Présence d'afficheurs non fonctionnels au meuble yaourt.
Absence d'un afficheur dans un meuble.</t>
  </si>
  <si>
    <t>Réparer les afficheurs.</t>
  </si>
  <si>
    <t>Taux d'hygrométrie = 45%</t>
  </si>
  <si>
    <t>Absence de laboratoire</t>
  </si>
  <si>
    <t>Les échantillons vérifiés étaient conformes.</t>
  </si>
  <si>
    <t xml:space="preserve">Absence d'identification des planches de découpe ayant la même couleur. </t>
  </si>
  <si>
    <t>Présence de 12 poulets inscrits sur le cadencier de cuisson le 08/06/2017. L'état de vente indiquait 7 poulets et 6 demi-poulets. Le nombre de poulet casses scannés est de 3 poulets. Il y a une incohérence des données.</t>
  </si>
  <si>
    <t>Les sardines et les rougets en attente d'exposition manquaient de glaçage.
Leurs températures étaient respectivement 8°C et 6,8°C</t>
  </si>
  <si>
    <t>Le tableau de vérification de la température des chambres froides n'était pas rempli</t>
  </si>
  <si>
    <t>Les durées de vie des canettes RAOUA, des bouteilles de boisson au jus N’JOY pêche, pomme et exotic étaient dépassées depuis 07/06/2017, 30/05/2017, 26/04/2017 et 01/06/2017</t>
  </si>
  <si>
    <t>Renforcer le suivi des durées de vie des produits exposés</t>
  </si>
  <si>
    <t>Absence de mentions obligatoires (DF &amp; DLC) sur deux boites de butter Nutty.</t>
  </si>
  <si>
    <t>Dépassement de la DLUO du cake 'Buongirno' du 'MOULIN'DOR' ; DL 26/04/2017;</t>
  </si>
  <si>
    <t>L'état de propreté du meuble était insatisfaisant</t>
  </si>
  <si>
    <t>Absence du référentiel qualité au niveau du rayon charcuterie/fromage.</t>
  </si>
  <si>
    <t>Absence d'enregistrement de suivi de l'hygiène personnelle</t>
  </si>
  <si>
    <t>Accumulation de résidus de graisse sur les éléments de la rôtissoire. Assurer le nettoyage approfondi de cet équipement.</t>
  </si>
  <si>
    <t>Un nouveau recrutés ne maitrisait pas le protocole de lavage des mains.</t>
  </si>
  <si>
    <t>Un seau rempli d'eau souillée collectée de la plonge suite à la fuite (voir volet technique).</t>
  </si>
  <si>
    <t>Le plan d'action suite aux analyses non conformes du rayon boucherie a été réalisé sur une trame de plan d'action suite à un audit interne. Utiliser la trame adéquate.</t>
  </si>
  <si>
    <t>Les chefs rayons boucherie et poissonnerie ne disposaient pas des certificats sanitaires. Ces dernières étaient maintenues à la réception.
Nous rappelons que l'archivage des documents sanitaires est sous la responsabilité des chefs rayons pendant une durée de 2 ans.</t>
  </si>
  <si>
    <t xml:space="preserve">Les lames des radiants à gaz de la rôtissoire sont défoncées. </t>
  </si>
  <si>
    <t>Présence de carrelages crevassés dans le stand.</t>
  </si>
  <si>
    <t>Abaisser la température du meuble à 3°C.</t>
  </si>
  <si>
    <t>Les luminaires au dessus de l'étal sont adjacents aux produits exposés ce qui stimule la fusion de la glace.</t>
  </si>
  <si>
    <t>Le local des déchets n'est pas climatisé et n'est pas doté d'un DEIV.</t>
  </si>
  <si>
    <t>Taux de réalisation du plan d'action précédent</t>
  </si>
  <si>
    <t>L'afficheur du meuble volaille trad. est non fonctionnel.</t>
  </si>
  <si>
    <t>Absence d'une station e nettoyage au niveau de la réception; utilisation de l'eau du RIA.</t>
  </si>
  <si>
    <t>Les DEIV des rayons traiteur et poissonnerie sont remplis de mouches vivantes.
Le DEIV placé dans la zone de réception n'est pas fonctionnel.</t>
  </si>
  <si>
    <t>Pas de cravate, pas de badge et port de chaussure de ville.
Respecter la charte vestimentaire.</t>
  </si>
  <si>
    <t>Durée d'exposition des produits</t>
  </si>
  <si>
    <t xml:space="preserve">Respect des durées de vie des produits trad. exposés dans le stand </t>
  </si>
  <si>
    <t>Condensation de gouttelettes d'eau dans les barquettes de viandes hachées. Il s'agit d'un signe de rupture de la chaine du froid.</t>
  </si>
  <si>
    <t xml:space="preserve">Glaçage étiquetage des produits </t>
  </si>
  <si>
    <t>Maintenir la chaine du froid des poissons (0 à 2°C sous glace fondante).</t>
  </si>
  <si>
    <t>Pas de cravate, port de chaussure de ville, pas de badge.
Respecter la charte vestimentaire.</t>
  </si>
  <si>
    <t xml:space="preserve">Absence d'odeur nauséabonde </t>
  </si>
  <si>
    <t>La porte de réception était maintenue ouverte en dehors des réceptions de marchandises; Cette accès présente une source d'insectes volants.</t>
  </si>
  <si>
    <t>Le nouveau recruté du rayon traiteur n'a pas encore bénéficié d'une formation en BPH.</t>
  </si>
  <si>
    <t>La plonge est placé au niveau du stand.</t>
  </si>
  <si>
    <t>Présence de résidus brulés dans la friteuse. Assurer la filtration de l'huile par une écumoire lors des fritures.</t>
  </si>
  <si>
    <t>Présence de souillures sur les jointures du présentoir des condiments.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</si>
</sst>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
  </numFmts>
  <fonts count="52">
    <font>
      <sz val="11"/>
      <color rgb="FF000000"/>
      <name val="Calibri"/>
    </font>
    <font>
      <sz val="11"/>
      <color rgb="FF000000"/>
      <name val="Comic Sans MS"/>
    </font>
    <font>
      <sz val="11"/>
      <color rgb="FFF2F2F2"/>
      <name val="Comic Sans MS"/>
    </font>
    <font>
      <b/>
      <i/>
      <u/>
      <sz val="16"/>
      <name val="Comic Sans MS"/>
    </font>
    <font>
      <sz val="11"/>
      <color rgb="FFF2F2F2"/>
      <name val="Calibri"/>
    </font>
    <font>
      <b/>
      <i/>
      <u/>
      <sz val="16"/>
      <name val="Arial"/>
    </font>
    <font>
      <b/>
      <sz val="16"/>
      <color rgb="FF000000"/>
      <name val="Calibri"/>
    </font>
    <font>
      <sz val="11"/>
      <name val="Calibri"/>
    </font>
    <font>
      <b/>
      <sz val="18"/>
      <color rgb="FF000000"/>
      <name val="Comic Sans MS"/>
    </font>
    <font>
      <b/>
      <sz val="11"/>
      <color rgb="FF000000"/>
      <name val="Comic Sans MS"/>
    </font>
    <font>
      <b/>
      <i/>
      <u/>
      <sz val="14"/>
      <name val="Comic Sans MS"/>
    </font>
    <font>
      <sz val="10"/>
      <color rgb="FF000000"/>
      <name val="Comic Sans MS"/>
    </font>
    <font>
      <b/>
      <sz val="11"/>
      <name val="Comic Sans MS"/>
    </font>
    <font>
      <b/>
      <sz val="12"/>
      <name val="Comic Sans MS"/>
    </font>
    <font>
      <sz val="10"/>
      <name val="Comic Sans MS"/>
    </font>
    <font>
      <sz val="11"/>
      <name val="Calibri"/>
    </font>
    <font>
      <sz val="11"/>
      <name val="Comic Sans MS"/>
    </font>
    <font>
      <b/>
      <sz val="11"/>
      <color rgb="FFFF0000"/>
      <name val="Calibri"/>
    </font>
    <font>
      <b/>
      <sz val="11"/>
      <color rgb="FFFFFFFF"/>
      <name val="Comic Sans MS"/>
    </font>
    <font>
      <b/>
      <sz val="11"/>
      <color rgb="FFFFFFFF"/>
      <name val="Calibri"/>
    </font>
    <font>
      <sz val="11"/>
      <color rgb="FF70AD47"/>
      <name val="Comic Sans MS"/>
    </font>
    <font>
      <b/>
      <sz val="10"/>
      <name val="Comic Sans MS"/>
    </font>
    <font>
      <b/>
      <sz val="12"/>
      <color rgb="FFFFFFFF"/>
      <name val="Comic Sans MS"/>
    </font>
    <font>
      <sz val="11"/>
      <color rgb="FFFF0000"/>
      <name val="Comic Sans MS"/>
    </font>
    <font>
      <sz val="11"/>
      <color rgb="FF000000"/>
      <name val="Century Gothic"/>
    </font>
    <font>
      <sz val="10"/>
      <name val="Century Gothic"/>
    </font>
    <font>
      <b/>
      <sz val="12"/>
      <color rgb="FFFFFFFF"/>
      <name val="Century Gothic"/>
    </font>
    <font>
      <sz val="10"/>
      <color rgb="FF000000"/>
      <name val="Century Gothic"/>
    </font>
    <font>
      <b/>
      <sz val="14"/>
      <color rgb="FF000000"/>
      <name val="Century Gothic"/>
    </font>
    <font>
      <b/>
      <sz val="14"/>
      <name val="Century Gothic"/>
    </font>
    <font>
      <sz val="14"/>
      <name val="Century Gothic"/>
    </font>
    <font>
      <b/>
      <sz val="10"/>
      <color rgb="FF000000"/>
      <name val="Comic Sans MS"/>
    </font>
    <font>
      <b/>
      <sz val="12"/>
      <name val="Century Gothic"/>
    </font>
    <font>
      <sz val="14"/>
      <color rgb="FF000000"/>
      <name val="Century Gothic"/>
    </font>
    <font>
      <b/>
      <sz val="14"/>
      <color rgb="FFFFFFFF"/>
      <name val="Comic Sans MS"/>
    </font>
    <font>
      <b/>
      <sz val="14"/>
      <color rgb="FFFFFFFF"/>
      <name val="Calibri"/>
    </font>
    <font>
      <sz val="11"/>
      <color rgb="FFFF0000"/>
      <name val="Calibri"/>
    </font>
    <font>
      <b/>
      <sz val="11"/>
      <color rgb="FFFFFF00"/>
      <name val="Comic Sans MS"/>
    </font>
    <font>
      <b/>
      <sz val="11"/>
      <color rgb="FFFFFF00"/>
      <name val="Calibri"/>
    </font>
    <font>
      <sz val="14"/>
      <color rgb="FF000000"/>
      <name val="Calibri"/>
    </font>
    <font>
      <b/>
      <sz val="11"/>
      <name val="Calibri"/>
    </font>
    <font>
      <b/>
      <sz val="11"/>
      <color rgb="FF000000"/>
      <name val="Calibri"/>
    </font>
    <font>
      <b/>
      <sz val="12"/>
      <color rgb="FF808000"/>
      <name val="Century Gothic"/>
    </font>
    <font>
      <b/>
      <sz val="12"/>
      <color rgb="FF000000"/>
      <name val="Calibri"/>
    </font>
    <font>
      <b/>
      <sz val="14"/>
      <color rgb="FF000000"/>
      <name val="Calibri"/>
    </font>
    <font>
      <sz val="12"/>
      <color rgb="FF000000"/>
      <name val="Comic Sans MS"/>
    </font>
    <font>
      <sz val="11"/>
      <color rgb="FF000000"/>
      <name val="Calibri"/>
      <family val="2"/>
    </font>
    <font>
      <sz val="11"/>
      <name val="Calibri"/>
      <family val="2"/>
    </font>
    <font>
      <sz val="11"/>
      <color rgb="FF000000"/>
      <name val="Comic Sans MS"/>
      <family val="4"/>
    </font>
    <font>
      <b/>
      <sz val="11"/>
      <color rgb="FF000000"/>
      <name val="Comic Sans MS"/>
      <family val="4"/>
    </font>
    <font>
      <b/>
      <sz val="14"/>
      <color rgb="FFFFFFFF"/>
      <name val="Comic Sans MS"/>
      <family val="4"/>
    </font>
    <font>
      <sz val="10"/>
      <name val="Comic Sans MS"/>
      <family val="4"/>
    </font>
  </fonts>
  <fills count="13">
    <fill>
      <patternFill patternType="none"/>
    </fill>
    <fill>
      <patternFill patternType="gray125"/>
    </fill>
    <fill>
      <patternFill patternType="solid">
        <fgColor rgb="FF0088EE"/>
        <bgColor rgb="FF0088EE"/>
      </patternFill>
    </fill>
    <fill>
      <patternFill patternType="solid">
        <fgColor rgb="FF0083E6"/>
        <bgColor rgb="FF0083E6"/>
      </patternFill>
    </fill>
    <fill>
      <patternFill patternType="solid">
        <fgColor rgb="FFBDD6EE"/>
        <bgColor rgb="FFBDD6EE"/>
      </patternFill>
    </fill>
    <fill>
      <patternFill patternType="solid">
        <fgColor rgb="FF00B0F0"/>
        <bgColor rgb="FF00B0F0"/>
      </patternFill>
    </fill>
    <fill>
      <patternFill patternType="solid">
        <fgColor rgb="FFBFBFBF"/>
        <bgColor rgb="FFBFBFBF"/>
      </patternFill>
    </fill>
    <fill>
      <patternFill patternType="solid">
        <fgColor rgb="FF9CC2E5"/>
        <bgColor rgb="FF9CC2E5"/>
      </patternFill>
    </fill>
    <fill>
      <patternFill patternType="solid">
        <fgColor rgb="FFF2F2F2"/>
        <bgColor rgb="FFF2F2F2"/>
      </patternFill>
    </fill>
    <fill>
      <patternFill patternType="solid">
        <fgColor rgb="FFD8D8D8"/>
        <bgColor rgb="FFD8D8D8"/>
      </patternFill>
    </fill>
    <fill>
      <patternFill patternType="solid">
        <fgColor rgb="FF0070C0"/>
        <bgColor rgb="FF0070C0"/>
      </patternFill>
    </fill>
    <fill>
      <patternFill patternType="solid">
        <fgColor rgb="FFFFFFFF"/>
        <bgColor rgb="FFFFFFFF"/>
      </patternFill>
    </fill>
    <fill>
      <patternFill patternType="solid">
        <fgColor rgb="FF2F5496"/>
        <bgColor rgb="FF2F5496"/>
      </patternFill>
    </fill>
  </fills>
  <borders count="14">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53">
    <xf numFmtId="0" fontId="0" fillId="0" borderId="0" xfId="0" applyFont="1" applyAlignment="1"/>
    <xf numFmtId="0" fontId="1" fillId="0" borderId="0" xfId="0" applyFont="1" applyAlignment="1">
      <alignment vertical="center"/>
    </xf>
    <xf numFmtId="0" fontId="2" fillId="0" borderId="0" xfId="0" applyFont="1"/>
    <xf numFmtId="0" fontId="1" fillId="0" borderId="0" xfId="0" applyFont="1"/>
    <xf numFmtId="0" fontId="3" fillId="0" borderId="0" xfId="0" applyFont="1" applyAlignment="1">
      <alignment horizontal="center"/>
    </xf>
    <xf numFmtId="0" fontId="0" fillId="0" borderId="0" xfId="0" applyFont="1"/>
    <xf numFmtId="0" fontId="0" fillId="0" borderId="0" xfId="0" applyFont="1"/>
    <xf numFmtId="0" fontId="4" fillId="0" borderId="0" xfId="0" applyFont="1"/>
    <xf numFmtId="0" fontId="5" fillId="0" borderId="0" xfId="0" applyFont="1" applyAlignment="1">
      <alignment horizontal="center"/>
    </xf>
    <xf numFmtId="0" fontId="0" fillId="0" borderId="0" xfId="0" applyFont="1" applyAlignment="1">
      <alignment vertical="center"/>
    </xf>
    <xf numFmtId="0" fontId="9" fillId="4" borderId="1" xfId="0" applyFont="1" applyFill="1" applyBorder="1" applyAlignment="1">
      <alignment vertical="center"/>
    </xf>
    <xf numFmtId="0" fontId="9" fillId="4" borderId="2" xfId="0" applyFont="1" applyFill="1" applyBorder="1" applyAlignment="1">
      <alignment vertical="center"/>
    </xf>
    <xf numFmtId="0" fontId="1" fillId="6" borderId="0" xfId="0" applyFont="1" applyFill="1" applyBorder="1" applyAlignment="1">
      <alignment horizontal="center" vertical="center"/>
    </xf>
    <xf numFmtId="0" fontId="1" fillId="0" borderId="3" xfId="0" applyFont="1" applyBorder="1"/>
    <xf numFmtId="165" fontId="12" fillId="0" borderId="0" xfId="0" applyNumberFormat="1" applyFont="1" applyAlignment="1">
      <alignment horizontal="left" vertical="center" wrapText="1"/>
    </xf>
    <xf numFmtId="0" fontId="1" fillId="0" borderId="3" xfId="0" applyFont="1" applyBorder="1" applyAlignment="1">
      <alignment wrapText="1"/>
    </xf>
    <xf numFmtId="0" fontId="14" fillId="0" borderId="3" xfId="0" applyFont="1" applyBorder="1" applyAlignment="1">
      <alignment vertical="center" wrapText="1"/>
    </xf>
    <xf numFmtId="0" fontId="0" fillId="0" borderId="3" xfId="0" applyFont="1" applyBorder="1" applyAlignment="1">
      <alignment horizontal="center" vertical="center" wrapText="1"/>
    </xf>
    <xf numFmtId="0" fontId="15" fillId="0" borderId="3" xfId="0" applyFont="1" applyBorder="1" applyAlignment="1">
      <alignment wrapText="1"/>
    </xf>
    <xf numFmtId="0" fontId="0" fillId="0" borderId="3" xfId="0" applyFont="1" applyBorder="1" applyAlignment="1">
      <alignment wrapText="1"/>
    </xf>
    <xf numFmtId="0" fontId="16" fillId="0" borderId="3" xfId="0" applyFont="1" applyBorder="1"/>
    <xf numFmtId="0" fontId="0" fillId="0" borderId="3" xfId="0" applyFont="1" applyBorder="1"/>
    <xf numFmtId="0" fontId="15" fillId="0" borderId="3" xfId="0" applyFont="1" applyBorder="1"/>
    <xf numFmtId="0" fontId="14" fillId="0" borderId="6" xfId="0" applyFont="1" applyBorder="1" applyAlignment="1">
      <alignment vertical="center" wrapText="1"/>
    </xf>
    <xf numFmtId="0" fontId="14" fillId="5" borderId="6" xfId="0" applyFont="1" applyFill="1" applyBorder="1" applyAlignment="1">
      <alignment vertical="center" wrapText="1"/>
    </xf>
    <xf numFmtId="0" fontId="14" fillId="5" borderId="5" xfId="0" applyFont="1" applyFill="1" applyBorder="1" applyAlignment="1">
      <alignment horizontal="left" vertical="center" wrapText="1"/>
    </xf>
    <xf numFmtId="0" fontId="0" fillId="5" borderId="2" xfId="0" applyFont="1" applyFill="1" applyBorder="1" applyAlignment="1">
      <alignment wrapText="1"/>
    </xf>
    <xf numFmtId="0" fontId="0" fillId="5" borderId="8" xfId="0" applyFont="1" applyFill="1" applyBorder="1" applyAlignment="1">
      <alignment wrapText="1"/>
    </xf>
    <xf numFmtId="164" fontId="0" fillId="5" borderId="3" xfId="0" applyNumberFormat="1" applyFont="1" applyFill="1" applyBorder="1" applyAlignment="1">
      <alignment horizontal="center" wrapText="1"/>
    </xf>
    <xf numFmtId="164" fontId="0" fillId="5" borderId="3" xfId="0" applyNumberFormat="1" applyFont="1" applyFill="1" applyBorder="1" applyAlignment="1">
      <alignment horizontal="center"/>
    </xf>
    <xf numFmtId="0" fontId="14" fillId="0" borderId="0" xfId="0" applyFont="1" applyAlignment="1">
      <alignment vertical="center" wrapText="1"/>
    </xf>
    <xf numFmtId="0" fontId="14" fillId="0" borderId="6" xfId="0" applyFont="1" applyBorder="1" applyAlignment="1">
      <alignment horizontal="left" vertical="center" wrapText="1"/>
    </xf>
    <xf numFmtId="0" fontId="14" fillId="0" borderId="2" xfId="0" applyFont="1" applyBorder="1" applyAlignment="1">
      <alignment horizontal="left" vertical="center" wrapText="1"/>
    </xf>
    <xf numFmtId="0" fontId="0" fillId="0" borderId="0" xfId="0" applyFont="1" applyAlignment="1">
      <alignment wrapText="1"/>
    </xf>
    <xf numFmtId="10" fontId="0" fillId="0" borderId="8" xfId="0" applyNumberFormat="1" applyFont="1" applyBorder="1" applyAlignment="1">
      <alignment horizontal="center"/>
    </xf>
    <xf numFmtId="0" fontId="9" fillId="9" borderId="3" xfId="0" applyFont="1" applyFill="1" applyBorder="1"/>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9" fillId="0" borderId="3" xfId="0" applyFont="1" applyBorder="1"/>
    <xf numFmtId="0" fontId="0" fillId="0" borderId="3" xfId="0" applyFont="1" applyBorder="1" applyAlignment="1">
      <alignment vertical="center" wrapText="1"/>
    </xf>
    <xf numFmtId="0" fontId="14" fillId="5" borderId="6" xfId="0" applyFont="1" applyFill="1" applyBorder="1" applyAlignment="1">
      <alignment horizontal="left" vertical="center" wrapText="1"/>
    </xf>
    <xf numFmtId="0" fontId="15" fillId="0" borderId="3" xfId="0" applyFont="1" applyBorder="1" applyAlignment="1">
      <alignment vertical="top" wrapText="1"/>
    </xf>
    <xf numFmtId="0" fontId="15" fillId="0" borderId="3" xfId="0" applyFont="1" applyBorder="1" applyAlignment="1">
      <alignment vertical="center" wrapText="1"/>
    </xf>
    <xf numFmtId="0" fontId="9" fillId="9" borderId="3" xfId="0" applyFont="1" applyFill="1" applyBorder="1" applyAlignment="1">
      <alignment vertical="center" wrapText="1"/>
    </xf>
    <xf numFmtId="0" fontId="9" fillId="0" borderId="3" xfId="0" applyFont="1" applyBorder="1" applyAlignment="1">
      <alignment vertical="center" wrapText="1"/>
    </xf>
    <xf numFmtId="0" fontId="17" fillId="0" borderId="3" xfId="0" applyFont="1" applyBorder="1" applyAlignment="1">
      <alignment vertical="center" wrapText="1"/>
    </xf>
    <xf numFmtId="0" fontId="14" fillId="0" borderId="5" xfId="0" applyFont="1" applyBorder="1" applyAlignment="1">
      <alignment horizontal="left" vertical="center" wrapText="1"/>
    </xf>
    <xf numFmtId="0" fontId="14" fillId="0" borderId="1" xfId="0" applyFont="1" applyBorder="1" applyAlignment="1">
      <alignment horizontal="left" vertical="center" wrapText="1"/>
    </xf>
    <xf numFmtId="9" fontId="0" fillId="0" borderId="3" xfId="0" applyNumberFormat="1" applyFont="1" applyBorder="1" applyAlignment="1">
      <alignment vertical="center" wrapText="1"/>
    </xf>
    <xf numFmtId="10" fontId="0" fillId="0" borderId="1" xfId="0" applyNumberFormat="1" applyFont="1" applyBorder="1" applyAlignment="1">
      <alignment horizontal="center"/>
    </xf>
    <xf numFmtId="0" fontId="18" fillId="10" borderId="6" xfId="0" applyFont="1" applyFill="1" applyBorder="1" applyAlignment="1">
      <alignment horizontal="left" vertical="center" wrapText="1"/>
    </xf>
    <xf numFmtId="0" fontId="19" fillId="10" borderId="2" xfId="0" applyFont="1" applyFill="1" applyBorder="1" applyAlignment="1">
      <alignment horizontal="left" wrapText="1"/>
    </xf>
    <xf numFmtId="0" fontId="19" fillId="10" borderId="8" xfId="0" applyFont="1" applyFill="1" applyBorder="1" applyAlignment="1">
      <alignment horizontal="left" wrapText="1"/>
    </xf>
    <xf numFmtId="0" fontId="19" fillId="10" borderId="3" xfId="0" applyFont="1" applyFill="1" applyBorder="1" applyAlignment="1">
      <alignment horizontal="center" wrapText="1"/>
    </xf>
    <xf numFmtId="164" fontId="19" fillId="10" borderId="3" xfId="0" applyNumberFormat="1" applyFont="1" applyFill="1" applyBorder="1" applyAlignment="1">
      <alignment horizontal="center" wrapText="1"/>
    </xf>
    <xf numFmtId="0" fontId="9" fillId="9" borderId="3" xfId="0" applyFont="1" applyFill="1" applyBorder="1" applyAlignment="1">
      <alignment wrapText="1"/>
    </xf>
    <xf numFmtId="0" fontId="0" fillId="0" borderId="0" xfId="0" applyFont="1" applyAlignment="1">
      <alignment vertical="center" wrapText="1"/>
    </xf>
    <xf numFmtId="0" fontId="1" fillId="0" borderId="3" xfId="0" applyFont="1" applyBorder="1" applyAlignment="1">
      <alignment vertical="top" wrapText="1"/>
    </xf>
    <xf numFmtId="0" fontId="20" fillId="0" borderId="3" xfId="0" applyFont="1" applyBorder="1"/>
    <xf numFmtId="14" fontId="0" fillId="0" borderId="0" xfId="0" applyNumberFormat="1" applyFont="1" applyAlignment="1">
      <alignment horizontal="left" vertical="center" wrapText="1"/>
    </xf>
    <xf numFmtId="0" fontId="11" fillId="0" borderId="3" xfId="0" applyFont="1" applyBorder="1" applyAlignment="1">
      <alignment vertical="center" wrapText="1"/>
    </xf>
    <xf numFmtId="0" fontId="11" fillId="11" borderId="3" xfId="0" applyFont="1" applyFill="1" applyBorder="1" applyAlignment="1">
      <alignment vertical="center" wrapText="1"/>
    </xf>
    <xf numFmtId="0" fontId="16" fillId="11" borderId="3" xfId="0" applyFont="1" applyFill="1" applyBorder="1" applyAlignment="1">
      <alignment horizontal="center" vertical="center" wrapText="1"/>
    </xf>
    <xf numFmtId="0" fontId="22" fillId="11" borderId="3" xfId="0" applyFont="1" applyFill="1" applyBorder="1" applyAlignment="1">
      <alignment horizontal="left" wrapText="1"/>
    </xf>
    <xf numFmtId="0" fontId="15" fillId="11" borderId="3" xfId="0" applyFont="1" applyFill="1" applyBorder="1" applyAlignment="1">
      <alignment horizontal="left" vertical="center" wrapText="1"/>
    </xf>
    <xf numFmtId="0" fontId="0" fillId="0" borderId="9" xfId="0" applyFont="1" applyBorder="1" applyAlignment="1">
      <alignment horizontal="center" vertical="center" wrapText="1"/>
    </xf>
    <xf numFmtId="0" fontId="16" fillId="11" borderId="3" xfId="0" applyFont="1" applyFill="1" applyBorder="1" applyAlignment="1">
      <alignment horizontal="left" vertical="center" wrapText="1"/>
    </xf>
    <xf numFmtId="0" fontId="15" fillId="11" borderId="3" xfId="0" applyFont="1" applyFill="1" applyBorder="1" applyAlignment="1">
      <alignment horizontal="left" wrapText="1"/>
    </xf>
    <xf numFmtId="0" fontId="15" fillId="0" borderId="8" xfId="0" applyFont="1" applyBorder="1" applyAlignment="1">
      <alignment wrapText="1"/>
    </xf>
    <xf numFmtId="0" fontId="17" fillId="11" borderId="3" xfId="0" applyFont="1" applyFill="1" applyBorder="1" applyAlignment="1">
      <alignment horizontal="left" wrapText="1"/>
    </xf>
    <xf numFmtId="0" fontId="12" fillId="9" borderId="3" xfId="0" applyFont="1" applyFill="1" applyBorder="1" applyAlignment="1">
      <alignment wrapText="1"/>
    </xf>
    <xf numFmtId="0" fontId="15" fillId="0" borderId="3" xfId="0" applyFont="1" applyBorder="1" applyAlignment="1">
      <alignment horizontal="left" wrapText="1"/>
    </xf>
    <xf numFmtId="0" fontId="14" fillId="11" borderId="3" xfId="0" applyFont="1" applyFill="1" applyBorder="1" applyAlignment="1">
      <alignment vertical="center" wrapText="1"/>
    </xf>
    <xf numFmtId="0" fontId="16" fillId="0" borderId="3" xfId="0" applyFont="1" applyBorder="1" applyAlignment="1">
      <alignment horizontal="left" wrapText="1"/>
    </xf>
    <xf numFmtId="0" fontId="12" fillId="9" borderId="3" xfId="0" applyFont="1" applyFill="1" applyBorder="1" applyAlignment="1">
      <alignment vertical="center" wrapText="1"/>
    </xf>
    <xf numFmtId="0" fontId="12" fillId="9" borderId="3" xfId="0" applyFont="1" applyFill="1" applyBorder="1"/>
    <xf numFmtId="0" fontId="23" fillId="0" borderId="3" xfId="0" applyFont="1" applyBorder="1" applyAlignment="1">
      <alignment horizontal="left" wrapText="1"/>
    </xf>
    <xf numFmtId="0" fontId="21" fillId="9" borderId="3" xfId="0" applyFont="1" applyFill="1" applyBorder="1" applyAlignment="1">
      <alignment vertical="center" wrapText="1"/>
    </xf>
    <xf numFmtId="0" fontId="16" fillId="0" borderId="3" xfId="0" applyFont="1" applyBorder="1" applyAlignment="1">
      <alignment wrapText="1"/>
    </xf>
    <xf numFmtId="0" fontId="16" fillId="11" borderId="3" xfId="0" applyFont="1" applyFill="1" applyBorder="1" applyAlignment="1">
      <alignment horizontal="left" wrapText="1"/>
    </xf>
    <xf numFmtId="9" fontId="15" fillId="0" borderId="3" xfId="0" applyNumberFormat="1" applyFont="1" applyBorder="1" applyAlignment="1">
      <alignment wrapText="1"/>
    </xf>
    <xf numFmtId="0" fontId="1" fillId="0" borderId="3" xfId="0" applyFont="1" applyBorder="1" applyAlignment="1">
      <alignment horizontal="left"/>
    </xf>
    <xf numFmtId="0" fontId="1" fillId="11" borderId="3" xfId="0" applyFont="1" applyFill="1" applyBorder="1"/>
    <xf numFmtId="0" fontId="15" fillId="0" borderId="4" xfId="0" applyFont="1" applyBorder="1" applyAlignment="1">
      <alignment wrapText="1"/>
    </xf>
    <xf numFmtId="0" fontId="0" fillId="0" borderId="4" xfId="0" applyFont="1" applyBorder="1"/>
    <xf numFmtId="0" fontId="15" fillId="0" borderId="10" xfId="0" applyFont="1" applyBorder="1" applyAlignment="1">
      <alignment horizontal="left" vertical="top" wrapText="1"/>
    </xf>
    <xf numFmtId="0" fontId="15" fillId="0" borderId="4" xfId="0" applyFont="1" applyBorder="1" applyAlignment="1">
      <alignment horizontal="left" vertical="top" wrapText="1"/>
    </xf>
    <xf numFmtId="0" fontId="1" fillId="11" borderId="3" xfId="0" applyFont="1" applyFill="1" applyBorder="1" applyAlignment="1">
      <alignment wrapText="1"/>
    </xf>
    <xf numFmtId="9" fontId="15" fillId="0" borderId="3" xfId="0" applyNumberFormat="1" applyFont="1" applyBorder="1" applyAlignment="1">
      <alignment vertical="center" wrapText="1"/>
    </xf>
    <xf numFmtId="0" fontId="19" fillId="10" borderId="2" xfId="0" applyFont="1" applyFill="1" applyBorder="1" applyAlignment="1">
      <alignment horizontal="center" wrapText="1"/>
    </xf>
    <xf numFmtId="0" fontId="19" fillId="10" borderId="8" xfId="0" applyFont="1" applyFill="1" applyBorder="1" applyAlignment="1">
      <alignment horizontal="center" wrapText="1"/>
    </xf>
    <xf numFmtId="0" fontId="1" fillId="0" borderId="3" xfId="0" applyFont="1" applyBorder="1" applyAlignment="1">
      <alignment horizontal="left" wrapText="1"/>
    </xf>
    <xf numFmtId="0" fontId="0" fillId="0" borderId="8" xfId="0" applyFont="1" applyBorder="1" applyAlignment="1">
      <alignment vertical="center" wrapText="1"/>
    </xf>
    <xf numFmtId="10" fontId="0" fillId="0" borderId="8" xfId="0" applyNumberFormat="1" applyFont="1" applyBorder="1" applyAlignment="1">
      <alignment horizontal="center" wrapText="1"/>
    </xf>
    <xf numFmtId="0" fontId="19" fillId="11" borderId="3" xfId="0" applyFont="1" applyFill="1" applyBorder="1" applyAlignment="1">
      <alignment horizontal="left" wrapText="1"/>
    </xf>
    <xf numFmtId="0" fontId="0" fillId="0" borderId="6" xfId="0" applyFont="1" applyBorder="1" applyAlignment="1">
      <alignment wrapText="1"/>
    </xf>
    <xf numFmtId="0" fontId="24" fillId="0" borderId="0" xfId="0" applyFont="1" applyAlignment="1">
      <alignment wrapText="1"/>
    </xf>
    <xf numFmtId="0" fontId="0" fillId="0" borderId="4" xfId="0" applyFont="1" applyBorder="1" applyAlignment="1">
      <alignment wrapText="1"/>
    </xf>
    <xf numFmtId="0" fontId="25" fillId="0" borderId="0" xfId="0" applyFont="1"/>
    <xf numFmtId="0" fontId="0" fillId="0" borderId="6" xfId="0" applyFont="1" applyBorder="1"/>
    <xf numFmtId="0" fontId="0" fillId="0" borderId="3" xfId="0" applyFont="1" applyBorder="1" applyAlignment="1">
      <alignment vertical="top" wrapText="1"/>
    </xf>
    <xf numFmtId="0" fontId="27" fillId="0" borderId="0" xfId="0" applyFont="1" applyAlignment="1">
      <alignment wrapText="1"/>
    </xf>
    <xf numFmtId="0" fontId="0" fillId="0" borderId="6" xfId="0" applyFont="1" applyBorder="1" applyAlignment="1">
      <alignment vertical="top" wrapText="1"/>
    </xf>
    <xf numFmtId="0" fontId="23" fillId="0" borderId="3" xfId="0" applyFont="1" applyBorder="1"/>
    <xf numFmtId="10" fontId="25" fillId="0" borderId="0" xfId="0" applyNumberFormat="1" applyFont="1" applyAlignment="1">
      <alignment wrapText="1"/>
    </xf>
    <xf numFmtId="0" fontId="0" fillId="0" borderId="4" xfId="0" applyFont="1" applyBorder="1" applyAlignment="1">
      <alignment vertical="top" wrapText="1"/>
    </xf>
    <xf numFmtId="0" fontId="28" fillId="7" borderId="1" xfId="0" applyFont="1" applyFill="1" applyBorder="1" applyAlignment="1">
      <alignment horizontal="center" vertical="center" wrapText="1"/>
    </xf>
    <xf numFmtId="0" fontId="0" fillId="0" borderId="3" xfId="0" applyFont="1" applyBorder="1" applyAlignment="1">
      <alignment horizontal="left" vertical="top" wrapText="1"/>
    </xf>
    <xf numFmtId="0" fontId="0" fillId="0" borderId="10" xfId="0" applyFont="1" applyBorder="1" applyAlignment="1">
      <alignment horizontal="left" vertical="top" wrapText="1"/>
    </xf>
    <xf numFmtId="0" fontId="0" fillId="0" borderId="6" xfId="0" applyFont="1" applyBorder="1" applyAlignment="1">
      <alignment horizontal="left" vertical="top" wrapText="1"/>
    </xf>
    <xf numFmtId="0" fontId="28" fillId="7" borderId="2" xfId="0" applyFont="1" applyFill="1" applyBorder="1" applyAlignment="1">
      <alignment horizontal="center" vertical="center" wrapText="1"/>
    </xf>
    <xf numFmtId="0" fontId="0" fillId="0" borderId="4" xfId="0" applyFont="1" applyBorder="1" applyAlignment="1">
      <alignment horizontal="left" vertical="top" wrapText="1"/>
    </xf>
    <xf numFmtId="0" fontId="1" fillId="0" borderId="6" xfId="0" applyFont="1" applyBorder="1" applyAlignment="1">
      <alignment wrapText="1"/>
    </xf>
    <xf numFmtId="0" fontId="17" fillId="0" borderId="6" xfId="0" applyFont="1" applyBorder="1" applyAlignment="1">
      <alignment vertical="center" wrapText="1"/>
    </xf>
    <xf numFmtId="0" fontId="17" fillId="0" borderId="4" xfId="0" applyFont="1" applyBorder="1" applyAlignment="1">
      <alignment vertical="center" wrapText="1"/>
    </xf>
    <xf numFmtId="0" fontId="16" fillId="0" borderId="6" xfId="0" applyFont="1" applyBorder="1"/>
    <xf numFmtId="0" fontId="17" fillId="0" borderId="3" xfId="0" applyFont="1" applyBorder="1"/>
    <xf numFmtId="0" fontId="31" fillId="9" borderId="3" xfId="0" applyFont="1" applyFill="1" applyBorder="1" applyAlignment="1">
      <alignment vertical="center" wrapText="1"/>
    </xf>
    <xf numFmtId="0" fontId="14" fillId="0" borderId="8" xfId="0" applyFont="1" applyBorder="1" applyAlignment="1">
      <alignment horizontal="left" vertical="center" wrapText="1"/>
    </xf>
    <xf numFmtId="10" fontId="0" fillId="0" borderId="3" xfId="0" applyNumberFormat="1" applyFont="1" applyBorder="1" applyAlignment="1">
      <alignment horizontal="center"/>
    </xf>
    <xf numFmtId="0" fontId="28" fillId="0" borderId="0" xfId="0" applyFont="1" applyAlignment="1">
      <alignment horizontal="center" vertical="center" wrapText="1"/>
    </xf>
    <xf numFmtId="164" fontId="30" fillId="0" borderId="0" xfId="0" applyNumberFormat="1" applyFont="1" applyAlignment="1">
      <alignment horizontal="center" vertical="center" wrapText="1"/>
    </xf>
    <xf numFmtId="0" fontId="0" fillId="0" borderId="3" xfId="0" applyFont="1" applyBorder="1" applyAlignment="1">
      <alignment horizontal="left" wrapText="1"/>
    </xf>
    <xf numFmtId="0" fontId="16" fillId="0" borderId="3" xfId="0" applyFont="1" applyBorder="1" applyAlignment="1">
      <alignment vertical="center" wrapText="1"/>
    </xf>
    <xf numFmtId="0" fontId="16" fillId="0" borderId="6" xfId="0" applyFont="1" applyBorder="1" applyAlignment="1">
      <alignment vertical="center" wrapText="1"/>
    </xf>
    <xf numFmtId="0" fontId="16" fillId="11" borderId="3" xfId="0" applyFont="1" applyFill="1" applyBorder="1"/>
    <xf numFmtId="0" fontId="33" fillId="0" borderId="0" xfId="0" applyFont="1" applyAlignment="1">
      <alignment vertical="center" wrapText="1"/>
    </xf>
    <xf numFmtId="0" fontId="0" fillId="0" borderId="8" xfId="0" applyFont="1" applyBorder="1" applyAlignment="1">
      <alignment wrapText="1"/>
    </xf>
    <xf numFmtId="10" fontId="30" fillId="0" borderId="0" xfId="0" applyNumberFormat="1" applyFont="1" applyAlignment="1">
      <alignment vertical="center" wrapText="1"/>
    </xf>
    <xf numFmtId="0" fontId="14" fillId="5" borderId="6" xfId="0" applyFont="1" applyFill="1" applyBorder="1" applyAlignment="1">
      <alignment horizontal="center" vertical="center" wrapText="1"/>
    </xf>
    <xf numFmtId="0" fontId="9" fillId="9" borderId="3" xfId="0" applyFont="1" applyFill="1" applyBorder="1" applyAlignment="1">
      <alignment horizontal="center"/>
    </xf>
    <xf numFmtId="0" fontId="1" fillId="9" borderId="0" xfId="0" applyFont="1" applyFill="1" applyBorder="1"/>
    <xf numFmtId="164" fontId="1" fillId="9" borderId="3" xfId="0" applyNumberFormat="1" applyFont="1" applyFill="1" applyBorder="1"/>
    <xf numFmtId="0" fontId="34" fillId="12" borderId="6" xfId="0" applyFont="1" applyFill="1" applyBorder="1" applyAlignment="1">
      <alignment horizontal="center" vertical="center" wrapText="1"/>
    </xf>
    <xf numFmtId="0" fontId="35" fillId="12" borderId="2" xfId="0" applyFont="1" applyFill="1" applyBorder="1" applyAlignment="1">
      <alignment horizontal="center"/>
    </xf>
    <xf numFmtId="0" fontId="35" fillId="12" borderId="8" xfId="0" applyFont="1" applyFill="1" applyBorder="1" applyAlignment="1">
      <alignment horizontal="center"/>
    </xf>
    <xf numFmtId="0" fontId="35" fillId="12" borderId="3" xfId="0" applyFont="1" applyFill="1" applyBorder="1" applyAlignment="1">
      <alignment horizontal="center"/>
    </xf>
    <xf numFmtId="0" fontId="9" fillId="9" borderId="3" xfId="0" applyFont="1" applyFill="1" applyBorder="1" applyAlignment="1">
      <alignment horizontal="left" wrapText="1"/>
    </xf>
    <xf numFmtId="164" fontId="35" fillId="12" borderId="3" xfId="0" applyNumberFormat="1" applyFont="1" applyFill="1" applyBorder="1" applyAlignment="1">
      <alignment horizontal="center"/>
    </xf>
    <xf numFmtId="0" fontId="36" fillId="0" borderId="3" xfId="0" applyFont="1" applyBorder="1" applyAlignment="1">
      <alignment wrapText="1"/>
    </xf>
    <xf numFmtId="0" fontId="36" fillId="0" borderId="4" xfId="0" applyFont="1" applyBorder="1" applyAlignment="1">
      <alignment wrapText="1"/>
    </xf>
    <xf numFmtId="0" fontId="14" fillId="11" borderId="6" xfId="0" applyFont="1" applyFill="1" applyBorder="1" applyAlignment="1">
      <alignment vertical="center" wrapText="1"/>
    </xf>
    <xf numFmtId="0" fontId="12" fillId="9" borderId="9" xfId="0" applyFont="1" applyFill="1" applyBorder="1"/>
    <xf numFmtId="0" fontId="16" fillId="9" borderId="3" xfId="0" applyFont="1" applyFill="1" applyBorder="1"/>
    <xf numFmtId="0" fontId="11" fillId="0" borderId="10" xfId="0" applyFont="1" applyBorder="1" applyAlignment="1">
      <alignment vertical="center" wrapText="1"/>
    </xf>
    <xf numFmtId="0" fontId="15" fillId="11" borderId="3" xfId="0" applyFont="1" applyFill="1" applyBorder="1" applyAlignment="1">
      <alignment vertical="center" wrapText="1"/>
    </xf>
    <xf numFmtId="0" fontId="18" fillId="10" borderId="11" xfId="0" applyFont="1" applyFill="1" applyBorder="1" applyAlignment="1">
      <alignment horizontal="left" vertical="center" wrapText="1"/>
    </xf>
    <xf numFmtId="0" fontId="19" fillId="10" borderId="12" xfId="0" applyFont="1" applyFill="1" applyBorder="1" applyAlignment="1">
      <alignment horizontal="center" wrapText="1"/>
    </xf>
    <xf numFmtId="0" fontId="19" fillId="10" borderId="13" xfId="0" applyFont="1" applyFill="1" applyBorder="1" applyAlignment="1">
      <alignment horizontal="center" wrapText="1"/>
    </xf>
    <xf numFmtId="164" fontId="19" fillId="10" borderId="9" xfId="0" applyNumberFormat="1" applyFont="1" applyFill="1" applyBorder="1" applyAlignment="1">
      <alignment horizontal="center" wrapText="1"/>
    </xf>
    <xf numFmtId="0" fontId="37" fillId="0" borderId="0" xfId="0" applyFont="1" applyAlignment="1">
      <alignment horizontal="left" vertical="center" wrapText="1"/>
    </xf>
    <xf numFmtId="0" fontId="38" fillId="0" borderId="0" xfId="0" applyFont="1" applyAlignment="1">
      <alignment horizontal="center" wrapText="1"/>
    </xf>
    <xf numFmtId="10" fontId="38" fillId="0" borderId="0" xfId="0" applyNumberFormat="1" applyFont="1" applyAlignment="1">
      <alignment horizontal="center" wrapText="1"/>
    </xf>
    <xf numFmtId="0" fontId="9" fillId="0" borderId="3" xfId="0" applyFont="1" applyBorder="1" applyAlignment="1">
      <alignment wrapText="1"/>
    </xf>
    <xf numFmtId="0" fontId="17" fillId="0" borderId="0" xfId="0" applyFont="1" applyAlignment="1">
      <alignment vertical="center" wrapText="1"/>
    </xf>
    <xf numFmtId="0" fontId="11" fillId="0" borderId="9" xfId="0" applyFont="1" applyBorder="1" applyAlignment="1">
      <alignment vertical="center" wrapText="1"/>
    </xf>
    <xf numFmtId="0" fontId="11" fillId="0" borderId="12" xfId="0" applyFont="1" applyBorder="1" applyAlignment="1">
      <alignment vertical="center" wrapText="1"/>
    </xf>
    <xf numFmtId="0" fontId="0" fillId="0" borderId="12"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0" fontId="0" fillId="0" borderId="3" xfId="0" applyFont="1" applyBorder="1" applyAlignment="1">
      <alignment horizontal="left" vertical="center" wrapText="1"/>
    </xf>
    <xf numFmtId="0" fontId="12" fillId="0" borderId="3" xfId="0" applyFont="1" applyBorder="1" applyAlignment="1">
      <alignment vertical="center" wrapText="1"/>
    </xf>
    <xf numFmtId="9" fontId="0" fillId="0" borderId="3" xfId="0" applyNumberFormat="1" applyFont="1" applyBorder="1" applyAlignment="1">
      <alignment horizontal="right" vertical="center" wrapText="1"/>
    </xf>
    <xf numFmtId="0" fontId="14" fillId="0" borderId="9" xfId="0" applyFont="1" applyBorder="1" applyAlignment="1">
      <alignment vertical="center" wrapText="1"/>
    </xf>
    <xf numFmtId="0" fontId="14" fillId="0" borderId="11" xfId="0" applyFont="1" applyBorder="1" applyAlignment="1">
      <alignment vertical="center" wrapText="1"/>
    </xf>
    <xf numFmtId="0" fontId="39" fillId="0" borderId="0" xfId="0" applyFont="1" applyAlignment="1">
      <alignment vertical="center" wrapText="1"/>
    </xf>
    <xf numFmtId="0" fontId="39" fillId="0" borderId="0" xfId="0" applyFont="1" applyAlignment="1">
      <alignment vertical="center"/>
    </xf>
    <xf numFmtId="14" fontId="14" fillId="0" borderId="0" xfId="0" applyNumberFormat="1" applyFont="1" applyAlignment="1">
      <alignment horizontal="left" vertical="center" wrapText="1"/>
    </xf>
    <xf numFmtId="9" fontId="14" fillId="0" borderId="3" xfId="0" applyNumberFormat="1" applyFont="1" applyBorder="1" applyAlignment="1">
      <alignment vertical="center" wrapText="1"/>
    </xf>
    <xf numFmtId="9" fontId="11" fillId="0" borderId="3" xfId="0" applyNumberFormat="1" applyFont="1" applyBorder="1" applyAlignment="1">
      <alignment vertical="center" wrapText="1"/>
    </xf>
    <xf numFmtId="0" fontId="40" fillId="0" borderId="3" xfId="0" applyFont="1" applyBorder="1" applyAlignment="1">
      <alignment wrapText="1"/>
    </xf>
    <xf numFmtId="0" fontId="14" fillId="5" borderId="3" xfId="0" applyFont="1" applyFill="1" applyBorder="1" applyAlignment="1">
      <alignment vertical="center" wrapText="1"/>
    </xf>
    <xf numFmtId="0" fontId="14" fillId="5" borderId="5" xfId="0" applyFont="1" applyFill="1" applyBorder="1" applyAlignment="1">
      <alignment vertical="center" wrapText="1"/>
    </xf>
    <xf numFmtId="164" fontId="19" fillId="10" borderId="10" xfId="0" applyNumberFormat="1" applyFont="1" applyFill="1" applyBorder="1" applyAlignment="1">
      <alignment horizontal="center" wrapText="1"/>
    </xf>
    <xf numFmtId="0" fontId="36" fillId="0" borderId="3" xfId="0" applyFont="1" applyBorder="1"/>
    <xf numFmtId="164" fontId="0" fillId="5" borderId="8" xfId="0" applyNumberFormat="1" applyFont="1" applyFill="1" applyBorder="1" applyAlignment="1">
      <alignment horizontal="center" wrapText="1"/>
    </xf>
    <xf numFmtId="0" fontId="41" fillId="0" borderId="0" xfId="0" applyFont="1" applyAlignment="1">
      <alignment vertical="center" wrapText="1"/>
    </xf>
    <xf numFmtId="0" fontId="0" fillId="5" borderId="1" xfId="0" applyFont="1" applyFill="1" applyBorder="1" applyAlignment="1">
      <alignment wrapText="1"/>
    </xf>
    <xf numFmtId="164" fontId="0" fillId="5" borderId="7" xfId="0" applyNumberFormat="1" applyFont="1" applyFill="1" applyBorder="1" applyAlignment="1">
      <alignment horizontal="center" wrapText="1"/>
    </xf>
    <xf numFmtId="9" fontId="15" fillId="0" borderId="3" xfId="0" applyNumberFormat="1" applyFont="1" applyBorder="1" applyAlignment="1">
      <alignment horizontal="right" vertical="center" wrapText="1"/>
    </xf>
    <xf numFmtId="9" fontId="14" fillId="0" borderId="6" xfId="0" applyNumberFormat="1" applyFont="1" applyBorder="1" applyAlignment="1">
      <alignment vertical="center" wrapText="1"/>
    </xf>
    <xf numFmtId="0" fontId="42" fillId="0" borderId="0" xfId="0" applyFont="1" applyAlignment="1">
      <alignment horizontal="left" vertical="center" wrapText="1"/>
    </xf>
    <xf numFmtId="0" fontId="25" fillId="0" borderId="0" xfId="0" applyFont="1" applyAlignment="1">
      <alignment vertical="center" wrapText="1"/>
    </xf>
    <xf numFmtId="9" fontId="14" fillId="0" borderId="0" xfId="0" applyNumberFormat="1" applyFont="1" applyAlignment="1">
      <alignment vertical="center" wrapText="1"/>
    </xf>
    <xf numFmtId="0" fontId="31" fillId="9" borderId="3" xfId="0" applyFont="1" applyFill="1" applyBorder="1"/>
    <xf numFmtId="0" fontId="18" fillId="0" borderId="0" xfId="0" applyFont="1" applyAlignment="1">
      <alignment vertical="center" wrapText="1"/>
    </xf>
    <xf numFmtId="9" fontId="0" fillId="0" borderId="3" xfId="0" applyNumberFormat="1" applyFont="1" applyBorder="1" applyAlignment="1">
      <alignment wrapText="1"/>
    </xf>
    <xf numFmtId="9" fontId="0" fillId="0" borderId="10" xfId="0" applyNumberFormat="1" applyFont="1" applyBorder="1" applyAlignment="1">
      <alignment horizontal="right" vertical="center" wrapText="1"/>
    </xf>
    <xf numFmtId="0" fontId="11" fillId="0" borderId="3" xfId="0" applyFont="1" applyBorder="1" applyAlignment="1">
      <alignment wrapText="1"/>
    </xf>
    <xf numFmtId="0" fontId="0" fillId="5" borderId="2" xfId="0" applyFont="1" applyFill="1" applyBorder="1"/>
    <xf numFmtId="0" fontId="0" fillId="5" borderId="8" xfId="0" applyFont="1" applyFill="1" applyBorder="1"/>
    <xf numFmtId="0" fontId="43" fillId="9" borderId="0" xfId="0" applyFont="1" applyFill="1" applyBorder="1" applyAlignment="1">
      <alignment horizontal="center" vertical="center"/>
    </xf>
    <xf numFmtId="0" fontId="0" fillId="9" borderId="0" xfId="0" applyFont="1" applyFill="1" applyBorder="1"/>
    <xf numFmtId="164" fontId="44" fillId="9" borderId="0" xfId="0" applyNumberFormat="1" applyFont="1" applyFill="1" applyBorder="1" applyAlignment="1">
      <alignment horizontal="center"/>
    </xf>
    <xf numFmtId="0" fontId="40" fillId="0" borderId="3" xfId="0" applyFont="1" applyBorder="1" applyAlignment="1">
      <alignment vertical="center" wrapText="1"/>
    </xf>
    <xf numFmtId="9" fontId="0" fillId="0" borderId="3" xfId="0" applyNumberFormat="1" applyFont="1" applyBorder="1" applyAlignment="1">
      <alignment horizontal="left" vertical="top" wrapText="1"/>
    </xf>
    <xf numFmtId="9" fontId="0" fillId="0" borderId="3" xfId="0" applyNumberFormat="1" applyFont="1" applyBorder="1" applyAlignment="1">
      <alignment vertical="top" wrapText="1"/>
    </xf>
    <xf numFmtId="9" fontId="0" fillId="0" borderId="10" xfId="0" applyNumberFormat="1" applyFont="1" applyBorder="1" applyAlignment="1">
      <alignment wrapText="1"/>
    </xf>
    <xf numFmtId="0" fontId="46" fillId="0" borderId="3" xfId="0" applyFont="1" applyBorder="1" applyAlignment="1">
      <alignment vertical="top" wrapText="1"/>
    </xf>
    <xf numFmtId="0" fontId="47" fillId="0" borderId="3" xfId="0" applyFont="1" applyBorder="1" applyAlignment="1">
      <alignment vertical="center" wrapText="1"/>
    </xf>
    <xf numFmtId="0" fontId="46" fillId="0" borderId="3" xfId="0" applyFont="1" applyBorder="1" applyAlignment="1">
      <alignment wrapText="1"/>
    </xf>
    <xf numFmtId="9" fontId="0" fillId="0" borderId="3" xfId="0" applyNumberFormat="1" applyFont="1" applyBorder="1" applyAlignment="1">
      <alignment horizontal="right" wrapText="1"/>
    </xf>
    <xf numFmtId="0" fontId="46" fillId="0" borderId="3" xfId="0" applyFont="1" applyBorder="1" applyAlignment="1">
      <alignment horizontal="left" vertical="top" wrapText="1"/>
    </xf>
    <xf numFmtId="0" fontId="7" fillId="0" borderId="3" xfId="0" applyFont="1" applyBorder="1" applyAlignment="1">
      <alignment wrapText="1"/>
    </xf>
    <xf numFmtId="0" fontId="48" fillId="0" borderId="3" xfId="0" applyFont="1" applyBorder="1" applyAlignment="1">
      <alignment wrapText="1"/>
    </xf>
    <xf numFmtId="0" fontId="48" fillId="0" borderId="0" xfId="0" applyFont="1" applyAlignment="1">
      <alignment wrapText="1"/>
    </xf>
    <xf numFmtId="0" fontId="49" fillId="9" borderId="3" xfId="0" applyFont="1" applyFill="1" applyBorder="1" applyAlignment="1">
      <alignment horizontal="center"/>
    </xf>
    <xf numFmtId="0" fontId="50" fillId="12" borderId="6" xfId="0" applyFont="1" applyFill="1" applyBorder="1" applyAlignment="1">
      <alignment horizontal="center" vertical="center" wrapText="1"/>
    </xf>
    <xf numFmtId="0" fontId="48" fillId="0" borderId="3" xfId="0" applyFont="1" applyBorder="1" applyAlignment="1">
      <alignment vertical="top" wrapText="1"/>
    </xf>
    <xf numFmtId="0" fontId="49" fillId="9" borderId="3" xfId="0" applyFont="1" applyFill="1" applyBorder="1" applyAlignment="1">
      <alignment wrapText="1"/>
    </xf>
    <xf numFmtId="0" fontId="47" fillId="0" borderId="10" xfId="0" applyFont="1" applyBorder="1" applyAlignment="1">
      <alignment horizontal="left" vertical="top" wrapText="1"/>
    </xf>
    <xf numFmtId="0" fontId="47" fillId="0" borderId="3" xfId="0" applyFont="1" applyBorder="1" applyAlignment="1">
      <alignment wrapText="1"/>
    </xf>
    <xf numFmtId="0" fontId="51" fillId="0" borderId="3" xfId="0" applyFont="1" applyBorder="1" applyAlignment="1">
      <alignment vertical="center" wrapText="1"/>
    </xf>
    <xf numFmtId="9" fontId="46" fillId="0" borderId="3" xfId="0" applyNumberFormat="1" applyFont="1" applyBorder="1" applyAlignment="1">
      <alignment wrapText="1"/>
    </xf>
    <xf numFmtId="164" fontId="30" fillId="8" borderId="2" xfId="0" applyNumberFormat="1" applyFont="1" applyFill="1" applyBorder="1" applyAlignment="1">
      <alignment horizontal="center" vertical="center" wrapText="1"/>
    </xf>
    <xf numFmtId="0" fontId="7" fillId="0" borderId="2" xfId="0" applyFont="1" applyBorder="1"/>
    <xf numFmtId="10" fontId="29" fillId="7" borderId="1" xfId="0" applyNumberFormat="1" applyFont="1" applyFill="1" applyBorder="1" applyAlignment="1">
      <alignment horizontal="center" vertical="center" wrapText="1"/>
    </xf>
    <xf numFmtId="0" fontId="7" fillId="0" borderId="1" xfId="0" applyFont="1" applyBorder="1"/>
    <xf numFmtId="164" fontId="30" fillId="0" borderId="2" xfId="0" applyNumberFormat="1" applyFont="1" applyBorder="1" applyAlignment="1">
      <alignment horizontal="center" vertical="center" wrapText="1"/>
    </xf>
    <xf numFmtId="0" fontId="6" fillId="2" borderId="0" xfId="0" applyFont="1" applyFill="1" applyBorder="1" applyAlignment="1">
      <alignment horizontal="left" vertical="center" wrapText="1"/>
    </xf>
    <xf numFmtId="0" fontId="7" fillId="0" borderId="0" xfId="0" applyFont="1" applyBorder="1"/>
    <xf numFmtId="0" fontId="6" fillId="2" borderId="0" xfId="0" applyFont="1" applyFill="1" applyBorder="1" applyAlignment="1">
      <alignment horizontal="center" vertical="center"/>
    </xf>
    <xf numFmtId="0" fontId="26" fillId="5" borderId="0" xfId="0" applyFont="1" applyFill="1" applyBorder="1" applyAlignment="1">
      <alignment horizontal="left" vertical="center"/>
    </xf>
    <xf numFmtId="10" fontId="32" fillId="7" borderId="1" xfId="0" applyNumberFormat="1" applyFont="1" applyFill="1" applyBorder="1" applyAlignment="1">
      <alignment horizontal="center" vertical="center" wrapText="1"/>
    </xf>
    <xf numFmtId="10" fontId="30" fillId="0" borderId="0" xfId="0" applyNumberFormat="1" applyFont="1" applyAlignment="1">
      <alignment horizontal="center" vertical="center" wrapText="1"/>
    </xf>
    <xf numFmtId="0" fontId="0" fillId="0" borderId="0" xfId="0" applyFont="1" applyAlignment="1"/>
    <xf numFmtId="165" fontId="12" fillId="7" borderId="0" xfId="0" applyNumberFormat="1" applyFont="1" applyFill="1" applyBorder="1" applyAlignment="1">
      <alignment horizontal="center" wrapText="1"/>
    </xf>
    <xf numFmtId="0" fontId="21" fillId="8" borderId="5"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0" fillId="0" borderId="0" xfId="0" applyFont="1" applyAlignment="1">
      <alignment horizontal="center"/>
    </xf>
    <xf numFmtId="0" fontId="11" fillId="5" borderId="0" xfId="0" applyFont="1" applyFill="1" applyBorder="1" applyAlignment="1">
      <alignment horizontal="center" vertical="center" wrapText="1"/>
    </xf>
    <xf numFmtId="164" fontId="9" fillId="4" borderId="1" xfId="0" applyNumberFormat="1" applyFont="1" applyFill="1" applyBorder="1" applyAlignment="1">
      <alignment horizontal="center"/>
    </xf>
    <xf numFmtId="14" fontId="9" fillId="4" borderId="1" xfId="0" applyNumberFormat="1" applyFont="1" applyFill="1" applyBorder="1" applyAlignment="1">
      <alignment horizontal="center" vertical="center"/>
    </xf>
    <xf numFmtId="0" fontId="5" fillId="0" borderId="0" xfId="0" applyFont="1" applyAlignment="1">
      <alignment horizontal="center"/>
    </xf>
    <xf numFmtId="0" fontId="6" fillId="2"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 fillId="5" borderId="0" xfId="0" applyFont="1" applyFill="1" applyBorder="1" applyAlignment="1">
      <alignment horizontal="center" vertical="center"/>
    </xf>
    <xf numFmtId="0" fontId="9" fillId="5" borderId="0" xfId="0" applyFont="1" applyFill="1" applyBorder="1" applyAlignment="1">
      <alignment horizontal="left" vertical="center" wrapText="1"/>
    </xf>
    <xf numFmtId="0" fontId="12" fillId="8" borderId="4" xfId="0" applyFont="1" applyFill="1" applyBorder="1" applyAlignment="1">
      <alignment horizontal="center" vertical="center" wrapText="1"/>
    </xf>
    <xf numFmtId="0" fontId="14" fillId="5" borderId="6" xfId="0" applyFont="1" applyFill="1" applyBorder="1" applyAlignment="1">
      <alignment horizontal="left" vertical="center" wrapText="1"/>
    </xf>
    <xf numFmtId="0" fontId="7" fillId="0" borderId="8" xfId="0" applyFont="1" applyBorder="1"/>
    <xf numFmtId="0" fontId="13" fillId="7" borderId="5" xfId="0" applyFont="1" applyFill="1" applyBorder="1" applyAlignment="1">
      <alignment horizontal="center" wrapText="1"/>
    </xf>
    <xf numFmtId="0" fontId="13" fillId="7" borderId="4" xfId="0" applyFont="1" applyFill="1" applyBorder="1" applyAlignment="1">
      <alignment horizontal="center" wrapText="1"/>
    </xf>
    <xf numFmtId="0" fontId="3" fillId="0" borderId="0" xfId="0" applyFont="1" applyAlignment="1">
      <alignment horizontal="center"/>
    </xf>
    <xf numFmtId="164" fontId="9" fillId="4" borderId="2" xfId="0" applyNumberFormat="1" applyFont="1" applyFill="1" applyBorder="1" applyAlignment="1">
      <alignment horizontal="center"/>
    </xf>
    <xf numFmtId="165" fontId="13" fillId="7" borderId="4" xfId="0" applyNumberFormat="1" applyFont="1" applyFill="1" applyBorder="1" applyAlignment="1">
      <alignment horizontal="center" wrapText="1"/>
    </xf>
    <xf numFmtId="0" fontId="14" fillId="5" borderId="5" xfId="0" applyFont="1" applyFill="1" applyBorder="1" applyAlignment="1">
      <alignment horizontal="left" vertical="center" wrapText="1"/>
    </xf>
    <xf numFmtId="0" fontId="7" fillId="0" borderId="7" xfId="0" applyFont="1" applyBorder="1"/>
    <xf numFmtId="14" fontId="9" fillId="4" borderId="2" xfId="0" applyNumberFormat="1" applyFont="1" applyFill="1" applyBorder="1" applyAlignment="1">
      <alignment horizontal="center"/>
    </xf>
    <xf numFmtId="0" fontId="9" fillId="4" borderId="1" xfId="0" applyFont="1" applyFill="1" applyBorder="1" applyAlignment="1">
      <alignment horizontal="center"/>
    </xf>
    <xf numFmtId="0" fontId="9" fillId="4" borderId="2"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TGC-Réception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garde'!$B$52:$B$57</c:f>
              <c:numCache>
                <c:formatCode>0.0%</c:formatCode>
                <c:ptCount val="6"/>
                <c:pt idx="0">
                  <c:v>0.92307692307692313</c:v>
                </c:pt>
                <c:pt idx="1">
                  <c:v>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garde'!$C$52:$C$57</c:f>
              <c:numCache>
                <c:formatCode>General</c:formatCode>
                <c:ptCount val="6"/>
              </c:numCache>
            </c:numRef>
          </c:val>
          <c:extLst xmlns:c16r2="http://schemas.microsoft.com/office/drawing/2015/06/chart">
            <c:ext xmlns:c16="http://schemas.microsoft.com/office/drawing/2014/chart" uri="{C3380CC4-5D6E-409C-BE32-E72D297353CC}">
              <c16:uniqueId val="{00000001-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78479200"/>
        <c:axId val="278479760"/>
      </c:barChart>
      <c:catAx>
        <c:axId val="27847920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78479760"/>
        <c:crosses val="autoZero"/>
        <c:auto val="1"/>
        <c:lblAlgn val="ctr"/>
        <c:lblOffset val="100"/>
        <c:noMultiLvlLbl val="1"/>
      </c:catAx>
      <c:valAx>
        <c:axId val="27847976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7847920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TGC-Olives Epices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garde'!$B$133:$B$138</c:f>
              <c:numCache>
                <c:formatCode>0.0%</c:formatCode>
                <c:ptCount val="6"/>
                <c:pt idx="0">
                  <c:v>0.96875</c:v>
                </c:pt>
                <c:pt idx="1">
                  <c:v>0.8928571428571429</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garde'!$C$133:$C$138</c:f>
              <c:numCache>
                <c:formatCode>General</c:formatCode>
                <c:ptCount val="6"/>
              </c:numCache>
            </c:numRef>
          </c:val>
          <c:extLst xmlns:c16r2="http://schemas.microsoft.com/office/drawing/2015/06/chart">
            <c:ext xmlns:c16="http://schemas.microsoft.com/office/drawing/2014/chart" uri="{C3380CC4-5D6E-409C-BE32-E72D297353CC}">
              <c16:uniqueId val="{00000001-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084544"/>
        <c:axId val="286085104"/>
      </c:barChart>
      <c:catAx>
        <c:axId val="28608454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085104"/>
        <c:crosses val="autoZero"/>
        <c:auto val="1"/>
        <c:lblAlgn val="ctr"/>
        <c:lblOffset val="100"/>
        <c:noMultiLvlLbl val="1"/>
      </c:catAx>
      <c:valAx>
        <c:axId val="28608510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08454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TGC-Hyg Personnelle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garde'!$B$142:$B$147</c:f>
              <c:numCache>
                <c:formatCode>0.0%</c:formatCode>
                <c:ptCount val="6"/>
                <c:pt idx="0">
                  <c:v>0.83333333333333337</c:v>
                </c:pt>
                <c:pt idx="1">
                  <c:v>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garde'!$C$142:$C$147</c:f>
              <c:numCache>
                <c:formatCode>General</c:formatCode>
                <c:ptCount val="6"/>
              </c:numCache>
            </c:numRef>
          </c:val>
          <c:extLst xmlns:c16r2="http://schemas.microsoft.com/office/drawing/2015/06/chart">
            <c:ext xmlns:c16="http://schemas.microsoft.com/office/drawing/2014/chart" uri="{C3380CC4-5D6E-409C-BE32-E72D297353CC}">
              <c16:uniqueId val="{00000001-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3677472"/>
        <c:axId val="283678032"/>
      </c:barChart>
      <c:catAx>
        <c:axId val="28367747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3678032"/>
        <c:crosses val="autoZero"/>
        <c:auto val="1"/>
        <c:lblAlgn val="ctr"/>
        <c:lblOffset val="100"/>
        <c:noMultiLvlLbl val="1"/>
      </c:catAx>
      <c:valAx>
        <c:axId val="28367803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36774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TGC-Lutte contre les nuisibles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garde'!$B$151:$B$156</c:f>
              <c:numCache>
                <c:formatCode>0.0%</c:formatCode>
                <c:ptCount val="6"/>
                <c:pt idx="0">
                  <c:v>1</c:v>
                </c:pt>
                <c:pt idx="1">
                  <c:v>0.875</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garde'!$C$151:$C$156</c:f>
              <c:numCache>
                <c:formatCode>General</c:formatCode>
                <c:ptCount val="6"/>
              </c:numCache>
            </c:numRef>
          </c:val>
          <c:extLst xmlns:c16r2="http://schemas.microsoft.com/office/drawing/2015/06/chart">
            <c:ext xmlns:c16="http://schemas.microsoft.com/office/drawing/2014/chart" uri="{C3380CC4-5D6E-409C-BE32-E72D297353CC}">
              <c16:uniqueId val="{00000001-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3680832"/>
        <c:axId val="283681392"/>
      </c:barChart>
      <c:catAx>
        <c:axId val="28368083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3681392"/>
        <c:crosses val="autoZero"/>
        <c:auto val="1"/>
        <c:lblAlgn val="ctr"/>
        <c:lblOffset val="100"/>
        <c:noMultiLvlLbl val="1"/>
      </c:catAx>
      <c:valAx>
        <c:axId val="28368139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36808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TGC-Gestion des déchets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garde'!$B$160:$B$165</c:f>
              <c:numCache>
                <c:formatCode>0.0%</c:formatCode>
                <c:ptCount val="6"/>
                <c:pt idx="0">
                  <c:v>0.83333333333333337</c:v>
                </c:pt>
                <c:pt idx="1">
                  <c:v>0.83333333333333337</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garde'!$C$160:$C$165</c:f>
              <c:numCache>
                <c:formatCode>General</c:formatCode>
                <c:ptCount val="6"/>
              </c:numCache>
            </c:numRef>
          </c:val>
          <c:extLst xmlns:c16r2="http://schemas.microsoft.com/office/drawing/2015/06/chart">
            <c:ext xmlns:c16="http://schemas.microsoft.com/office/drawing/2014/chart" uri="{C3380CC4-5D6E-409C-BE32-E72D297353CC}">
              <c16:uniqueId val="{00000001-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3684192"/>
        <c:axId val="283910528"/>
      </c:barChart>
      <c:catAx>
        <c:axId val="2836841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3910528"/>
        <c:crosses val="autoZero"/>
        <c:auto val="1"/>
        <c:lblAlgn val="ctr"/>
        <c:lblOffset val="100"/>
        <c:noMultiLvlLbl val="1"/>
      </c:catAx>
      <c:valAx>
        <c:axId val="28391052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36841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TGC-Management de la qualité</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garde'!$B$169:$B$174</c:f>
              <c:numCache>
                <c:formatCode>0.0%</c:formatCode>
                <c:ptCount val="6"/>
                <c:pt idx="0">
                  <c:v>0.96153846153846156</c:v>
                </c:pt>
                <c:pt idx="1">
                  <c:v>0.875</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garde'!$C$169:$C$174</c:f>
              <c:numCache>
                <c:formatCode>General</c:formatCode>
                <c:ptCount val="6"/>
              </c:numCache>
            </c:numRef>
          </c:val>
          <c:extLst xmlns:c16r2="http://schemas.microsoft.com/office/drawing/2015/06/chart">
            <c:ext xmlns:c16="http://schemas.microsoft.com/office/drawing/2014/chart" uri="{C3380CC4-5D6E-409C-BE32-E72D297353CC}">
              <c16:uniqueId val="{00000001-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3913328"/>
        <c:axId val="283913888"/>
      </c:barChart>
      <c:catAx>
        <c:axId val="28391332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3913888"/>
        <c:crosses val="autoZero"/>
        <c:auto val="1"/>
        <c:lblAlgn val="ctr"/>
        <c:lblOffset val="100"/>
        <c:noMultiLvlLbl val="1"/>
      </c:catAx>
      <c:valAx>
        <c:axId val="28391388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39133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TGC-Retrait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garde'!$B$178:$B$183</c:f>
              <c:numCache>
                <c:formatCode>0.0%</c:formatCode>
                <c:ptCount val="6"/>
                <c:pt idx="0">
                  <c:v>1</c:v>
                </c:pt>
                <c:pt idx="1">
                  <c:v>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garde'!$C$178:$C$183</c:f>
              <c:numCache>
                <c:formatCode>General</c:formatCode>
                <c:ptCount val="6"/>
              </c:numCache>
            </c:numRef>
          </c:val>
          <c:extLst xmlns:c16r2="http://schemas.microsoft.com/office/drawing/2015/06/chart">
            <c:ext xmlns:c16="http://schemas.microsoft.com/office/drawing/2014/chart" uri="{C3380CC4-5D6E-409C-BE32-E72D297353CC}">
              <c16:uniqueId val="{00000001-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3916688"/>
        <c:axId val="283917248"/>
      </c:barChart>
      <c:catAx>
        <c:axId val="28391668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3917248"/>
        <c:crosses val="autoZero"/>
        <c:auto val="1"/>
        <c:lblAlgn val="ctr"/>
        <c:lblOffset val="100"/>
        <c:noMultiLvlLbl val="1"/>
      </c:catAx>
      <c:valAx>
        <c:axId val="28391724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39166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TGC-Technique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garde'!$B$187:$B$192</c:f>
              <c:numCache>
                <c:formatCode>0.0%</c:formatCode>
                <c:ptCount val="6"/>
                <c:pt idx="0">
                  <c:v>0.93965517241379315</c:v>
                </c:pt>
                <c:pt idx="1">
                  <c:v>0.8526785714285714</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garde'!$C$187:$C$192</c:f>
              <c:numCache>
                <c:formatCode>General</c:formatCode>
                <c:ptCount val="6"/>
              </c:numCache>
            </c:numRef>
          </c:val>
          <c:extLst xmlns:c16r2="http://schemas.microsoft.com/office/drawing/2015/06/chart">
            <c:ext xmlns:c16="http://schemas.microsoft.com/office/drawing/2014/chart" uri="{C3380CC4-5D6E-409C-BE32-E72D297353CC}">
              <c16:uniqueId val="{00000001-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787792"/>
        <c:axId val="286788352"/>
      </c:barChart>
      <c:catAx>
        <c:axId val="2867877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788352"/>
        <c:crosses val="autoZero"/>
        <c:auto val="1"/>
        <c:lblAlgn val="ctr"/>
        <c:lblOffset val="100"/>
        <c:noMultiLvlLbl val="1"/>
      </c:catAx>
      <c:valAx>
        <c:axId val="28678835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7877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TGC-Exploitation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garde'!$B$34:$B$39</c:f>
              <c:numCache>
                <c:formatCode>0.0%</c:formatCode>
                <c:ptCount val="6"/>
                <c:pt idx="0">
                  <c:v>0.93818181818181823</c:v>
                </c:pt>
                <c:pt idx="1">
                  <c:v>0.90625</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garde'!$C$34:$C$39</c:f>
              <c:numCache>
                <c:formatCode>General</c:formatCode>
                <c:ptCount val="6"/>
              </c:numCache>
            </c:numRef>
          </c:val>
          <c:extLst xmlns:c16r2="http://schemas.microsoft.com/office/drawing/2015/06/chart">
            <c:ext xmlns:c16="http://schemas.microsoft.com/office/drawing/2014/chart" uri="{C3380CC4-5D6E-409C-BE32-E72D297353CC}">
              <c16:uniqueId val="{00000001-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791152"/>
        <c:axId val="286791712"/>
      </c:barChart>
      <c:catAx>
        <c:axId val="28679115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791712"/>
        <c:crosses val="autoZero"/>
        <c:auto val="1"/>
        <c:lblAlgn val="ctr"/>
        <c:lblOffset val="100"/>
        <c:noMultiLvlLbl val="1"/>
      </c:catAx>
      <c:valAx>
        <c:axId val="28679171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7911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Note globale magasin</a:t>
            </a:r>
          </a:p>
        </c:rich>
      </c:tx>
      <c:layout/>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'Page de garde'!$A$24:$A$29</c:f>
              <c:strCache>
                <c:ptCount val="6"/>
                <c:pt idx="0">
                  <c:v>A1</c:v>
                </c:pt>
                <c:pt idx="1">
                  <c:v>A2</c:v>
                </c:pt>
                <c:pt idx="2">
                  <c:v>A3</c:v>
                </c:pt>
                <c:pt idx="3">
                  <c:v>A4</c:v>
                </c:pt>
                <c:pt idx="4">
                  <c:v>A5</c:v>
                </c:pt>
                <c:pt idx="5">
                  <c:v>A6</c:v>
                </c:pt>
              </c:strCache>
            </c:strRef>
          </c:cat>
          <c:val>
            <c:numRef>
              <c:f>'Page de garde'!$B$24:$B$29</c:f>
              <c:numCache>
                <c:formatCode>0.0%</c:formatCode>
                <c:ptCount val="6"/>
                <c:pt idx="0">
                  <c:v>0.93891849529780569</c:v>
                </c:pt>
                <c:pt idx="1">
                  <c:v>0.8794642857142857</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'Page de garde'!$A$24:$A$29</c:f>
              <c:strCache>
                <c:ptCount val="6"/>
                <c:pt idx="0">
                  <c:v>A1</c:v>
                </c:pt>
                <c:pt idx="1">
                  <c:v>A2</c:v>
                </c:pt>
                <c:pt idx="2">
                  <c:v>A3</c:v>
                </c:pt>
                <c:pt idx="3">
                  <c:v>A4</c:v>
                </c:pt>
                <c:pt idx="4">
                  <c:v>A5</c:v>
                </c:pt>
                <c:pt idx="5">
                  <c:v>A6</c:v>
                </c:pt>
              </c:strCache>
            </c:strRef>
          </c:cat>
          <c:val>
            <c:numRef>
              <c:f>'Page de garde'!$C$24:$C$29</c:f>
              <c:numCache>
                <c:formatCode>General</c:formatCode>
                <c:ptCount val="6"/>
              </c:numCache>
            </c:numRef>
          </c:val>
          <c:extLst xmlns:c16r2="http://schemas.microsoft.com/office/drawing/2015/06/chart">
            <c:ext xmlns:c16="http://schemas.microsoft.com/office/drawing/2014/chart" uri="{C3380CC4-5D6E-409C-BE32-E72D297353CC}">
              <c16:uniqueId val="{00000001-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962800"/>
        <c:axId val="286963360"/>
      </c:barChart>
      <c:catAx>
        <c:axId val="28696280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963360"/>
        <c:crosses val="autoZero"/>
        <c:auto val="1"/>
        <c:lblAlgn val="ctr"/>
        <c:lblOffset val="100"/>
        <c:noMultiLvlLbl val="1"/>
      </c:catAx>
      <c:valAx>
        <c:axId val="28696336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28696280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Taux global de réalisation du plan d'action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garde'!$B$43:$B$48</c:f>
              <c:numCache>
                <c:formatCode>0.0%</c:formatCode>
                <c:ptCount val="6"/>
                <c:pt idx="0">
                  <c:v>0.46666666666666667</c:v>
                </c:pt>
                <c:pt idx="1">
                  <c:v>0.75</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garde'!$C$43:$C$48</c:f>
              <c:numCache>
                <c:formatCode>General</c:formatCode>
                <c:ptCount val="6"/>
              </c:numCache>
            </c:numRef>
          </c:val>
          <c:extLst xmlns:c16r2="http://schemas.microsoft.com/office/drawing/2015/06/chart">
            <c:ext xmlns:c16="http://schemas.microsoft.com/office/drawing/2014/chart" uri="{C3380CC4-5D6E-409C-BE32-E72D297353CC}">
              <c16:uniqueId val="{00000001-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966160"/>
        <c:axId val="286966720"/>
      </c:barChart>
      <c:catAx>
        <c:axId val="28696616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966720"/>
        <c:crosses val="autoZero"/>
        <c:auto val="1"/>
        <c:lblAlgn val="ctr"/>
        <c:lblOffset val="100"/>
        <c:noMultiLvlLbl val="1"/>
      </c:catAx>
      <c:valAx>
        <c:axId val="28696672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2869661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000000"/>
                </a:solidFill>
              </a:defRPr>
            </a:pPr>
            <a:r>
              <a:rPr lang="fr-FR"/>
              <a:t>TGC-Boul pât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garde'!$B$61:$B$66</c:f>
              <c:numCache>
                <c:formatCode>0.0%</c:formatCode>
                <c:ptCount val="6"/>
                <c:pt idx="0">
                  <c:v>0.90625</c:v>
                </c:pt>
                <c:pt idx="1">
                  <c:v>0.96969696969696972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garde'!$C$61:$C$66</c:f>
              <c:numCache>
                <c:formatCode>General</c:formatCode>
                <c:ptCount val="6"/>
              </c:numCache>
            </c:numRef>
          </c:val>
          <c:extLst xmlns:c16r2="http://schemas.microsoft.com/office/drawing/2015/06/chart">
            <c:ext xmlns:c16="http://schemas.microsoft.com/office/drawing/2014/chart" uri="{C3380CC4-5D6E-409C-BE32-E72D297353CC}">
              <c16:uniqueId val="{00000001-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47067008"/>
        <c:axId val="247069248"/>
      </c:barChart>
      <c:catAx>
        <c:axId val="24706700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47069248"/>
        <c:crosses val="autoZero"/>
        <c:auto val="1"/>
        <c:lblAlgn val="ctr"/>
        <c:lblOffset val="100"/>
        <c:noMultiLvlLbl val="1"/>
      </c:catAx>
      <c:valAx>
        <c:axId val="24706924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4706700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TGC-Traiteur</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garde'!$B$70:$B$75</c:f>
              <c:numCache>
                <c:formatCode>0.0%</c:formatCode>
                <c:ptCount val="6"/>
                <c:pt idx="0">
                  <c:v>0.91176470588235292</c:v>
                </c:pt>
                <c:pt idx="1">
                  <c:v>0.75714285714285712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garde'!$C$70:$C$75</c:f>
              <c:numCache>
                <c:formatCode>General</c:formatCode>
                <c:ptCount val="6"/>
              </c:numCache>
            </c:numRef>
          </c:val>
          <c:extLst xmlns:c16r2="http://schemas.microsoft.com/office/drawing/2015/06/chart">
            <c:ext xmlns:c16="http://schemas.microsoft.com/office/drawing/2014/chart" uri="{C3380CC4-5D6E-409C-BE32-E72D297353CC}">
              <c16:uniqueId val="{00000001-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52402912"/>
        <c:axId val="252400672"/>
      </c:barChart>
      <c:catAx>
        <c:axId val="25240291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52400672"/>
        <c:crosses val="autoZero"/>
        <c:auto val="1"/>
        <c:lblAlgn val="ctr"/>
        <c:lblOffset val="100"/>
        <c:noMultiLvlLbl val="1"/>
      </c:catAx>
      <c:valAx>
        <c:axId val="25240067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524029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TGC-Charcuteries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garde'!$B$79:$B$84</c:f>
              <c:numCache>
                <c:formatCode>0.0%</c:formatCode>
                <c:ptCount val="6"/>
                <c:pt idx="0">
                  <c:v>0.96153846153846156</c:v>
                </c:pt>
                <c:pt idx="1">
                  <c:v>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garde'!$C$79:$C$84</c:f>
              <c:numCache>
                <c:formatCode>General</c:formatCode>
                <c:ptCount val="6"/>
              </c:numCache>
            </c:numRef>
          </c:val>
          <c:extLst xmlns:c16r2="http://schemas.microsoft.com/office/drawing/2015/06/chart">
            <c:ext xmlns:c16="http://schemas.microsoft.com/office/drawing/2014/chart" uri="{C3380CC4-5D6E-409C-BE32-E72D297353CC}">
              <c16:uniqueId val="{00000001-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364576"/>
        <c:axId val="286365136"/>
      </c:barChart>
      <c:catAx>
        <c:axId val="28636457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365136"/>
        <c:crosses val="autoZero"/>
        <c:auto val="1"/>
        <c:lblAlgn val="ctr"/>
        <c:lblOffset val="100"/>
        <c:noMultiLvlLbl val="1"/>
      </c:catAx>
      <c:valAx>
        <c:axId val="28636513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3645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TGC-Boucherie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garde'!$B$88:$B$93</c:f>
              <c:numCache>
                <c:formatCode>0.0%</c:formatCode>
                <c:ptCount val="6"/>
                <c:pt idx="0">
                  <c:v>0.94444444444444442</c:v>
                </c:pt>
                <c:pt idx="1">
                  <c:v>0.98484848484848486</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garde'!$C$88:$C$93</c:f>
              <c:numCache>
                <c:formatCode>General</c:formatCode>
                <c:ptCount val="6"/>
              </c:numCache>
            </c:numRef>
          </c:val>
          <c:extLst xmlns:c16r2="http://schemas.microsoft.com/office/drawing/2015/06/chart">
            <c:ext xmlns:c16="http://schemas.microsoft.com/office/drawing/2014/chart" uri="{C3380CC4-5D6E-409C-BE32-E72D297353CC}">
              <c16:uniqueId val="{00000001-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367936"/>
        <c:axId val="286368496"/>
      </c:barChart>
      <c:catAx>
        <c:axId val="28636793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368496"/>
        <c:crosses val="autoZero"/>
        <c:auto val="1"/>
        <c:lblAlgn val="ctr"/>
        <c:lblOffset val="100"/>
        <c:noMultiLvlLbl val="1"/>
      </c:catAx>
      <c:valAx>
        <c:axId val="28636849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36793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TGC-Poissonnerie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garde'!$B$97:$B$102</c:f>
              <c:numCache>
                <c:formatCode>0.0%</c:formatCode>
                <c:ptCount val="6"/>
                <c:pt idx="0">
                  <c:v>0.91379310344827591</c:v>
                </c:pt>
                <c:pt idx="1">
                  <c:v>0.94827586206896552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garde'!$C$97:$C$102</c:f>
              <c:numCache>
                <c:formatCode>General</c:formatCode>
                <c:ptCount val="6"/>
              </c:numCache>
            </c:numRef>
          </c:val>
          <c:extLst xmlns:c16r2="http://schemas.microsoft.com/office/drawing/2015/06/chart">
            <c:ext xmlns:c16="http://schemas.microsoft.com/office/drawing/2014/chart" uri="{C3380CC4-5D6E-409C-BE32-E72D297353CC}">
              <c16:uniqueId val="{00000001-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371296"/>
        <c:axId val="285891056"/>
      </c:barChart>
      <c:catAx>
        <c:axId val="28637129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5891056"/>
        <c:crosses val="autoZero"/>
        <c:auto val="1"/>
        <c:lblAlgn val="ctr"/>
        <c:lblOffset val="100"/>
        <c:noMultiLvlLbl val="1"/>
      </c:catAx>
      <c:valAx>
        <c:axId val="28589105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3712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TGC-Fleg</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garde'!$B$106:$B$111</c:f>
              <c:numCache>
                <c:formatCode>0.0%</c:formatCode>
                <c:ptCount val="6"/>
                <c:pt idx="0">
                  <c:v>0.97222222222222221</c:v>
                </c:pt>
                <c:pt idx="1">
                  <c:v>0.94444444444444442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garde'!$C$106:$C$111</c:f>
              <c:numCache>
                <c:formatCode>General</c:formatCode>
                <c:ptCount val="6"/>
              </c:numCache>
            </c:numRef>
          </c:val>
          <c:extLst xmlns:c16r2="http://schemas.microsoft.com/office/drawing/2015/06/chart">
            <c:ext xmlns:c16="http://schemas.microsoft.com/office/drawing/2014/chart" uri="{C3380CC4-5D6E-409C-BE32-E72D297353CC}">
              <c16:uniqueId val="{00000001-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5893856"/>
        <c:axId val="285894416"/>
      </c:barChart>
      <c:catAx>
        <c:axId val="28589385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5894416"/>
        <c:crosses val="autoZero"/>
        <c:auto val="1"/>
        <c:lblAlgn val="ctr"/>
        <c:lblOffset val="100"/>
        <c:noMultiLvlLbl val="1"/>
      </c:catAx>
      <c:valAx>
        <c:axId val="28589441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58938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TGC-PGC</a:t>
            </a:r>
          </a:p>
        </c:rich>
      </c:tx>
      <c:overlay val="0"/>
    </c:title>
    <c:autoTitleDeleted val="0"/>
    <c:plotArea>
      <c:layout>
        <c:manualLayout>
          <c:layoutTarget val="inner"/>
          <c:xMode val="edge"/>
          <c:yMode val="edge"/>
          <c:x val="0.16647949006374202"/>
          <c:y val="0.15477281248934793"/>
          <c:w val="0.7839967004124484"/>
          <c:h val="0.74913079046937314"/>
        </c:manualLayout>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garde'!$B$115:$B$120</c:f>
              <c:numCache>
                <c:formatCode>0.0%</c:formatCode>
                <c:ptCount val="6"/>
                <c:pt idx="0">
                  <c:v>0.9285714285714286</c:v>
                </c:pt>
                <c:pt idx="1">
                  <c:v>0.66666666666666663</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garde'!$C$115:$C$120</c:f>
              <c:numCache>
                <c:formatCode>General</c:formatCode>
                <c:ptCount val="6"/>
              </c:numCache>
            </c:numRef>
          </c:val>
          <c:extLst xmlns:c16r2="http://schemas.microsoft.com/office/drawing/2015/06/chart">
            <c:ext xmlns:c16="http://schemas.microsoft.com/office/drawing/2014/chart" uri="{C3380CC4-5D6E-409C-BE32-E72D297353CC}">
              <c16:uniqueId val="{00000001-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5897216"/>
        <c:axId val="285897776"/>
      </c:barChart>
      <c:catAx>
        <c:axId val="28589721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5897776"/>
        <c:crosses val="autoZero"/>
        <c:auto val="1"/>
        <c:lblAlgn val="ctr"/>
        <c:lblOffset val="100"/>
        <c:noMultiLvlLbl val="1"/>
      </c:catAx>
      <c:valAx>
        <c:axId val="28589777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58972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TGC-PLS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garde'!$B$124:$B$129</c:f>
              <c:numCache>
                <c:formatCode>0.0%</c:formatCode>
                <c:ptCount val="6"/>
                <c:pt idx="0">
                  <c:v>0.94827586206896552</c:v>
                </c:pt>
                <c:pt idx="1">
                  <c:v>0.83333333333333337</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garde'!$C$124:$C$129</c:f>
              <c:numCache>
                <c:formatCode>General</c:formatCode>
                <c:ptCount val="6"/>
              </c:numCache>
            </c:numRef>
          </c:val>
          <c:extLst xmlns:c16r2="http://schemas.microsoft.com/office/drawing/2015/06/chart">
            <c:ext xmlns:c16="http://schemas.microsoft.com/office/drawing/2014/chart" uri="{C3380CC4-5D6E-409C-BE32-E72D297353CC}">
              <c16:uniqueId val="{00000001-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6081184"/>
        <c:axId val="286081744"/>
      </c:barChart>
      <c:catAx>
        <c:axId val="28608118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6081744"/>
        <c:crosses val="autoZero"/>
        <c:auto val="1"/>
        <c:lblAlgn val="ctr"/>
        <c:lblOffset val="100"/>
        <c:noMultiLvlLbl val="1"/>
      </c:catAx>
      <c:valAx>
        <c:axId val="28608174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60811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742950</xdr:colOff>
      <xdr:row>50</xdr:row>
      <xdr:rowOff>0</xdr:rowOff>
    </xdr:from>
    <xdr:to>
      <xdr:col>9</xdr:col>
      <xdr:colOff>9525</xdr:colOff>
      <xdr:row>57</xdr:row>
      <xdr:rowOff>9525</xdr:rowOff>
    </xdr:to>
    <xdr:graphicFrame macro="">
      <xdr:nvGraphicFramePr>
        <xdr:cNvPr id="2" name="Chart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0</xdr:colOff>
      <xdr:row>59</xdr:row>
      <xdr:rowOff>9525</xdr:rowOff>
    </xdr:from>
    <xdr:to>
      <xdr:col>8</xdr:col>
      <xdr:colOff>742950</xdr:colOff>
      <xdr:row>66</xdr:row>
      <xdr:rowOff>0</xdr:rowOff>
    </xdr:to>
    <xdr:graphicFrame macro="">
      <xdr:nvGraphicFramePr>
        <xdr:cNvPr id="3" name="Chart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742950</xdr:colOff>
      <xdr:row>68</xdr:row>
      <xdr:rowOff>9525</xdr:rowOff>
    </xdr:from>
    <xdr:to>
      <xdr:col>9</xdr:col>
      <xdr:colOff>0</xdr:colOff>
      <xdr:row>75</xdr:row>
      <xdr:rowOff>0</xdr:rowOff>
    </xdr:to>
    <xdr:graphicFrame macro="">
      <xdr:nvGraphicFramePr>
        <xdr:cNvPr id="4" name="Chart 3">
          <a:extLst>
            <a:ext uri="{FF2B5EF4-FFF2-40B4-BE49-F238E27FC236}">
              <a16:creationId xmlns:a16="http://schemas.microsoft.com/office/drawing/2014/main" xmlns=""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4</xdr:col>
      <xdr:colOff>0</xdr:colOff>
      <xdr:row>77</xdr:row>
      <xdr:rowOff>9525</xdr:rowOff>
    </xdr:from>
    <xdr:to>
      <xdr:col>9</xdr:col>
      <xdr:colOff>0</xdr:colOff>
      <xdr:row>84</xdr:row>
      <xdr:rowOff>9525</xdr:rowOff>
    </xdr:to>
    <xdr:graphicFrame macro="">
      <xdr:nvGraphicFramePr>
        <xdr:cNvPr id="5" name="Chart 4">
          <a:extLst>
            <a:ext uri="{FF2B5EF4-FFF2-40B4-BE49-F238E27FC236}">
              <a16:creationId xmlns:a16="http://schemas.microsoft.com/office/drawing/2014/main" xmlns=""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xdr:col>
      <xdr:colOff>0</xdr:colOff>
      <xdr:row>86</xdr:row>
      <xdr:rowOff>9525</xdr:rowOff>
    </xdr:from>
    <xdr:to>
      <xdr:col>9</xdr:col>
      <xdr:colOff>0</xdr:colOff>
      <xdr:row>93</xdr:row>
      <xdr:rowOff>0</xdr:rowOff>
    </xdr:to>
    <xdr:graphicFrame macro="">
      <xdr:nvGraphicFramePr>
        <xdr:cNvPr id="6" name="Chart 5">
          <a:extLst>
            <a:ext uri="{FF2B5EF4-FFF2-40B4-BE49-F238E27FC236}">
              <a16:creationId xmlns:a16="http://schemas.microsoft.com/office/drawing/2014/main" xmlns=""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xdr:col>
      <xdr:colOff>0</xdr:colOff>
      <xdr:row>95</xdr:row>
      <xdr:rowOff>0</xdr:rowOff>
    </xdr:from>
    <xdr:to>
      <xdr:col>9</xdr:col>
      <xdr:colOff>0</xdr:colOff>
      <xdr:row>102</xdr:row>
      <xdr:rowOff>0</xdr:rowOff>
    </xdr:to>
    <xdr:graphicFrame macro="">
      <xdr:nvGraphicFramePr>
        <xdr:cNvPr id="7" name="Chart 6">
          <a:extLst>
            <a:ext uri="{FF2B5EF4-FFF2-40B4-BE49-F238E27FC236}">
              <a16:creationId xmlns:a16="http://schemas.microsoft.com/office/drawing/2014/main" xmlns=""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xdr:col>
      <xdr:colOff>0</xdr:colOff>
      <xdr:row>104</xdr:row>
      <xdr:rowOff>0</xdr:rowOff>
    </xdr:from>
    <xdr:to>
      <xdr:col>8</xdr:col>
      <xdr:colOff>742950</xdr:colOff>
      <xdr:row>111</xdr:row>
      <xdr:rowOff>0</xdr:rowOff>
    </xdr:to>
    <xdr:graphicFrame macro="">
      <xdr:nvGraphicFramePr>
        <xdr:cNvPr id="8" name="Chart 7">
          <a:extLst>
            <a:ext uri="{FF2B5EF4-FFF2-40B4-BE49-F238E27FC236}">
              <a16:creationId xmlns:a16="http://schemas.microsoft.com/office/drawing/2014/main" xmlns=""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4</xdr:col>
      <xdr:colOff>0</xdr:colOff>
      <xdr:row>113</xdr:row>
      <xdr:rowOff>0</xdr:rowOff>
    </xdr:from>
    <xdr:to>
      <xdr:col>9</xdr:col>
      <xdr:colOff>0</xdr:colOff>
      <xdr:row>120</xdr:row>
      <xdr:rowOff>0</xdr:rowOff>
    </xdr:to>
    <xdr:graphicFrame macro="">
      <xdr:nvGraphicFramePr>
        <xdr:cNvPr id="9" name="Chart 8">
          <a:extLst>
            <a:ext uri="{FF2B5EF4-FFF2-40B4-BE49-F238E27FC236}">
              <a16:creationId xmlns:a16="http://schemas.microsoft.com/office/drawing/2014/main" xmlns=""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4</xdr:col>
      <xdr:colOff>0</xdr:colOff>
      <xdr:row>122</xdr:row>
      <xdr:rowOff>0</xdr:rowOff>
    </xdr:from>
    <xdr:to>
      <xdr:col>9</xdr:col>
      <xdr:colOff>0</xdr:colOff>
      <xdr:row>129</xdr:row>
      <xdr:rowOff>0</xdr:rowOff>
    </xdr:to>
    <xdr:graphicFrame macro="">
      <xdr:nvGraphicFramePr>
        <xdr:cNvPr id="10" name="Chart 9">
          <a:extLst>
            <a:ext uri="{FF2B5EF4-FFF2-40B4-BE49-F238E27FC236}">
              <a16:creationId xmlns:a16="http://schemas.microsoft.com/office/drawing/2014/main" xmlns=""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xdr:col>
      <xdr:colOff>0</xdr:colOff>
      <xdr:row>131</xdr:row>
      <xdr:rowOff>19050</xdr:rowOff>
    </xdr:from>
    <xdr:to>
      <xdr:col>9</xdr:col>
      <xdr:colOff>0</xdr:colOff>
      <xdr:row>138</xdr:row>
      <xdr:rowOff>9525</xdr:rowOff>
    </xdr:to>
    <xdr:graphicFrame macro="">
      <xdr:nvGraphicFramePr>
        <xdr:cNvPr id="11" name="Chart 10">
          <a:extLst>
            <a:ext uri="{FF2B5EF4-FFF2-40B4-BE49-F238E27FC236}">
              <a16:creationId xmlns:a16="http://schemas.microsoft.com/office/drawing/2014/main" xmlns=""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4</xdr:col>
      <xdr:colOff>0</xdr:colOff>
      <xdr:row>140</xdr:row>
      <xdr:rowOff>0</xdr:rowOff>
    </xdr:from>
    <xdr:to>
      <xdr:col>9</xdr:col>
      <xdr:colOff>0</xdr:colOff>
      <xdr:row>147</xdr:row>
      <xdr:rowOff>0</xdr:rowOff>
    </xdr:to>
    <xdr:graphicFrame macro="">
      <xdr:nvGraphicFramePr>
        <xdr:cNvPr id="12" name="Chart 11">
          <a:extLst>
            <a:ext uri="{FF2B5EF4-FFF2-40B4-BE49-F238E27FC236}">
              <a16:creationId xmlns:a16="http://schemas.microsoft.com/office/drawing/2014/main" xmlns=""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4</xdr:col>
      <xdr:colOff>0</xdr:colOff>
      <xdr:row>149</xdr:row>
      <xdr:rowOff>0</xdr:rowOff>
    </xdr:from>
    <xdr:to>
      <xdr:col>9</xdr:col>
      <xdr:colOff>0</xdr:colOff>
      <xdr:row>156</xdr:row>
      <xdr:rowOff>0</xdr:rowOff>
    </xdr:to>
    <xdr:graphicFrame macro="">
      <xdr:nvGraphicFramePr>
        <xdr:cNvPr id="13" name="Chart 12">
          <a:extLst>
            <a:ext uri="{FF2B5EF4-FFF2-40B4-BE49-F238E27FC236}">
              <a16:creationId xmlns:a16="http://schemas.microsoft.com/office/drawing/2014/main" xmlns=""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xdr:col>
      <xdr:colOff>0</xdr:colOff>
      <xdr:row>158</xdr:row>
      <xdr:rowOff>0</xdr:rowOff>
    </xdr:from>
    <xdr:to>
      <xdr:col>9</xdr:col>
      <xdr:colOff>0</xdr:colOff>
      <xdr:row>165</xdr:row>
      <xdr:rowOff>0</xdr:rowOff>
    </xdr:to>
    <xdr:graphicFrame macro="">
      <xdr:nvGraphicFramePr>
        <xdr:cNvPr id="14" name="Chart 13">
          <a:extLst>
            <a:ext uri="{FF2B5EF4-FFF2-40B4-BE49-F238E27FC236}">
              <a16:creationId xmlns:a16="http://schemas.microsoft.com/office/drawing/2014/main" xmlns=""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xdr:col>
      <xdr:colOff>0</xdr:colOff>
      <xdr:row>167</xdr:row>
      <xdr:rowOff>0</xdr:rowOff>
    </xdr:from>
    <xdr:to>
      <xdr:col>9</xdr:col>
      <xdr:colOff>0</xdr:colOff>
      <xdr:row>174</xdr:row>
      <xdr:rowOff>0</xdr:rowOff>
    </xdr:to>
    <xdr:graphicFrame macro="">
      <xdr:nvGraphicFramePr>
        <xdr:cNvPr id="15" name="Chart 14">
          <a:extLst>
            <a:ext uri="{FF2B5EF4-FFF2-40B4-BE49-F238E27FC236}">
              <a16:creationId xmlns:a16="http://schemas.microsoft.com/office/drawing/2014/main" xmlns=""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4</xdr:col>
      <xdr:colOff>0</xdr:colOff>
      <xdr:row>176</xdr:row>
      <xdr:rowOff>0</xdr:rowOff>
    </xdr:from>
    <xdr:to>
      <xdr:col>9</xdr:col>
      <xdr:colOff>0</xdr:colOff>
      <xdr:row>183</xdr:row>
      <xdr:rowOff>0</xdr:rowOff>
    </xdr:to>
    <xdr:graphicFrame macro="">
      <xdr:nvGraphicFramePr>
        <xdr:cNvPr id="16" name="Chart 15">
          <a:extLst>
            <a:ext uri="{FF2B5EF4-FFF2-40B4-BE49-F238E27FC236}">
              <a16:creationId xmlns:a16="http://schemas.microsoft.com/office/drawing/2014/main" xmlns=""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4</xdr:col>
      <xdr:colOff>0</xdr:colOff>
      <xdr:row>185</xdr:row>
      <xdr:rowOff>0</xdr:rowOff>
    </xdr:from>
    <xdr:to>
      <xdr:col>9</xdr:col>
      <xdr:colOff>0</xdr:colOff>
      <xdr:row>192</xdr:row>
      <xdr:rowOff>0</xdr:rowOff>
    </xdr:to>
    <xdr:graphicFrame macro="">
      <xdr:nvGraphicFramePr>
        <xdr:cNvPr id="17" name="Chart 16">
          <a:extLst>
            <a:ext uri="{FF2B5EF4-FFF2-40B4-BE49-F238E27FC236}">
              <a16:creationId xmlns:a16="http://schemas.microsoft.com/office/drawing/2014/main" xmlns=""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4</xdr:col>
      <xdr:colOff>0</xdr:colOff>
      <xdr:row>31</xdr:row>
      <xdr:rowOff>161925</xdr:rowOff>
    </xdr:from>
    <xdr:to>
      <xdr:col>9</xdr:col>
      <xdr:colOff>0</xdr:colOff>
      <xdr:row>39</xdr:row>
      <xdr:rowOff>0</xdr:rowOff>
    </xdr:to>
    <xdr:graphicFrame macro="">
      <xdr:nvGraphicFramePr>
        <xdr:cNvPr id="18" name="Chart 17">
          <a:extLst>
            <a:ext uri="{FF2B5EF4-FFF2-40B4-BE49-F238E27FC236}">
              <a16:creationId xmlns:a16="http://schemas.microsoft.com/office/drawing/2014/main" xmlns=""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4</xdr:col>
      <xdr:colOff>0</xdr:colOff>
      <xdr:row>22</xdr:row>
      <xdr:rowOff>0</xdr:rowOff>
    </xdr:from>
    <xdr:to>
      <xdr:col>9</xdr:col>
      <xdr:colOff>9525</xdr:colOff>
      <xdr:row>29</xdr:row>
      <xdr:rowOff>0</xdr:rowOff>
    </xdr:to>
    <xdr:graphicFrame macro="">
      <xdr:nvGraphicFramePr>
        <xdr:cNvPr id="19" name="Chart 18">
          <a:extLst>
            <a:ext uri="{FF2B5EF4-FFF2-40B4-BE49-F238E27FC236}">
              <a16:creationId xmlns:a16="http://schemas.microsoft.com/office/drawing/2014/main" xmlns=""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xdr:col>
      <xdr:colOff>0</xdr:colOff>
      <xdr:row>40</xdr:row>
      <xdr:rowOff>209550</xdr:rowOff>
    </xdr:from>
    <xdr:to>
      <xdr:col>9</xdr:col>
      <xdr:colOff>0</xdr:colOff>
      <xdr:row>47</xdr:row>
      <xdr:rowOff>342900</xdr:rowOff>
    </xdr:to>
    <xdr:graphicFrame macro="">
      <xdr:nvGraphicFramePr>
        <xdr:cNvPr id="20" name="Chart 19">
          <a:extLst>
            <a:ext uri="{FF2B5EF4-FFF2-40B4-BE49-F238E27FC236}">
              <a16:creationId xmlns:a16="http://schemas.microsoft.com/office/drawing/2014/main" xmlns=""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1</xdr:col>
      <xdr:colOff>0</xdr:colOff>
      <xdr:row>6</xdr:row>
      <xdr:rowOff>57150</xdr:rowOff>
    </xdr:from>
    <xdr:to>
      <xdr:col>10</xdr:col>
      <xdr:colOff>0</xdr:colOff>
      <xdr:row>15</xdr:row>
      <xdr:rowOff>171450</xdr:rowOff>
    </xdr:to>
    <xdr:sp macro="" textlink="">
      <xdr:nvSpPr>
        <xdr:cNvPr id="21" name="Shape 3">
          <a:extLst>
            <a:ext uri="{FF2B5EF4-FFF2-40B4-BE49-F238E27FC236}">
              <a16:creationId xmlns:a16="http://schemas.microsoft.com/office/drawing/2014/main" xmlns="" id="{00000000-0008-0000-0000-000015000000}"/>
            </a:ext>
          </a:extLst>
        </xdr:cNvPr>
        <xdr:cNvSpPr txBox="1"/>
      </xdr:nvSpPr>
      <xdr:spPr>
        <a:xfrm>
          <a:off x="1721738" y="2875125"/>
          <a:ext cx="7248524" cy="1809750"/>
        </a:xfrm>
        <a:prstGeom prst="rect">
          <a:avLst/>
        </a:prstGeom>
        <a:solidFill>
          <a:schemeClr val="lt1"/>
        </a:solidFill>
        <a:ln w="12700" cap="flat" cmpd="sng">
          <a:solidFill>
            <a:srgbClr val="A5A5A5"/>
          </a:solidFill>
          <a:prstDash val="solid"/>
          <a:miter/>
          <a:headEnd type="none" w="med" len="med"/>
          <a:tailEnd type="none" w="med" len="med"/>
        </a:ln>
      </xdr:spPr>
      <xdr:txBody>
        <a:bodyPr lIns="90000" tIns="180000" rIns="90000" bIns="180000" anchor="t" anchorCtr="0">
          <a:noAutofit/>
        </a:bodyPr>
        <a:lstStyle/>
        <a:p>
          <a:pPr lvl="0" indent="0" algn="ctr" rtl="0">
            <a:spcBef>
              <a:spcPts val="0"/>
            </a:spcBef>
            <a:buSzPct val="25000"/>
            <a:buNone/>
          </a:pPr>
          <a:r>
            <a:rPr lang="en-US" sz="2400" b="1" i="0" u="sng" strike="noStrike">
              <a:solidFill>
                <a:srgbClr val="0070C0"/>
              </a:solidFill>
              <a:latin typeface="Corbel"/>
              <a:ea typeface="Corbel"/>
              <a:cs typeface="Corbel"/>
              <a:sym typeface="Corbel"/>
            </a:rPr>
            <a:t>Audit Conseil Magasin</a:t>
          </a:r>
        </a:p>
        <a:p>
          <a:pPr lvl="0" indent="0" algn="ctr" rtl="0">
            <a:spcBef>
              <a:spcPts val="0"/>
            </a:spcBef>
            <a:buSzPct val="25000"/>
            <a:buNone/>
          </a:pPr>
          <a:r>
            <a:rPr lang="en-US" sz="2400" b="1" i="0" strike="noStrike">
              <a:solidFill>
                <a:srgbClr val="0070C0"/>
              </a:solidFill>
              <a:latin typeface="Corbel"/>
              <a:ea typeface="Corbel"/>
              <a:cs typeface="Corbel"/>
              <a:sym typeface="Corbel"/>
            </a:rPr>
            <a:t>en Bonnes Pratiques d'Hygiène et système HACCP</a:t>
          </a:r>
        </a:p>
        <a:p>
          <a:pPr lvl="0" indent="0" algn="ctr" rtl="0">
            <a:spcBef>
              <a:spcPts val="0"/>
            </a:spcBef>
            <a:buSzPct val="25000"/>
            <a:buNone/>
          </a:pPr>
          <a:r>
            <a:rPr lang="en-US" sz="2000" b="1" i="0" strike="noStrike">
              <a:solidFill>
                <a:srgbClr val="0070C0"/>
              </a:solidFill>
              <a:latin typeface="Corbel"/>
              <a:ea typeface="Corbel"/>
              <a:cs typeface="Corbel"/>
              <a:sym typeface="Corbel"/>
            </a:rPr>
            <a:t>UHD- Carrefour Tunisie</a:t>
          </a:r>
        </a:p>
        <a:p>
          <a:pPr lvl="0" indent="0" algn="ctr" rtl="0">
            <a:spcBef>
              <a:spcPts val="0"/>
            </a:spcBef>
            <a:buSzPct val="25000"/>
            <a:buNone/>
          </a:pPr>
          <a:r>
            <a:rPr lang="en-US" sz="2000" b="1" i="0" strike="noStrike">
              <a:solidFill>
                <a:srgbClr val="0070C0"/>
              </a:solidFill>
              <a:latin typeface="Corbel"/>
              <a:ea typeface="Corbel"/>
              <a:cs typeface="Corbel"/>
              <a:sym typeface="Corbel"/>
            </a:rPr>
            <a:t>Rapport </a:t>
          </a:r>
          <a:r>
            <a:rPr lang="en-US" sz="2400" b="1" i="0" strike="noStrike">
              <a:solidFill>
                <a:srgbClr val="0070C0"/>
              </a:solidFill>
              <a:latin typeface="Corbel"/>
              <a:ea typeface="Corbel"/>
              <a:cs typeface="Corbel"/>
              <a:sym typeface="Corbel"/>
            </a:rPr>
            <a:t> d'audit </a:t>
          </a:r>
        </a:p>
      </xdr:txBody>
    </xdr:sp>
    <xdr:clientData fLocksWithSheet="0"/>
  </xdr:twoCellAnchor>
  <xdr:twoCellAnchor>
    <xdr:from>
      <xdr:col>3</xdr:col>
      <xdr:colOff>533400</xdr:colOff>
      <xdr:row>0</xdr:row>
      <xdr:rowOff>38100</xdr:rowOff>
    </xdr:from>
    <xdr:to>
      <xdr:col>6</xdr:col>
      <xdr:colOff>447675</xdr:colOff>
      <xdr:row>6</xdr:row>
      <xdr:rowOff>47625</xdr:rowOff>
    </xdr:to>
    <xdr:pic>
      <xdr:nvPicPr>
        <xdr:cNvPr id="22" name="image1.png" descr="http://www.servi.com.tn/static/upload/748daf0152b74bf124be98188d120343.png">
          <a:extLst>
            <a:ext uri="{FF2B5EF4-FFF2-40B4-BE49-F238E27FC236}">
              <a16:creationId xmlns:a16="http://schemas.microsoft.com/office/drawing/2014/main" xmlns="" id="{00000000-0008-0000-0000-000016000000}"/>
            </a:ext>
          </a:extLst>
        </xdr:cNvPr>
        <xdr:cNvPicPr preferRelativeResize="0"/>
      </xdr:nvPicPr>
      <xdr:blipFill>
        <a:blip xmlns:r="http://schemas.openxmlformats.org/officeDocument/2006/relationships" r:embed="rId20" cstate="print"/>
        <a:stretch>
          <a:fillRect/>
        </a:stretch>
      </xdr:blipFill>
      <xdr:spPr>
        <a:xfrm>
          <a:off x="0" y="0"/>
          <a:ext cx="2200275" cy="115252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5123" name="Rectangle 3" hidden="1">
          <a:extLst>
            <a:ext uri="{FF2B5EF4-FFF2-40B4-BE49-F238E27FC236}">
              <a16:creationId xmlns:a16="http://schemas.microsoft.com/office/drawing/2014/main" xmlns="" id="{00000000-0008-0000-09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9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9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6147" name="Rectangle 3" hidden="1">
          <a:extLst>
            <a:ext uri="{FF2B5EF4-FFF2-40B4-BE49-F238E27FC236}">
              <a16:creationId xmlns:a16="http://schemas.microsoft.com/office/drawing/2014/main" xmlns="" id="{00000000-0008-0000-0B00-000003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B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B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0</xdr:rowOff>
    </xdr:to>
    <xdr:pic>
      <xdr:nvPicPr>
        <xdr:cNvPr id="2" name="image2.png" descr="http://www.servi.com.tn/static/upload/748daf0152b74bf124be98188d120343.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2352675" cy="1228725"/>
        </a:xfrm>
        <a:prstGeom prst="rect">
          <a:avLst/>
        </a:prstGeom>
        <a:noFill/>
      </xdr:spPr>
    </xdr:pic>
    <xdr:clientData fLocksWithSheet="0"/>
  </xdr:twoCellAnchor>
  <xdr:twoCellAnchor>
    <xdr:from>
      <xdr:col>0</xdr:col>
      <xdr:colOff>0</xdr:colOff>
      <xdr:row>0</xdr:row>
      <xdr:rowOff>0</xdr:rowOff>
    </xdr:from>
    <xdr:to>
      <xdr:col>5</xdr:col>
      <xdr:colOff>381000</xdr:colOff>
      <xdr:row>31</xdr:row>
      <xdr:rowOff>1162050</xdr:rowOff>
    </xdr:to>
    <xdr:sp macro="" textlink="">
      <xdr:nvSpPr>
        <xdr:cNvPr id="1027" name="Rectangle 3" hidden="1">
          <a:extLst>
            <a:ext uri="{FF2B5EF4-FFF2-40B4-BE49-F238E27FC236}">
              <a16:creationId xmlns:a16="http://schemas.microsoft.com/office/drawing/2014/main" xmlns="" id="{00000000-0008-0000-01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3" name="AutoShape 3">
          <a:extLst>
            <a:ext uri="{FF2B5EF4-FFF2-40B4-BE49-F238E27FC236}">
              <a16:creationId xmlns:a16="http://schemas.microsoft.com/office/drawing/2014/main" xmlns="" id="{00000000-0008-0000-01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4" name="Forme automatique 3">
          <a:extLst>
            <a:ext uri="{FF2B5EF4-FFF2-40B4-BE49-F238E27FC236}">
              <a16:creationId xmlns:a16="http://schemas.microsoft.com/office/drawing/2014/main" xmlns="" id="{00000000-0008-0000-01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238125</xdr:rowOff>
    </xdr:to>
    <xdr:pic>
      <xdr:nvPicPr>
        <xdr:cNvPr id="2" name="image2.png" descr="http://www.servi.com.tn/static/upload/748daf0152b74bf124be98188d120343.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352675" cy="15240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2051" name="Rectangle 3" hidden="1">
          <a:extLst>
            <a:ext uri="{FF2B5EF4-FFF2-40B4-BE49-F238E27FC236}">
              <a16:creationId xmlns:a16="http://schemas.microsoft.com/office/drawing/2014/main" xmlns="" id="{00000000-0008-0000-0300-000003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4619625</xdr:colOff>
      <xdr:row>0</xdr:row>
      <xdr:rowOff>9525</xdr:rowOff>
    </xdr:from>
    <xdr:to>
      <xdr:col>3</xdr:col>
      <xdr:colOff>238125</xdr:colOff>
      <xdr:row>4</xdr:row>
      <xdr:rowOff>161925</xdr:rowOff>
    </xdr:to>
    <xdr:pic>
      <xdr:nvPicPr>
        <xdr:cNvPr id="2" name="image2.png" descr="http://www.servi.com.tn/static/upload/748daf0152b74bf124be98188d120343.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0" y="0"/>
          <a:ext cx="1819275" cy="12763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6</xdr:row>
      <xdr:rowOff>0</xdr:rowOff>
    </xdr:to>
    <xdr:pic>
      <xdr:nvPicPr>
        <xdr:cNvPr id="2" name="image2.png" descr="http://www.servi.com.tn/static/upload/748daf0152b74bf124be98188d120343.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0" y="0"/>
          <a:ext cx="2352675" cy="154305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3075" name="Rectangle 3" hidden="1">
          <a:extLst>
            <a:ext uri="{FF2B5EF4-FFF2-40B4-BE49-F238E27FC236}">
              <a16:creationId xmlns:a16="http://schemas.microsoft.com/office/drawing/2014/main" xmlns="" id="{00000000-0008-0000-0500-000003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5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5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4099" name="Rectangle 3" hidden="1">
          <a:extLst>
            <a:ext uri="{FF2B5EF4-FFF2-40B4-BE49-F238E27FC236}">
              <a16:creationId xmlns:a16="http://schemas.microsoft.com/office/drawing/2014/main" xmlns="" id="{00000000-0008-0000-0700-000003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7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7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B4" sqref="B4"/>
    </sheetView>
  </sheetViews>
  <sheetFormatPr baseColWidth="10" defaultColWidth="12.5703125" defaultRowHeight="15" customHeight="1"/>
  <cols>
    <col min="1" max="1" width="10" customWidth="1"/>
    <col min="2" max="2" width="13.140625" customWidth="1"/>
    <col min="3" max="3" width="12.28515625" customWidth="1"/>
    <col min="4" max="26" width="10" customWidth="1"/>
  </cols>
  <sheetData>
    <row r="1" spans="1:26">
      <c r="A1" s="33"/>
      <c r="B1" s="6"/>
      <c r="C1" s="6"/>
      <c r="D1" s="6"/>
      <c r="E1" s="6"/>
      <c r="F1" s="6"/>
      <c r="G1" s="6"/>
      <c r="H1" s="6"/>
      <c r="I1" s="6"/>
      <c r="J1" s="6"/>
      <c r="K1" s="6"/>
      <c r="L1" s="6"/>
      <c r="M1" s="6"/>
      <c r="N1" s="6"/>
      <c r="O1" s="6"/>
      <c r="P1" s="6"/>
      <c r="Q1" s="6"/>
      <c r="R1" s="6"/>
      <c r="S1" s="6"/>
      <c r="T1" s="6"/>
      <c r="U1" s="6"/>
      <c r="V1" s="6"/>
      <c r="W1" s="6"/>
      <c r="X1" s="6"/>
      <c r="Y1" s="6"/>
      <c r="Z1" s="6"/>
    </row>
    <row r="2" spans="1:26">
      <c r="A2" s="33"/>
      <c r="B2" s="6"/>
      <c r="C2" s="6"/>
      <c r="D2" s="6"/>
      <c r="E2" s="6"/>
      <c r="F2" s="6"/>
      <c r="G2" s="6"/>
      <c r="H2" s="6"/>
      <c r="I2" s="6"/>
      <c r="J2" s="6"/>
      <c r="K2" s="6"/>
      <c r="L2" s="6"/>
      <c r="M2" s="6"/>
      <c r="N2" s="6"/>
      <c r="O2" s="6"/>
      <c r="P2" s="6"/>
      <c r="Q2" s="6"/>
      <c r="R2" s="6"/>
      <c r="S2" s="6"/>
      <c r="T2" s="6"/>
      <c r="U2" s="6"/>
      <c r="V2" s="6"/>
      <c r="W2" s="6"/>
      <c r="X2" s="6"/>
      <c r="Y2" s="6"/>
      <c r="Z2" s="6"/>
    </row>
    <row r="3" spans="1:26">
      <c r="A3" s="33"/>
      <c r="B3" s="6"/>
      <c r="C3" s="6"/>
      <c r="D3" s="6"/>
      <c r="E3" s="6"/>
      <c r="F3" s="6"/>
      <c r="G3" s="6"/>
      <c r="H3" s="6"/>
      <c r="I3" s="6"/>
      <c r="J3" s="6"/>
      <c r="K3" s="6"/>
      <c r="L3" s="6"/>
      <c r="M3" s="6"/>
      <c r="N3" s="6"/>
      <c r="O3" s="6"/>
      <c r="P3" s="6"/>
      <c r="Q3" s="6"/>
      <c r="R3" s="6"/>
      <c r="S3" s="6"/>
      <c r="T3" s="6"/>
      <c r="U3" s="6"/>
      <c r="V3" s="6"/>
      <c r="W3" s="6"/>
      <c r="X3" s="6"/>
      <c r="Y3" s="6"/>
      <c r="Z3" s="6"/>
    </row>
    <row r="4" spans="1:26">
      <c r="A4" s="33"/>
      <c r="B4" s="6"/>
      <c r="C4" s="6"/>
      <c r="D4" s="6"/>
      <c r="E4" s="6"/>
      <c r="F4" s="6"/>
      <c r="G4" s="6"/>
      <c r="H4" s="6"/>
      <c r="I4" s="6"/>
      <c r="J4" s="6"/>
      <c r="K4" s="6"/>
      <c r="L4" s="6"/>
      <c r="M4" s="6"/>
      <c r="N4" s="6"/>
      <c r="O4" s="6"/>
      <c r="P4" s="6"/>
      <c r="Q4" s="6"/>
      <c r="R4" s="6"/>
      <c r="S4" s="6"/>
      <c r="T4" s="6"/>
      <c r="U4" s="6"/>
      <c r="V4" s="6"/>
      <c r="W4" s="6"/>
      <c r="X4" s="6"/>
      <c r="Y4" s="6"/>
      <c r="Z4" s="6"/>
    </row>
    <row r="5" spans="1:26">
      <c r="A5" s="33"/>
      <c r="B5" s="6"/>
      <c r="C5" s="6"/>
      <c r="D5" s="6"/>
      <c r="E5" s="6"/>
      <c r="F5" s="6"/>
      <c r="G5" s="6"/>
      <c r="H5" s="6"/>
      <c r="I5" s="6"/>
      <c r="J5" s="6"/>
      <c r="K5" s="6"/>
      <c r="L5" s="6"/>
      <c r="M5" s="6"/>
      <c r="N5" s="6"/>
      <c r="O5" s="6"/>
      <c r="P5" s="6"/>
      <c r="Q5" s="6"/>
      <c r="R5" s="6"/>
      <c r="S5" s="6"/>
      <c r="T5" s="6"/>
      <c r="U5" s="6"/>
      <c r="V5" s="6"/>
      <c r="W5" s="6"/>
      <c r="X5" s="6"/>
      <c r="Y5" s="6"/>
      <c r="Z5" s="6"/>
    </row>
    <row r="6" spans="1:26">
      <c r="A6" s="33"/>
      <c r="B6" s="6"/>
      <c r="C6" s="6"/>
      <c r="D6" s="6"/>
      <c r="E6" s="6"/>
      <c r="F6" s="6"/>
      <c r="G6" s="6"/>
      <c r="H6" s="6"/>
      <c r="I6" s="6"/>
      <c r="J6" s="6"/>
      <c r="K6" s="6"/>
      <c r="L6" s="6"/>
      <c r="M6" s="6"/>
      <c r="N6" s="6"/>
      <c r="O6" s="6"/>
      <c r="P6" s="6"/>
      <c r="Q6" s="6"/>
      <c r="R6" s="6"/>
      <c r="S6" s="6"/>
      <c r="T6" s="6"/>
      <c r="U6" s="6"/>
      <c r="V6" s="6"/>
      <c r="W6" s="6"/>
      <c r="X6" s="6"/>
      <c r="Y6" s="6"/>
      <c r="Z6" s="6"/>
    </row>
    <row r="7" spans="1:26">
      <c r="A7" s="33"/>
      <c r="B7" s="6"/>
      <c r="C7" s="6"/>
      <c r="D7" s="6"/>
      <c r="E7" s="6"/>
      <c r="F7" s="6"/>
      <c r="G7" s="6"/>
      <c r="H7" s="6"/>
      <c r="I7" s="6"/>
      <c r="J7" s="6"/>
      <c r="K7" s="6"/>
      <c r="L7" s="6"/>
      <c r="M7" s="6"/>
      <c r="N7" s="6"/>
      <c r="O7" s="6"/>
      <c r="P7" s="6"/>
      <c r="Q7" s="6"/>
      <c r="R7" s="6"/>
      <c r="S7" s="6"/>
      <c r="T7" s="6"/>
      <c r="U7" s="6"/>
      <c r="V7" s="6"/>
      <c r="W7" s="6"/>
      <c r="X7" s="6"/>
      <c r="Y7" s="6"/>
      <c r="Z7" s="6"/>
    </row>
    <row r="8" spans="1:26">
      <c r="A8" s="33"/>
      <c r="B8" s="6"/>
      <c r="C8" s="6"/>
      <c r="D8" s="6"/>
      <c r="E8" s="6"/>
      <c r="F8" s="6"/>
      <c r="G8" s="6"/>
      <c r="H8" s="6"/>
      <c r="I8" s="6"/>
      <c r="J8" s="6"/>
      <c r="K8" s="6"/>
      <c r="L8" s="6"/>
      <c r="M8" s="6"/>
      <c r="N8" s="6"/>
      <c r="O8" s="6"/>
      <c r="P8" s="6"/>
      <c r="Q8" s="6"/>
      <c r="R8" s="6"/>
      <c r="S8" s="6"/>
      <c r="T8" s="6"/>
      <c r="U8" s="6"/>
      <c r="V8" s="6"/>
      <c r="W8" s="6"/>
      <c r="X8" s="6"/>
      <c r="Y8" s="6"/>
      <c r="Z8" s="6"/>
    </row>
    <row r="9" spans="1:26">
      <c r="A9" s="33"/>
      <c r="B9" s="6"/>
      <c r="C9" s="6"/>
      <c r="D9" s="6"/>
      <c r="E9" s="6"/>
      <c r="F9" s="6"/>
      <c r="G9" s="6"/>
      <c r="H9" s="6"/>
      <c r="I9" s="6"/>
      <c r="J9" s="6"/>
      <c r="K9" s="6"/>
      <c r="L9" s="6"/>
      <c r="M9" s="6"/>
      <c r="N9" s="6"/>
      <c r="O9" s="6"/>
      <c r="P9" s="6"/>
      <c r="Q9" s="6"/>
      <c r="R9" s="6"/>
      <c r="S9" s="6"/>
      <c r="T9" s="6"/>
      <c r="U9" s="6"/>
      <c r="V9" s="6"/>
      <c r="W9" s="6"/>
      <c r="X9" s="6"/>
      <c r="Y9" s="6"/>
      <c r="Z9" s="6"/>
    </row>
    <row r="10" spans="1:26">
      <c r="A10" s="33"/>
      <c r="B10" s="6"/>
      <c r="C10" s="6"/>
      <c r="D10" s="6"/>
      <c r="E10" s="6"/>
      <c r="F10" s="6"/>
      <c r="G10" s="6"/>
      <c r="H10" s="6"/>
      <c r="I10" s="6"/>
      <c r="J10" s="6"/>
      <c r="K10" s="6"/>
      <c r="L10" s="6"/>
      <c r="M10" s="6"/>
      <c r="N10" s="6"/>
      <c r="O10" s="6"/>
      <c r="P10" s="6"/>
      <c r="Q10" s="6"/>
      <c r="R10" s="6"/>
      <c r="S10" s="6"/>
      <c r="T10" s="6"/>
      <c r="U10" s="6"/>
      <c r="V10" s="6"/>
      <c r="W10" s="6"/>
      <c r="X10" s="6"/>
      <c r="Y10" s="6"/>
      <c r="Z10" s="6"/>
    </row>
    <row r="11" spans="1:26">
      <c r="A11" s="33"/>
      <c r="B11" s="6"/>
      <c r="C11" s="6"/>
      <c r="D11" s="6"/>
      <c r="E11" s="6"/>
      <c r="F11" s="6"/>
      <c r="G11" s="6"/>
      <c r="H11" s="6"/>
      <c r="I11" s="6"/>
      <c r="J11" s="6"/>
      <c r="K11" s="6"/>
      <c r="L11" s="6"/>
      <c r="M11" s="6"/>
      <c r="N11" s="6"/>
      <c r="O11" s="6"/>
      <c r="P11" s="6"/>
      <c r="Q11" s="6"/>
      <c r="R11" s="6"/>
      <c r="S11" s="6"/>
      <c r="T11" s="6"/>
      <c r="U11" s="6"/>
      <c r="V11" s="6"/>
      <c r="W11" s="6"/>
      <c r="X11" s="6"/>
      <c r="Y11" s="6"/>
      <c r="Z11" s="6"/>
    </row>
    <row r="12" spans="1:26">
      <c r="A12" s="33"/>
      <c r="B12" s="6"/>
      <c r="C12" s="6"/>
      <c r="D12" s="6"/>
      <c r="E12" s="6"/>
      <c r="F12" s="6"/>
      <c r="G12" s="6"/>
      <c r="H12" s="6"/>
      <c r="I12" s="6"/>
      <c r="J12" s="6"/>
      <c r="K12" s="6"/>
      <c r="L12" s="6"/>
      <c r="M12" s="6"/>
      <c r="N12" s="6"/>
      <c r="O12" s="6"/>
      <c r="P12" s="6"/>
      <c r="Q12" s="6"/>
      <c r="R12" s="6"/>
      <c r="S12" s="6"/>
      <c r="T12" s="6"/>
      <c r="U12" s="6"/>
      <c r="V12" s="6"/>
      <c r="W12" s="6"/>
      <c r="X12" s="6"/>
      <c r="Y12" s="6"/>
      <c r="Z12" s="6"/>
    </row>
    <row r="13" spans="1:26">
      <c r="A13" s="33"/>
      <c r="B13" s="6"/>
      <c r="C13" s="6"/>
      <c r="D13" s="6"/>
      <c r="E13" s="6"/>
      <c r="F13" s="6"/>
      <c r="G13" s="6"/>
      <c r="H13" s="6"/>
      <c r="I13" s="6"/>
      <c r="J13" s="6"/>
      <c r="K13" s="6"/>
      <c r="L13" s="6"/>
      <c r="M13" s="6"/>
      <c r="N13" s="6"/>
      <c r="O13" s="6"/>
      <c r="P13" s="6"/>
      <c r="Q13" s="6"/>
      <c r="R13" s="6"/>
      <c r="S13" s="6"/>
      <c r="T13" s="6"/>
      <c r="U13" s="6"/>
      <c r="V13" s="6"/>
      <c r="W13" s="6"/>
      <c r="X13" s="6"/>
      <c r="Y13" s="6"/>
      <c r="Z13" s="6"/>
    </row>
    <row r="14" spans="1:26">
      <c r="A14" s="33"/>
      <c r="B14" s="6"/>
      <c r="C14" s="6"/>
      <c r="D14" s="6"/>
      <c r="E14" s="6"/>
      <c r="F14" s="6"/>
      <c r="G14" s="6"/>
      <c r="H14" s="6"/>
      <c r="I14" s="6"/>
      <c r="J14" s="6"/>
      <c r="K14" s="6"/>
      <c r="L14" s="6"/>
      <c r="M14" s="6"/>
      <c r="N14" s="6"/>
      <c r="O14" s="6"/>
      <c r="P14" s="6"/>
      <c r="Q14" s="6"/>
      <c r="R14" s="6"/>
      <c r="S14" s="6"/>
      <c r="T14" s="6"/>
      <c r="U14" s="6"/>
      <c r="V14" s="6"/>
      <c r="W14" s="6"/>
      <c r="X14" s="6"/>
      <c r="Y14" s="6"/>
      <c r="Z14" s="6"/>
    </row>
    <row r="15" spans="1:26">
      <c r="A15" s="33"/>
      <c r="B15" s="6"/>
      <c r="C15" s="6"/>
      <c r="D15" s="6"/>
      <c r="E15" s="6"/>
      <c r="F15" s="6"/>
      <c r="G15" s="6"/>
      <c r="H15" s="6"/>
      <c r="I15" s="6"/>
      <c r="J15" s="6"/>
      <c r="K15" s="6"/>
      <c r="L15" s="6"/>
      <c r="M15" s="6"/>
      <c r="N15" s="6"/>
      <c r="O15" s="6"/>
      <c r="P15" s="6"/>
      <c r="Q15" s="6"/>
      <c r="R15" s="6"/>
      <c r="S15" s="6"/>
      <c r="T15" s="6"/>
      <c r="U15" s="6"/>
      <c r="V15" s="6"/>
      <c r="W15" s="6"/>
      <c r="X15" s="6"/>
      <c r="Y15" s="6"/>
      <c r="Z15" s="6"/>
    </row>
    <row r="16" spans="1:26">
      <c r="A16" s="33"/>
      <c r="B16" s="6"/>
      <c r="C16" s="6"/>
      <c r="D16" s="6"/>
      <c r="E16" s="6"/>
      <c r="F16" s="6"/>
      <c r="G16" s="6"/>
      <c r="H16" s="6"/>
      <c r="I16" s="6"/>
      <c r="J16" s="6"/>
      <c r="K16" s="6"/>
      <c r="L16" s="6"/>
      <c r="M16" s="6"/>
      <c r="N16" s="6"/>
      <c r="O16" s="6"/>
      <c r="P16" s="6"/>
      <c r="Q16" s="6"/>
      <c r="R16" s="6"/>
      <c r="S16" s="6"/>
      <c r="T16" s="6"/>
      <c r="U16" s="6"/>
      <c r="V16" s="6"/>
      <c r="W16" s="6"/>
      <c r="X16" s="6"/>
      <c r="Y16" s="6"/>
      <c r="Z16" s="6"/>
    </row>
    <row r="17" spans="1:26">
      <c r="A17" s="33"/>
      <c r="B17" s="6"/>
      <c r="C17" s="6"/>
      <c r="D17" s="6"/>
      <c r="E17" s="6"/>
      <c r="F17" s="6"/>
      <c r="G17" s="6"/>
      <c r="H17" s="6"/>
      <c r="I17" s="6"/>
      <c r="J17" s="6"/>
      <c r="K17" s="6"/>
      <c r="L17" s="6"/>
      <c r="M17" s="6"/>
      <c r="N17" s="6"/>
      <c r="O17" s="6"/>
      <c r="P17" s="6"/>
      <c r="Q17" s="6"/>
      <c r="R17" s="6"/>
      <c r="S17" s="6"/>
      <c r="T17" s="6"/>
      <c r="U17" s="6"/>
      <c r="V17" s="6"/>
      <c r="W17" s="6"/>
      <c r="X17" s="6"/>
      <c r="Y17" s="6"/>
      <c r="Z17" s="6"/>
    </row>
    <row r="18" spans="1:26" ht="21" customHeight="1">
      <c r="A18" s="219" t="s">
        <v>190</v>
      </c>
      <c r="B18" s="220"/>
      <c r="C18" s="220"/>
      <c r="D18" s="221" t="s">
        <v>193</v>
      </c>
      <c r="E18" s="220"/>
      <c r="F18" s="220"/>
      <c r="G18" s="220"/>
      <c r="H18" s="220"/>
      <c r="I18" s="220"/>
      <c r="J18" s="220"/>
      <c r="K18" s="220"/>
      <c r="L18" s="6"/>
      <c r="M18" s="6"/>
      <c r="N18" s="6"/>
      <c r="O18" s="6"/>
      <c r="P18" s="6"/>
      <c r="Q18" s="6"/>
      <c r="R18" s="6"/>
      <c r="S18" s="6"/>
      <c r="T18" s="6"/>
      <c r="U18" s="6"/>
      <c r="V18" s="6"/>
      <c r="W18" s="6"/>
      <c r="X18" s="6"/>
      <c r="Y18" s="6"/>
      <c r="Z18" s="6"/>
    </row>
    <row r="19" spans="1:26">
      <c r="A19" s="33"/>
      <c r="B19" s="6"/>
      <c r="C19" s="6"/>
      <c r="D19" s="6"/>
      <c r="E19" s="6"/>
      <c r="F19" s="6"/>
      <c r="G19" s="6"/>
      <c r="H19" s="6"/>
      <c r="I19" s="6"/>
      <c r="J19" s="6"/>
      <c r="K19" s="6"/>
      <c r="L19" s="6"/>
      <c r="M19" s="6"/>
      <c r="N19" s="6"/>
      <c r="O19" s="6"/>
      <c r="P19" s="6"/>
      <c r="Q19" s="6"/>
      <c r="R19" s="6"/>
      <c r="S19" s="6"/>
      <c r="T19" s="6"/>
      <c r="U19" s="6"/>
      <c r="V19" s="6"/>
      <c r="W19" s="6"/>
      <c r="X19" s="6"/>
      <c r="Y19" s="6"/>
      <c r="Z19" s="6"/>
    </row>
    <row r="20" spans="1:26" ht="16.5" customHeight="1">
      <c r="A20" s="96"/>
      <c r="B20" s="98"/>
      <c r="C20" s="98"/>
      <c r="D20" s="98"/>
      <c r="E20" s="98"/>
      <c r="F20" s="98"/>
      <c r="G20" s="98"/>
      <c r="H20" s="98"/>
      <c r="I20" s="98"/>
      <c r="J20" s="6"/>
      <c r="K20" s="6"/>
      <c r="L20" s="6"/>
      <c r="M20" s="6"/>
      <c r="N20" s="6"/>
      <c r="O20" s="6"/>
      <c r="P20" s="6"/>
      <c r="Q20" s="6"/>
      <c r="R20" s="6"/>
      <c r="S20" s="6"/>
      <c r="T20" s="6"/>
      <c r="U20" s="6"/>
      <c r="V20" s="6"/>
      <c r="W20" s="6"/>
      <c r="X20" s="6"/>
      <c r="Y20" s="6"/>
      <c r="Z20" s="6"/>
    </row>
    <row r="21" spans="1:26">
      <c r="A21" s="222" t="s">
        <v>204</v>
      </c>
      <c r="B21" s="220"/>
      <c r="C21" s="220"/>
      <c r="D21" s="220"/>
      <c r="E21" s="220"/>
      <c r="F21" s="220"/>
      <c r="G21" s="220"/>
      <c r="H21" s="220"/>
      <c r="I21" s="220"/>
      <c r="J21" s="220"/>
      <c r="K21" s="220"/>
      <c r="L21" s="6"/>
      <c r="M21" s="6"/>
      <c r="N21" s="6"/>
      <c r="O21" s="6"/>
      <c r="P21" s="6"/>
      <c r="Q21" s="6"/>
      <c r="R21" s="6"/>
      <c r="S21" s="6"/>
      <c r="T21" s="6"/>
      <c r="U21" s="6"/>
      <c r="V21" s="6"/>
      <c r="W21" s="6"/>
      <c r="X21" s="6"/>
      <c r="Y21" s="6"/>
      <c r="Z21" s="6"/>
    </row>
    <row r="22" spans="1:26">
      <c r="A22" s="101"/>
      <c r="B22" s="104"/>
      <c r="C22" s="104"/>
      <c r="D22" s="98"/>
      <c r="E22" s="98"/>
      <c r="F22" s="98"/>
      <c r="G22" s="98"/>
      <c r="H22" s="98"/>
      <c r="I22" s="98"/>
      <c r="J22" s="6"/>
      <c r="K22" s="6"/>
      <c r="L22" s="6"/>
      <c r="M22" s="6"/>
      <c r="N22" s="6"/>
      <c r="O22" s="6"/>
      <c r="P22" s="6"/>
      <c r="Q22" s="6"/>
      <c r="R22" s="6"/>
      <c r="S22" s="6"/>
      <c r="T22" s="6"/>
      <c r="U22" s="6"/>
      <c r="V22" s="6"/>
      <c r="W22" s="6"/>
      <c r="X22" s="6"/>
      <c r="Y22" s="6"/>
      <c r="Z22" s="6"/>
    </row>
    <row r="23" spans="1:26" ht="42" customHeight="1">
      <c r="A23" s="106" t="s">
        <v>212</v>
      </c>
      <c r="B23" s="216" t="s">
        <v>215</v>
      </c>
      <c r="C23" s="217"/>
      <c r="D23" s="98"/>
      <c r="E23" s="98"/>
      <c r="F23" s="98"/>
      <c r="G23" s="98"/>
      <c r="H23" s="98"/>
      <c r="I23" s="98"/>
      <c r="J23" s="6" t="str">
        <f>D18</f>
        <v>Grombalia</v>
      </c>
      <c r="K23" s="6"/>
      <c r="L23" s="6"/>
      <c r="M23" s="6"/>
      <c r="N23" s="6"/>
      <c r="O23" s="6"/>
      <c r="P23" s="6"/>
      <c r="Q23" s="6"/>
      <c r="R23" s="6"/>
      <c r="S23" s="6"/>
      <c r="T23" s="6"/>
      <c r="U23" s="6"/>
      <c r="V23" s="6"/>
      <c r="W23" s="6"/>
      <c r="X23" s="6"/>
      <c r="Y23" s="6"/>
      <c r="Z23" s="6"/>
    </row>
    <row r="24" spans="1:26" ht="33" customHeight="1">
      <c r="A24" s="110" t="s">
        <v>218</v>
      </c>
      <c r="B24" s="214">
        <f>AVERAGE('A1 Exploitation'!D505,'A1 Technique'!D198)</f>
        <v>0.93891849529780569</v>
      </c>
      <c r="C24" s="215"/>
      <c r="D24" s="98"/>
      <c r="E24" s="98"/>
      <c r="F24" s="98"/>
      <c r="G24" s="98"/>
      <c r="H24" s="98"/>
      <c r="I24" s="98"/>
      <c r="J24" s="6"/>
      <c r="K24" s="6"/>
      <c r="L24" s="6"/>
      <c r="M24" s="6"/>
      <c r="N24" s="6"/>
      <c r="O24" s="6"/>
      <c r="P24" s="6"/>
      <c r="Q24" s="6"/>
      <c r="R24" s="6"/>
      <c r="S24" s="6"/>
      <c r="T24" s="6"/>
      <c r="U24" s="6"/>
      <c r="V24" s="6"/>
      <c r="W24" s="6"/>
      <c r="X24" s="6"/>
      <c r="Y24" s="6"/>
      <c r="Z24" s="6"/>
    </row>
    <row r="25" spans="1:26" ht="33" customHeight="1">
      <c r="A25" s="106" t="s">
        <v>226</v>
      </c>
      <c r="B25" s="214">
        <f>AVERAGE('A2 Exploitation'!D505,'A2 Technique'!D198)</f>
        <v>0.8794642857142857</v>
      </c>
      <c r="C25" s="215"/>
      <c r="D25" s="98"/>
      <c r="E25" s="98"/>
      <c r="F25" s="98"/>
      <c r="G25" s="98"/>
      <c r="H25" s="98"/>
      <c r="I25" s="98"/>
      <c r="J25" s="6"/>
      <c r="K25" s="6"/>
      <c r="L25" s="6"/>
      <c r="M25" s="6"/>
      <c r="N25" s="6"/>
      <c r="O25" s="6"/>
      <c r="P25" s="6"/>
      <c r="Q25" s="6"/>
      <c r="R25" s="6"/>
      <c r="S25" s="6"/>
      <c r="T25" s="6"/>
      <c r="U25" s="6"/>
      <c r="V25" s="6"/>
      <c r="W25" s="6"/>
      <c r="X25" s="6"/>
      <c r="Y25" s="6"/>
      <c r="Z25" s="6"/>
    </row>
    <row r="26" spans="1:26" ht="33" customHeight="1">
      <c r="A26" s="110" t="s">
        <v>230</v>
      </c>
      <c r="B26" s="214">
        <f>AVERAGE('A3 Exploitation'!D505,'A3 Technique'!D198)</f>
        <v>0</v>
      </c>
      <c r="C26" s="215"/>
      <c r="D26" s="98"/>
      <c r="E26" s="98"/>
      <c r="F26" s="98"/>
      <c r="G26" s="98"/>
      <c r="H26" s="98"/>
      <c r="I26" s="98"/>
      <c r="J26" s="6"/>
      <c r="K26" s="6"/>
      <c r="L26" s="6"/>
      <c r="M26" s="6"/>
      <c r="N26" s="6"/>
      <c r="O26" s="6"/>
      <c r="P26" s="6"/>
      <c r="Q26" s="6"/>
      <c r="R26" s="6"/>
      <c r="S26" s="6"/>
      <c r="T26" s="6"/>
      <c r="U26" s="6"/>
      <c r="V26" s="6"/>
      <c r="W26" s="6"/>
      <c r="X26" s="6"/>
      <c r="Y26" s="6"/>
      <c r="Z26" s="6"/>
    </row>
    <row r="27" spans="1:26" ht="33" customHeight="1">
      <c r="A27" s="110" t="s">
        <v>234</v>
      </c>
      <c r="B27" s="214">
        <f>AVERAGE('A4 Exploitation'!D505,'A4 Technique'!D198)</f>
        <v>0</v>
      </c>
      <c r="C27" s="215"/>
      <c r="D27" s="98"/>
      <c r="E27" s="98"/>
      <c r="F27" s="98"/>
      <c r="G27" s="98"/>
      <c r="H27" s="98"/>
      <c r="I27" s="98"/>
      <c r="J27" s="6"/>
      <c r="K27" s="6"/>
      <c r="L27" s="6"/>
      <c r="M27" s="6"/>
      <c r="N27" s="6"/>
      <c r="O27" s="6"/>
      <c r="P27" s="6"/>
      <c r="Q27" s="6"/>
      <c r="R27" s="6"/>
      <c r="S27" s="6"/>
      <c r="T27" s="6"/>
      <c r="U27" s="6"/>
      <c r="V27" s="6"/>
      <c r="W27" s="6"/>
      <c r="X27" s="6"/>
      <c r="Y27" s="6"/>
      <c r="Z27" s="6"/>
    </row>
    <row r="28" spans="1:26" ht="33" customHeight="1">
      <c r="A28" s="106" t="s">
        <v>235</v>
      </c>
      <c r="B28" s="214">
        <f>AVERAGE('A5 Exploitation'!D505,'A5 Technique'!D198)</f>
        <v>0</v>
      </c>
      <c r="C28" s="215"/>
      <c r="D28" s="98"/>
      <c r="E28" s="98"/>
      <c r="F28" s="98"/>
      <c r="G28" s="98"/>
      <c r="H28" s="98"/>
      <c r="I28" s="98"/>
      <c r="J28" s="6"/>
      <c r="K28" s="6"/>
      <c r="L28" s="6"/>
      <c r="M28" s="6"/>
      <c r="N28" s="6"/>
      <c r="O28" s="6"/>
      <c r="P28" s="6"/>
      <c r="Q28" s="6"/>
      <c r="R28" s="6"/>
      <c r="S28" s="6"/>
      <c r="T28" s="6"/>
      <c r="U28" s="6"/>
      <c r="V28" s="6"/>
      <c r="W28" s="6"/>
      <c r="X28" s="6"/>
      <c r="Y28" s="6"/>
      <c r="Z28" s="6"/>
    </row>
    <row r="29" spans="1:26" ht="33" customHeight="1">
      <c r="A29" s="106" t="s">
        <v>239</v>
      </c>
      <c r="B29" s="214">
        <f>AVERAGE('A6 Exploitation'!D505,'A6 Technique'!D198)</f>
        <v>0</v>
      </c>
      <c r="C29" s="215"/>
      <c r="D29" s="98"/>
      <c r="E29" s="98"/>
      <c r="F29" s="98"/>
      <c r="G29" s="98"/>
      <c r="H29" s="98"/>
      <c r="I29" s="98"/>
      <c r="J29" s="6"/>
      <c r="K29" s="6"/>
      <c r="L29" s="6"/>
      <c r="M29" s="6"/>
      <c r="N29" s="6"/>
      <c r="O29" s="6"/>
      <c r="P29" s="6"/>
      <c r="Q29" s="6"/>
      <c r="R29" s="6"/>
      <c r="S29" s="6"/>
      <c r="T29" s="6"/>
      <c r="U29" s="6"/>
      <c r="V29" s="6"/>
      <c r="W29" s="6"/>
      <c r="X29" s="6"/>
      <c r="Y29" s="6"/>
      <c r="Z29" s="6"/>
    </row>
    <row r="30" spans="1:26">
      <c r="A30" s="101"/>
      <c r="B30" s="104"/>
      <c r="C30" s="104"/>
      <c r="D30" s="98"/>
      <c r="E30" s="98"/>
      <c r="F30" s="98"/>
      <c r="G30" s="98"/>
      <c r="H30" s="98"/>
      <c r="I30" s="98"/>
      <c r="J30" s="6"/>
      <c r="K30" s="6"/>
      <c r="L30" s="6"/>
      <c r="M30" s="6"/>
      <c r="N30" s="6"/>
      <c r="O30" s="6"/>
      <c r="P30" s="6"/>
      <c r="Q30" s="6"/>
      <c r="R30" s="6"/>
      <c r="S30" s="6"/>
      <c r="T30" s="6"/>
      <c r="U30" s="6"/>
      <c r="V30" s="6"/>
      <c r="W30" s="6"/>
      <c r="X30" s="6"/>
      <c r="Y30" s="6"/>
      <c r="Z30" s="6"/>
    </row>
    <row r="31" spans="1:26">
      <c r="A31" s="101"/>
      <c r="B31" s="104"/>
      <c r="C31" s="104"/>
      <c r="D31" s="98"/>
      <c r="E31" s="98"/>
      <c r="F31" s="98"/>
      <c r="G31" s="98"/>
      <c r="H31" s="98"/>
      <c r="I31" s="98"/>
      <c r="J31" s="6"/>
      <c r="K31" s="6"/>
      <c r="L31" s="6"/>
      <c r="M31" s="6"/>
      <c r="N31" s="6"/>
      <c r="O31" s="6"/>
      <c r="P31" s="6"/>
      <c r="Q31" s="6"/>
      <c r="R31" s="6"/>
      <c r="S31" s="6"/>
      <c r="T31" s="6"/>
      <c r="U31" s="6"/>
      <c r="V31" s="6"/>
      <c r="W31" s="6"/>
      <c r="X31" s="6"/>
      <c r="Y31" s="6"/>
      <c r="Z31" s="6"/>
    </row>
    <row r="32" spans="1:26">
      <c r="A32" s="101"/>
      <c r="B32" s="104"/>
      <c r="C32" s="104"/>
      <c r="D32" s="98"/>
      <c r="E32" s="98"/>
      <c r="F32" s="98"/>
      <c r="G32" s="98"/>
      <c r="H32" s="98"/>
      <c r="I32" s="98"/>
      <c r="J32" s="6"/>
      <c r="K32" s="6"/>
      <c r="L32" s="6"/>
      <c r="M32" s="6"/>
      <c r="N32" s="6"/>
      <c r="O32" s="6"/>
      <c r="P32" s="6"/>
      <c r="Q32" s="6"/>
      <c r="R32" s="6"/>
      <c r="S32" s="6"/>
      <c r="T32" s="6"/>
      <c r="U32" s="6"/>
      <c r="V32" s="6"/>
      <c r="W32" s="6"/>
      <c r="X32" s="6"/>
      <c r="Y32" s="6"/>
      <c r="Z32" s="6"/>
    </row>
    <row r="33" spans="1:26" ht="33" customHeight="1">
      <c r="A33" s="106" t="s">
        <v>212</v>
      </c>
      <c r="B33" s="216" t="s">
        <v>241</v>
      </c>
      <c r="C33" s="217"/>
      <c r="D33" s="98"/>
      <c r="E33" s="98"/>
      <c r="F33" s="98"/>
      <c r="G33" s="98"/>
      <c r="H33" s="98"/>
      <c r="I33" s="98"/>
      <c r="J33" s="6" t="str">
        <f>D18</f>
        <v>Grombalia</v>
      </c>
      <c r="K33" s="6"/>
      <c r="L33" s="6"/>
      <c r="M33" s="6"/>
      <c r="N33" s="6"/>
      <c r="O33" s="6"/>
      <c r="P33" s="6"/>
      <c r="Q33" s="6"/>
      <c r="R33" s="6"/>
      <c r="S33" s="6"/>
      <c r="T33" s="6"/>
      <c r="U33" s="6"/>
      <c r="V33" s="6"/>
      <c r="W33" s="6"/>
      <c r="X33" s="6"/>
      <c r="Y33" s="6"/>
      <c r="Z33" s="6"/>
    </row>
    <row r="34" spans="1:26" ht="33" customHeight="1">
      <c r="A34" s="110" t="s">
        <v>218</v>
      </c>
      <c r="B34" s="214">
        <f>'A1 Exploitation'!D505</f>
        <v>0.93818181818181823</v>
      </c>
      <c r="C34" s="215"/>
      <c r="D34" s="98"/>
      <c r="E34" s="98"/>
      <c r="F34" s="98"/>
      <c r="G34" s="98"/>
      <c r="H34" s="98"/>
      <c r="I34" s="98"/>
      <c r="J34" s="6"/>
      <c r="K34" s="6"/>
      <c r="L34" s="6"/>
      <c r="M34" s="6"/>
      <c r="N34" s="6"/>
      <c r="O34" s="6"/>
      <c r="P34" s="6"/>
      <c r="Q34" s="6"/>
      <c r="R34" s="6"/>
      <c r="S34" s="6"/>
      <c r="T34" s="6"/>
      <c r="U34" s="6"/>
      <c r="V34" s="6"/>
      <c r="W34" s="6"/>
      <c r="X34" s="6"/>
      <c r="Y34" s="6"/>
      <c r="Z34" s="6"/>
    </row>
    <row r="35" spans="1:26" ht="33" customHeight="1">
      <c r="A35" s="106" t="s">
        <v>226</v>
      </c>
      <c r="B35" s="214">
        <f>'A2 Exploitation'!D505</f>
        <v>0.90625</v>
      </c>
      <c r="C35" s="215"/>
      <c r="D35" s="98"/>
      <c r="E35" s="98"/>
      <c r="F35" s="98"/>
      <c r="G35" s="98"/>
      <c r="H35" s="98"/>
      <c r="I35" s="98"/>
      <c r="J35" s="6"/>
      <c r="K35" s="6"/>
      <c r="L35" s="6"/>
      <c r="M35" s="6"/>
      <c r="N35" s="6"/>
      <c r="O35" s="6"/>
      <c r="P35" s="6"/>
      <c r="Q35" s="6"/>
      <c r="R35" s="6"/>
      <c r="S35" s="6"/>
      <c r="T35" s="6"/>
      <c r="U35" s="6"/>
      <c r="V35" s="6"/>
      <c r="W35" s="6"/>
      <c r="X35" s="6"/>
      <c r="Y35" s="6"/>
      <c r="Z35" s="6"/>
    </row>
    <row r="36" spans="1:26" ht="33" customHeight="1">
      <c r="A36" s="110" t="s">
        <v>230</v>
      </c>
      <c r="B36" s="214">
        <f>'A3 Exploitation'!D505</f>
        <v>0</v>
      </c>
      <c r="C36" s="215"/>
      <c r="D36" s="98"/>
      <c r="E36" s="98"/>
      <c r="F36" s="98"/>
      <c r="G36" s="98"/>
      <c r="H36" s="98"/>
      <c r="I36" s="98"/>
      <c r="J36" s="6"/>
      <c r="K36" s="6"/>
      <c r="L36" s="6"/>
      <c r="M36" s="6"/>
      <c r="N36" s="6"/>
      <c r="O36" s="6"/>
      <c r="P36" s="6"/>
      <c r="Q36" s="6"/>
      <c r="R36" s="6"/>
      <c r="S36" s="6"/>
      <c r="T36" s="6"/>
      <c r="U36" s="6"/>
      <c r="V36" s="6"/>
      <c r="W36" s="6"/>
      <c r="X36" s="6"/>
      <c r="Y36" s="6"/>
      <c r="Z36" s="6"/>
    </row>
    <row r="37" spans="1:26" ht="33" customHeight="1">
      <c r="A37" s="110" t="s">
        <v>234</v>
      </c>
      <c r="B37" s="214">
        <f>'A4 Exploitation'!D505</f>
        <v>0</v>
      </c>
      <c r="C37" s="215"/>
      <c r="D37" s="98"/>
      <c r="E37" s="98"/>
      <c r="F37" s="98"/>
      <c r="G37" s="98"/>
      <c r="H37" s="98"/>
      <c r="I37" s="98"/>
      <c r="J37" s="6"/>
      <c r="K37" s="6"/>
      <c r="L37" s="6"/>
      <c r="M37" s="6"/>
      <c r="N37" s="6"/>
      <c r="O37" s="6"/>
      <c r="P37" s="6"/>
      <c r="Q37" s="6"/>
      <c r="R37" s="6"/>
      <c r="S37" s="6"/>
      <c r="T37" s="6"/>
      <c r="U37" s="6"/>
      <c r="V37" s="6"/>
      <c r="W37" s="6"/>
      <c r="X37" s="6"/>
      <c r="Y37" s="6"/>
      <c r="Z37" s="6"/>
    </row>
    <row r="38" spans="1:26" ht="33" customHeight="1">
      <c r="A38" s="106" t="s">
        <v>235</v>
      </c>
      <c r="B38" s="214">
        <f>'A5 Exploitation'!D505</f>
        <v>0</v>
      </c>
      <c r="C38" s="215"/>
      <c r="D38" s="98"/>
      <c r="E38" s="98"/>
      <c r="F38" s="98"/>
      <c r="G38" s="98"/>
      <c r="H38" s="98"/>
      <c r="I38" s="98"/>
      <c r="J38" s="6"/>
      <c r="K38" s="6"/>
      <c r="L38" s="6"/>
      <c r="M38" s="6"/>
      <c r="N38" s="6"/>
      <c r="O38" s="6"/>
      <c r="P38" s="6"/>
      <c r="Q38" s="6"/>
      <c r="R38" s="6"/>
      <c r="S38" s="6"/>
      <c r="T38" s="6"/>
      <c r="U38" s="6"/>
      <c r="V38" s="6"/>
      <c r="W38" s="6"/>
      <c r="X38" s="6"/>
      <c r="Y38" s="6"/>
      <c r="Z38" s="6"/>
    </row>
    <row r="39" spans="1:26" ht="33" customHeight="1">
      <c r="A39" s="106" t="s">
        <v>239</v>
      </c>
      <c r="B39" s="214">
        <f>'A6 Exploitation'!D505</f>
        <v>0</v>
      </c>
      <c r="C39" s="215"/>
      <c r="D39" s="98"/>
      <c r="E39" s="98"/>
      <c r="F39" s="98"/>
      <c r="G39" s="98"/>
      <c r="H39" s="98"/>
      <c r="I39" s="98"/>
      <c r="J39" s="6"/>
      <c r="K39" s="6"/>
      <c r="L39" s="6"/>
      <c r="M39" s="6"/>
      <c r="N39" s="6"/>
      <c r="O39" s="6"/>
      <c r="P39" s="6"/>
      <c r="Q39" s="6"/>
      <c r="R39" s="6"/>
      <c r="S39" s="6"/>
      <c r="T39" s="6"/>
      <c r="U39" s="6"/>
      <c r="V39" s="6"/>
      <c r="W39" s="6"/>
      <c r="X39" s="6"/>
      <c r="Y39" s="6"/>
      <c r="Z39" s="6"/>
    </row>
    <row r="40" spans="1:26" ht="18" customHeight="1">
      <c r="A40" s="120"/>
      <c r="B40" s="121"/>
      <c r="C40" s="121"/>
      <c r="D40" s="98"/>
      <c r="E40" s="98"/>
      <c r="F40" s="98"/>
      <c r="G40" s="98"/>
      <c r="H40" s="98"/>
      <c r="I40" s="98"/>
      <c r="J40" s="6"/>
      <c r="K40" s="6"/>
      <c r="L40" s="6"/>
      <c r="M40" s="6"/>
      <c r="N40" s="6"/>
      <c r="O40" s="6"/>
      <c r="P40" s="6"/>
      <c r="Q40" s="6"/>
      <c r="R40" s="6"/>
      <c r="S40" s="6"/>
      <c r="T40" s="6"/>
      <c r="U40" s="6"/>
      <c r="V40" s="6"/>
      <c r="W40" s="6"/>
      <c r="X40" s="6"/>
      <c r="Y40" s="6"/>
      <c r="Z40" s="6"/>
    </row>
    <row r="41" spans="1:26" ht="18" customHeight="1">
      <c r="A41" s="120"/>
      <c r="B41" s="121"/>
      <c r="C41" s="121"/>
      <c r="D41" s="98"/>
      <c r="E41" s="98"/>
      <c r="F41" s="98"/>
      <c r="G41" s="98"/>
      <c r="H41" s="98"/>
      <c r="I41" s="98"/>
      <c r="J41" s="6"/>
      <c r="K41" s="6"/>
      <c r="L41" s="6"/>
      <c r="M41" s="6"/>
      <c r="N41" s="6"/>
      <c r="O41" s="6"/>
      <c r="P41" s="6"/>
      <c r="Q41" s="6"/>
      <c r="R41" s="6"/>
      <c r="S41" s="6"/>
      <c r="T41" s="6"/>
      <c r="U41" s="6"/>
      <c r="V41" s="6"/>
      <c r="W41" s="6"/>
      <c r="X41" s="6"/>
      <c r="Y41" s="6"/>
      <c r="Z41" s="6"/>
    </row>
    <row r="42" spans="1:26" ht="45" customHeight="1">
      <c r="A42" s="106" t="s">
        <v>212</v>
      </c>
      <c r="B42" s="223" t="s">
        <v>255</v>
      </c>
      <c r="C42" s="217"/>
      <c r="D42" s="98"/>
      <c r="E42" s="98"/>
      <c r="F42" s="98"/>
      <c r="G42" s="98"/>
      <c r="H42" s="98"/>
      <c r="I42" s="98"/>
      <c r="J42" s="6" t="str">
        <f>D18</f>
        <v>Grombalia</v>
      </c>
      <c r="K42" s="6"/>
      <c r="L42" s="6"/>
      <c r="M42" s="6"/>
      <c r="N42" s="6"/>
      <c r="O42" s="6"/>
      <c r="P42" s="6"/>
      <c r="Q42" s="6"/>
      <c r="R42" s="6"/>
      <c r="S42" s="6"/>
      <c r="T42" s="6"/>
      <c r="U42" s="6"/>
      <c r="V42" s="6"/>
      <c r="W42" s="6"/>
      <c r="X42" s="6"/>
      <c r="Y42" s="6"/>
      <c r="Z42" s="6"/>
    </row>
    <row r="43" spans="1:26" ht="33" customHeight="1">
      <c r="A43" s="110" t="s">
        <v>218</v>
      </c>
      <c r="B43" s="214">
        <f>AVERAGE('A1 Exploitation'!D503, 'A1 Technique'!D196)</f>
        <v>0.46666666666666667</v>
      </c>
      <c r="C43" s="215"/>
      <c r="D43" s="98"/>
      <c r="E43" s="98"/>
      <c r="F43" s="98"/>
      <c r="G43" s="98"/>
      <c r="H43" s="98"/>
      <c r="I43" s="98"/>
      <c r="J43" s="6"/>
      <c r="K43" s="6"/>
      <c r="L43" s="6"/>
      <c r="M43" s="6"/>
      <c r="N43" s="6"/>
      <c r="O43" s="6"/>
      <c r="P43" s="6"/>
      <c r="Q43" s="6"/>
      <c r="R43" s="6"/>
      <c r="S43" s="6"/>
      <c r="T43" s="6"/>
      <c r="U43" s="6"/>
      <c r="V43" s="6"/>
      <c r="W43" s="6"/>
      <c r="X43" s="6"/>
      <c r="Y43" s="6"/>
      <c r="Z43" s="6"/>
    </row>
    <row r="44" spans="1:26" ht="33" customHeight="1">
      <c r="A44" s="106" t="s">
        <v>226</v>
      </c>
      <c r="B44" s="214">
        <f>AVERAGE('A2 Exploitation'!D503, 'A2 Technique'!D196)</f>
        <v>0.75</v>
      </c>
      <c r="C44" s="215"/>
      <c r="D44" s="98"/>
      <c r="E44" s="98"/>
      <c r="F44" s="98"/>
      <c r="G44" s="98"/>
      <c r="H44" s="98"/>
      <c r="I44" s="98"/>
      <c r="J44" s="6"/>
      <c r="K44" s="6"/>
      <c r="L44" s="6"/>
      <c r="M44" s="6"/>
      <c r="N44" s="6"/>
      <c r="O44" s="6"/>
      <c r="P44" s="6"/>
      <c r="Q44" s="6"/>
      <c r="R44" s="6"/>
      <c r="S44" s="6"/>
      <c r="T44" s="6"/>
      <c r="U44" s="6"/>
      <c r="V44" s="6"/>
      <c r="W44" s="6"/>
      <c r="X44" s="6"/>
      <c r="Y44" s="6"/>
      <c r="Z44" s="6"/>
    </row>
    <row r="45" spans="1:26" ht="33" customHeight="1">
      <c r="A45" s="110" t="s">
        <v>230</v>
      </c>
      <c r="B45" s="214">
        <f>AVERAGE('A3 Exploitation'!D503, 'A3 Technique'!D196)</f>
        <v>0</v>
      </c>
      <c r="C45" s="215"/>
      <c r="D45" s="98"/>
      <c r="E45" s="98"/>
      <c r="F45" s="98"/>
      <c r="G45" s="98"/>
      <c r="H45" s="98"/>
      <c r="I45" s="98"/>
      <c r="J45" s="6"/>
      <c r="K45" s="6"/>
      <c r="L45" s="6"/>
      <c r="M45" s="6"/>
      <c r="N45" s="6"/>
      <c r="O45" s="6"/>
      <c r="P45" s="6"/>
      <c r="Q45" s="6"/>
      <c r="R45" s="6"/>
      <c r="S45" s="6"/>
      <c r="T45" s="6"/>
      <c r="U45" s="6"/>
      <c r="V45" s="6"/>
      <c r="W45" s="6"/>
      <c r="X45" s="6"/>
      <c r="Y45" s="6"/>
      <c r="Z45" s="6"/>
    </row>
    <row r="46" spans="1:26" ht="33" customHeight="1">
      <c r="A46" s="110" t="s">
        <v>234</v>
      </c>
      <c r="B46" s="214">
        <f>AVERAGE('A4 Exploitation'!D503, 'A4 Technique'!D196)</f>
        <v>0</v>
      </c>
      <c r="C46" s="215"/>
      <c r="D46" s="98"/>
      <c r="E46" s="98"/>
      <c r="F46" s="98"/>
      <c r="G46" s="98"/>
      <c r="H46" s="98"/>
      <c r="I46" s="98"/>
      <c r="J46" s="6"/>
      <c r="K46" s="6"/>
      <c r="L46" s="6"/>
      <c r="M46" s="6"/>
      <c r="N46" s="6"/>
      <c r="O46" s="6"/>
      <c r="P46" s="6"/>
      <c r="Q46" s="6"/>
      <c r="R46" s="6"/>
      <c r="S46" s="6"/>
      <c r="T46" s="6"/>
      <c r="U46" s="6"/>
      <c r="V46" s="6"/>
      <c r="W46" s="6"/>
      <c r="X46" s="6"/>
      <c r="Y46" s="6"/>
      <c r="Z46" s="6"/>
    </row>
    <row r="47" spans="1:26" ht="33" customHeight="1">
      <c r="A47" s="106" t="s">
        <v>235</v>
      </c>
      <c r="B47" s="214">
        <f>AVERAGE('A5 Exploitation'!D503, 'A5 Technique'!D196)</f>
        <v>0</v>
      </c>
      <c r="C47" s="215"/>
      <c r="D47" s="98"/>
      <c r="E47" s="98"/>
      <c r="F47" s="98"/>
      <c r="G47" s="98"/>
      <c r="H47" s="98"/>
      <c r="I47" s="98"/>
      <c r="J47" s="6"/>
      <c r="K47" s="6"/>
      <c r="L47" s="6"/>
      <c r="M47" s="6"/>
      <c r="N47" s="6"/>
      <c r="O47" s="6"/>
      <c r="P47" s="6"/>
      <c r="Q47" s="6"/>
      <c r="R47" s="6"/>
      <c r="S47" s="6"/>
      <c r="T47" s="6"/>
      <c r="U47" s="6"/>
      <c r="V47" s="6"/>
      <c r="W47" s="6"/>
      <c r="X47" s="6"/>
      <c r="Y47" s="6"/>
      <c r="Z47" s="6"/>
    </row>
    <row r="48" spans="1:26" ht="33" customHeight="1">
      <c r="A48" s="106" t="s">
        <v>239</v>
      </c>
      <c r="B48" s="214">
        <f>AVERAGE('A6 Exploitation'!D503, 'A6 Technique'!D196)</f>
        <v>0</v>
      </c>
      <c r="C48" s="215"/>
      <c r="D48" s="98"/>
      <c r="E48" s="98"/>
      <c r="F48" s="98"/>
      <c r="G48" s="98"/>
      <c r="H48" s="98"/>
      <c r="I48" s="98"/>
      <c r="J48" s="6"/>
      <c r="K48" s="6"/>
      <c r="L48" s="6"/>
      <c r="M48" s="6"/>
      <c r="N48" s="6"/>
      <c r="O48" s="6"/>
      <c r="P48" s="6"/>
      <c r="Q48" s="6"/>
      <c r="R48" s="6"/>
      <c r="S48" s="6"/>
      <c r="T48" s="6"/>
      <c r="U48" s="6"/>
      <c r="V48" s="6"/>
      <c r="W48" s="6"/>
      <c r="X48" s="6"/>
      <c r="Y48" s="6"/>
      <c r="Z48" s="6"/>
    </row>
    <row r="49" spans="1:26" ht="18" customHeight="1">
      <c r="A49" s="120"/>
      <c r="B49" s="121"/>
      <c r="C49" s="121"/>
      <c r="D49" s="98"/>
      <c r="E49" s="98"/>
      <c r="F49" s="98"/>
      <c r="G49" s="98"/>
      <c r="H49" s="98"/>
      <c r="I49" s="98"/>
      <c r="J49" s="6"/>
      <c r="K49" s="6"/>
      <c r="L49" s="6"/>
      <c r="M49" s="6"/>
      <c r="N49" s="6"/>
      <c r="O49" s="6"/>
      <c r="P49" s="6"/>
      <c r="Q49" s="6"/>
      <c r="R49" s="6"/>
      <c r="S49" s="6"/>
      <c r="T49" s="6"/>
      <c r="U49" s="6"/>
      <c r="V49" s="6"/>
      <c r="W49" s="6"/>
      <c r="X49" s="6"/>
      <c r="Y49" s="6"/>
      <c r="Z49" s="6"/>
    </row>
    <row r="50" spans="1:26">
      <c r="A50" s="101"/>
      <c r="B50" s="104"/>
      <c r="C50" s="104"/>
      <c r="D50" s="98"/>
      <c r="E50" s="98"/>
      <c r="F50" s="98"/>
      <c r="G50" s="98"/>
      <c r="H50" s="98"/>
      <c r="I50" s="98"/>
      <c r="J50" s="6"/>
      <c r="K50" s="6"/>
      <c r="L50" s="6"/>
      <c r="M50" s="6"/>
      <c r="N50" s="6"/>
      <c r="O50" s="6"/>
      <c r="P50" s="6"/>
      <c r="Q50" s="6"/>
      <c r="R50" s="6"/>
      <c r="S50" s="6"/>
      <c r="T50" s="6"/>
      <c r="U50" s="6"/>
      <c r="V50" s="6"/>
      <c r="W50" s="6"/>
      <c r="X50" s="6"/>
      <c r="Y50" s="6"/>
      <c r="Z50" s="6"/>
    </row>
    <row r="51" spans="1:26" ht="33" customHeight="1">
      <c r="A51" s="106" t="s">
        <v>212</v>
      </c>
      <c r="B51" s="216" t="s">
        <v>273</v>
      </c>
      <c r="C51" s="217"/>
      <c r="D51" s="98"/>
      <c r="E51" s="98"/>
      <c r="F51" s="98"/>
      <c r="G51" s="98"/>
      <c r="H51" s="98"/>
      <c r="I51" s="98"/>
      <c r="J51" s="6" t="str">
        <f>D18</f>
        <v>Grombalia</v>
      </c>
      <c r="K51" s="6"/>
      <c r="L51" s="6"/>
      <c r="M51" s="6"/>
      <c r="N51" s="6"/>
      <c r="O51" s="6"/>
      <c r="P51" s="6"/>
      <c r="Q51" s="6"/>
      <c r="R51" s="6"/>
      <c r="S51" s="6"/>
      <c r="T51" s="6"/>
      <c r="U51" s="6"/>
      <c r="V51" s="6"/>
      <c r="W51" s="6"/>
      <c r="X51" s="6"/>
      <c r="Y51" s="6"/>
      <c r="Z51" s="6"/>
    </row>
    <row r="52" spans="1:26" ht="33" customHeight="1">
      <c r="A52" s="110" t="s">
        <v>218</v>
      </c>
      <c r="B52" s="218">
        <f>'A1 Exploitation'!D41</f>
        <v>0.92307692307692313</v>
      </c>
      <c r="C52" s="215"/>
      <c r="D52" s="98"/>
      <c r="E52" s="98"/>
      <c r="F52" s="98"/>
      <c r="G52" s="98"/>
      <c r="H52" s="98"/>
      <c r="I52" s="98"/>
      <c r="J52" s="6"/>
      <c r="K52" s="6"/>
      <c r="L52" s="6"/>
      <c r="M52" s="6"/>
      <c r="N52" s="6"/>
      <c r="O52" s="6"/>
      <c r="P52" s="6"/>
      <c r="Q52" s="6"/>
      <c r="R52" s="6"/>
      <c r="S52" s="6"/>
      <c r="T52" s="6"/>
      <c r="U52" s="6"/>
      <c r="V52" s="6"/>
      <c r="W52" s="6"/>
      <c r="X52" s="6"/>
      <c r="Y52" s="6"/>
      <c r="Z52" s="6"/>
    </row>
    <row r="53" spans="1:26" ht="33" customHeight="1">
      <c r="A53" s="106" t="s">
        <v>226</v>
      </c>
      <c r="B53" s="218">
        <f>'A2 Exploitation'!D41</f>
        <v>1</v>
      </c>
      <c r="C53" s="215"/>
      <c r="D53" s="98"/>
      <c r="E53" s="98"/>
      <c r="F53" s="98"/>
      <c r="G53" s="98"/>
      <c r="H53" s="98"/>
      <c r="I53" s="98"/>
      <c r="J53" s="6"/>
      <c r="K53" s="6"/>
      <c r="L53" s="6"/>
      <c r="M53" s="6"/>
      <c r="N53" s="6"/>
      <c r="O53" s="6"/>
      <c r="P53" s="6"/>
      <c r="Q53" s="6"/>
      <c r="R53" s="6"/>
      <c r="S53" s="6"/>
      <c r="T53" s="6"/>
      <c r="U53" s="6"/>
      <c r="V53" s="6"/>
      <c r="W53" s="6"/>
      <c r="X53" s="6"/>
      <c r="Y53" s="6"/>
      <c r="Z53" s="6"/>
    </row>
    <row r="54" spans="1:26" ht="33" customHeight="1">
      <c r="A54" s="110" t="s">
        <v>230</v>
      </c>
      <c r="B54" s="218">
        <f>'A3 Exploitation'!D41</f>
        <v>0</v>
      </c>
      <c r="C54" s="215"/>
      <c r="D54" s="98"/>
      <c r="E54" s="98"/>
      <c r="F54" s="98"/>
      <c r="G54" s="98"/>
      <c r="H54" s="98"/>
      <c r="I54" s="98"/>
      <c r="J54" s="6"/>
      <c r="K54" s="6"/>
      <c r="L54" s="6"/>
      <c r="M54" s="6"/>
      <c r="N54" s="6"/>
      <c r="O54" s="6"/>
      <c r="P54" s="6"/>
      <c r="Q54" s="6"/>
      <c r="R54" s="6"/>
      <c r="S54" s="6"/>
      <c r="T54" s="6"/>
      <c r="U54" s="6"/>
      <c r="V54" s="6"/>
      <c r="W54" s="6"/>
      <c r="X54" s="6"/>
      <c r="Y54" s="6"/>
      <c r="Z54" s="6"/>
    </row>
    <row r="55" spans="1:26" ht="33" customHeight="1">
      <c r="A55" s="110" t="s">
        <v>234</v>
      </c>
      <c r="B55" s="218">
        <f>'A4 Exploitation'!D41</f>
        <v>0</v>
      </c>
      <c r="C55" s="215"/>
      <c r="D55" s="98"/>
      <c r="E55" s="98"/>
      <c r="F55" s="98"/>
      <c r="G55" s="98"/>
      <c r="H55" s="98"/>
      <c r="I55" s="98"/>
      <c r="J55" s="6"/>
      <c r="K55" s="6"/>
      <c r="L55" s="6"/>
      <c r="M55" s="6"/>
      <c r="N55" s="6"/>
      <c r="O55" s="6"/>
      <c r="P55" s="6"/>
      <c r="Q55" s="6"/>
      <c r="R55" s="6"/>
      <c r="S55" s="6"/>
      <c r="T55" s="6"/>
      <c r="U55" s="6"/>
      <c r="V55" s="6"/>
      <c r="W55" s="6"/>
      <c r="X55" s="6"/>
      <c r="Y55" s="6"/>
      <c r="Z55" s="6"/>
    </row>
    <row r="56" spans="1:26" ht="33" customHeight="1">
      <c r="A56" s="106" t="s">
        <v>235</v>
      </c>
      <c r="B56" s="218">
        <f>'A5 Exploitation'!D41</f>
        <v>0</v>
      </c>
      <c r="C56" s="215"/>
      <c r="D56" s="98"/>
      <c r="E56" s="98"/>
      <c r="F56" s="98"/>
      <c r="G56" s="98"/>
      <c r="H56" s="98"/>
      <c r="I56" s="98"/>
      <c r="J56" s="6"/>
      <c r="K56" s="6"/>
      <c r="L56" s="6"/>
      <c r="M56" s="6"/>
      <c r="N56" s="6"/>
      <c r="O56" s="6"/>
      <c r="P56" s="6"/>
      <c r="Q56" s="6"/>
      <c r="R56" s="6"/>
      <c r="S56" s="6"/>
      <c r="T56" s="6"/>
      <c r="U56" s="6"/>
      <c r="V56" s="6"/>
      <c r="W56" s="6"/>
      <c r="X56" s="6"/>
      <c r="Y56" s="6"/>
      <c r="Z56" s="6"/>
    </row>
    <row r="57" spans="1:26" ht="33" customHeight="1">
      <c r="A57" s="106" t="s">
        <v>239</v>
      </c>
      <c r="B57" s="218">
        <f>'A6 Exploitation'!D41</f>
        <v>0</v>
      </c>
      <c r="C57" s="215"/>
      <c r="D57" s="98"/>
      <c r="E57" s="98"/>
      <c r="F57" s="98"/>
      <c r="G57" s="98"/>
      <c r="H57" s="98"/>
      <c r="I57" s="98"/>
      <c r="J57" s="6"/>
      <c r="K57" s="6"/>
      <c r="L57" s="6"/>
      <c r="M57" s="6"/>
      <c r="N57" s="6"/>
      <c r="O57" s="6"/>
      <c r="P57" s="6"/>
      <c r="Q57" s="6"/>
      <c r="R57" s="6"/>
      <c r="S57" s="6"/>
      <c r="T57" s="6"/>
      <c r="U57" s="6"/>
      <c r="V57" s="6"/>
      <c r="W57" s="6"/>
      <c r="X57" s="6"/>
      <c r="Y57" s="6"/>
      <c r="Z57" s="6"/>
    </row>
    <row r="58" spans="1:26" ht="18" customHeight="1">
      <c r="A58" s="126"/>
      <c r="B58" s="128"/>
      <c r="C58" s="128"/>
      <c r="D58" s="98"/>
      <c r="E58" s="98"/>
      <c r="F58" s="98"/>
      <c r="G58" s="98"/>
      <c r="H58" s="98"/>
      <c r="I58" s="98"/>
      <c r="J58" s="6"/>
      <c r="K58" s="6"/>
      <c r="L58" s="6"/>
      <c r="M58" s="6"/>
      <c r="N58" s="6"/>
      <c r="O58" s="6"/>
      <c r="P58" s="6"/>
      <c r="Q58" s="6"/>
      <c r="R58" s="6"/>
      <c r="S58" s="6"/>
      <c r="T58" s="6"/>
      <c r="U58" s="6"/>
      <c r="V58" s="6"/>
      <c r="W58" s="6"/>
      <c r="X58" s="6"/>
      <c r="Y58" s="6"/>
      <c r="Z58" s="6"/>
    </row>
    <row r="59" spans="1:26" ht="18" customHeight="1">
      <c r="A59" s="126"/>
      <c r="B59" s="128"/>
      <c r="C59" s="128"/>
      <c r="D59" s="98"/>
      <c r="E59" s="98"/>
      <c r="F59" s="98"/>
      <c r="G59" s="98"/>
      <c r="H59" s="98"/>
      <c r="I59" s="98"/>
      <c r="J59" s="6"/>
      <c r="K59" s="6"/>
      <c r="L59" s="6"/>
      <c r="M59" s="6"/>
      <c r="N59" s="6"/>
      <c r="O59" s="6"/>
      <c r="P59" s="6"/>
      <c r="Q59" s="6"/>
      <c r="R59" s="6"/>
      <c r="S59" s="6"/>
      <c r="T59" s="6"/>
      <c r="U59" s="6"/>
      <c r="V59" s="6"/>
      <c r="W59" s="6"/>
      <c r="X59" s="6"/>
      <c r="Y59" s="6"/>
      <c r="Z59" s="6"/>
    </row>
    <row r="60" spans="1:26" ht="33" customHeight="1">
      <c r="A60" s="106" t="s">
        <v>212</v>
      </c>
      <c r="B60" s="216" t="s">
        <v>284</v>
      </c>
      <c r="C60" s="217"/>
      <c r="D60" s="98"/>
      <c r="E60" s="98"/>
      <c r="F60" s="98"/>
      <c r="G60" s="98"/>
      <c r="H60" s="98"/>
      <c r="I60" s="98"/>
      <c r="J60" s="6" t="str">
        <f>D18</f>
        <v>Grombalia</v>
      </c>
      <c r="K60" s="6"/>
      <c r="L60" s="6"/>
      <c r="M60" s="6"/>
      <c r="N60" s="6"/>
      <c r="O60" s="6"/>
      <c r="P60" s="6"/>
      <c r="Q60" s="6"/>
      <c r="R60" s="6"/>
      <c r="S60" s="6"/>
      <c r="T60" s="6"/>
      <c r="U60" s="6"/>
      <c r="V60" s="6"/>
      <c r="W60" s="6"/>
      <c r="X60" s="6"/>
      <c r="Y60" s="6"/>
      <c r="Z60" s="6"/>
    </row>
    <row r="61" spans="1:26" ht="33" customHeight="1">
      <c r="A61" s="110" t="s">
        <v>218</v>
      </c>
      <c r="B61" s="214">
        <f>'A1 Exploitation'!D97</f>
        <v>0.90625</v>
      </c>
      <c r="C61" s="215"/>
      <c r="D61" s="98"/>
      <c r="E61" s="98"/>
      <c r="F61" s="98"/>
      <c r="G61" s="98"/>
      <c r="H61" s="98"/>
      <c r="I61" s="98"/>
      <c r="J61" s="6"/>
      <c r="K61" s="6"/>
      <c r="L61" s="6"/>
      <c r="M61" s="6"/>
      <c r="N61" s="6"/>
      <c r="O61" s="6"/>
      <c r="P61" s="6"/>
      <c r="Q61" s="6"/>
      <c r="R61" s="6"/>
      <c r="S61" s="6"/>
      <c r="T61" s="6"/>
      <c r="U61" s="6"/>
      <c r="V61" s="6"/>
      <c r="W61" s="6"/>
      <c r="X61" s="6"/>
      <c r="Y61" s="6"/>
      <c r="Z61" s="6"/>
    </row>
    <row r="62" spans="1:26" ht="33" customHeight="1">
      <c r="A62" s="106" t="s">
        <v>226</v>
      </c>
      <c r="B62" s="214">
        <f>'A2 Exploitation'!D97</f>
        <v>0.96969696969696972</v>
      </c>
      <c r="C62" s="215"/>
      <c r="D62" s="98"/>
      <c r="E62" s="98"/>
      <c r="F62" s="98"/>
      <c r="G62" s="98"/>
      <c r="H62" s="98"/>
      <c r="I62" s="98"/>
      <c r="J62" s="6"/>
      <c r="K62" s="6"/>
      <c r="L62" s="6"/>
      <c r="M62" s="6"/>
      <c r="N62" s="6"/>
      <c r="O62" s="6"/>
      <c r="P62" s="6"/>
      <c r="Q62" s="6"/>
      <c r="R62" s="6"/>
      <c r="S62" s="6"/>
      <c r="T62" s="6"/>
      <c r="U62" s="6"/>
      <c r="V62" s="6"/>
      <c r="W62" s="6"/>
      <c r="X62" s="6"/>
      <c r="Y62" s="6"/>
      <c r="Z62" s="6"/>
    </row>
    <row r="63" spans="1:26" ht="33" customHeight="1">
      <c r="A63" s="110" t="s">
        <v>230</v>
      </c>
      <c r="B63" s="214">
        <f>'A3 Exploitation'!D97</f>
        <v>0</v>
      </c>
      <c r="C63" s="215"/>
      <c r="D63" s="98"/>
      <c r="E63" s="98"/>
      <c r="F63" s="98"/>
      <c r="G63" s="98"/>
      <c r="H63" s="98"/>
      <c r="I63" s="98"/>
      <c r="J63" s="6"/>
      <c r="K63" s="6"/>
      <c r="L63" s="6"/>
      <c r="M63" s="6"/>
      <c r="N63" s="6"/>
      <c r="O63" s="6"/>
      <c r="P63" s="6"/>
      <c r="Q63" s="6"/>
      <c r="R63" s="6"/>
      <c r="S63" s="6"/>
      <c r="T63" s="6"/>
      <c r="U63" s="6"/>
      <c r="V63" s="6"/>
      <c r="W63" s="6"/>
      <c r="X63" s="6"/>
      <c r="Y63" s="6"/>
      <c r="Z63" s="6"/>
    </row>
    <row r="64" spans="1:26" ht="33" customHeight="1">
      <c r="A64" s="110" t="s">
        <v>234</v>
      </c>
      <c r="B64" s="214">
        <f>'A4 Exploitation'!D97</f>
        <v>0</v>
      </c>
      <c r="C64" s="215"/>
      <c r="D64" s="98"/>
      <c r="E64" s="98"/>
      <c r="F64" s="98"/>
      <c r="G64" s="98"/>
      <c r="H64" s="98"/>
      <c r="I64" s="98"/>
      <c r="J64" s="6"/>
      <c r="K64" s="6"/>
      <c r="L64" s="6"/>
      <c r="M64" s="6"/>
      <c r="N64" s="6"/>
      <c r="O64" s="6"/>
      <c r="P64" s="6"/>
      <c r="Q64" s="6"/>
      <c r="R64" s="6"/>
      <c r="S64" s="6"/>
      <c r="T64" s="6"/>
      <c r="U64" s="6"/>
      <c r="V64" s="6"/>
      <c r="W64" s="6"/>
      <c r="X64" s="6"/>
      <c r="Y64" s="6"/>
      <c r="Z64" s="6"/>
    </row>
    <row r="65" spans="1:26" ht="33" customHeight="1">
      <c r="A65" s="106" t="s">
        <v>235</v>
      </c>
      <c r="B65" s="214">
        <f>'A5 Exploitation'!D97</f>
        <v>0</v>
      </c>
      <c r="C65" s="215"/>
      <c r="D65" s="98"/>
      <c r="E65" s="98"/>
      <c r="F65" s="98"/>
      <c r="G65" s="98"/>
      <c r="H65" s="98"/>
      <c r="I65" s="98"/>
      <c r="J65" s="6"/>
      <c r="K65" s="6"/>
      <c r="L65" s="6"/>
      <c r="M65" s="6"/>
      <c r="N65" s="6"/>
      <c r="O65" s="6"/>
      <c r="P65" s="6"/>
      <c r="Q65" s="6"/>
      <c r="R65" s="6"/>
      <c r="S65" s="6"/>
      <c r="T65" s="6"/>
      <c r="U65" s="6"/>
      <c r="V65" s="6"/>
      <c r="W65" s="6"/>
      <c r="X65" s="6"/>
      <c r="Y65" s="6"/>
      <c r="Z65" s="6"/>
    </row>
    <row r="66" spans="1:26" ht="33" customHeight="1">
      <c r="A66" s="106" t="s">
        <v>239</v>
      </c>
      <c r="B66" s="214">
        <f>'A6 Exploitation'!D97</f>
        <v>0</v>
      </c>
      <c r="C66" s="215"/>
      <c r="D66" s="98"/>
      <c r="E66" s="98"/>
      <c r="F66" s="98"/>
      <c r="G66" s="98"/>
      <c r="H66" s="98"/>
      <c r="I66" s="98"/>
      <c r="J66" s="6"/>
      <c r="K66" s="6"/>
      <c r="L66" s="6"/>
      <c r="M66" s="6"/>
      <c r="N66" s="6"/>
      <c r="O66" s="6"/>
      <c r="P66" s="6"/>
      <c r="Q66" s="6"/>
      <c r="R66" s="6"/>
      <c r="S66" s="6"/>
      <c r="T66" s="6"/>
      <c r="U66" s="6"/>
      <c r="V66" s="6"/>
      <c r="W66" s="6"/>
      <c r="X66" s="6"/>
      <c r="Y66" s="6"/>
      <c r="Z66" s="6"/>
    </row>
    <row r="67" spans="1:26" ht="18" customHeight="1">
      <c r="A67" s="126"/>
      <c r="B67" s="128"/>
      <c r="C67" s="128"/>
      <c r="D67" s="98"/>
      <c r="E67" s="98"/>
      <c r="F67" s="98"/>
      <c r="G67" s="98"/>
      <c r="H67" s="98"/>
      <c r="I67" s="98"/>
      <c r="J67" s="6"/>
      <c r="K67" s="6"/>
      <c r="L67" s="6"/>
      <c r="M67" s="6"/>
      <c r="N67" s="6"/>
      <c r="O67" s="6"/>
      <c r="P67" s="6"/>
      <c r="Q67" s="6"/>
      <c r="R67" s="6"/>
      <c r="S67" s="6"/>
      <c r="T67" s="6"/>
      <c r="U67" s="6"/>
      <c r="V67" s="6"/>
      <c r="W67" s="6"/>
      <c r="X67" s="6"/>
      <c r="Y67" s="6"/>
      <c r="Z67" s="6"/>
    </row>
    <row r="68" spans="1:26" ht="18" customHeight="1">
      <c r="A68" s="126"/>
      <c r="B68" s="128"/>
      <c r="C68" s="128"/>
      <c r="D68" s="98"/>
      <c r="E68" s="98"/>
      <c r="F68" s="98"/>
      <c r="G68" s="98"/>
      <c r="H68" s="98"/>
      <c r="I68" s="98"/>
      <c r="J68" s="6"/>
      <c r="K68" s="6"/>
      <c r="L68" s="6"/>
      <c r="M68" s="6"/>
      <c r="N68" s="6"/>
      <c r="O68" s="6"/>
      <c r="P68" s="6"/>
      <c r="Q68" s="6"/>
      <c r="R68" s="6"/>
      <c r="S68" s="6"/>
      <c r="T68" s="6"/>
      <c r="U68" s="6"/>
      <c r="V68" s="6"/>
      <c r="W68" s="6"/>
      <c r="X68" s="6"/>
      <c r="Y68" s="6"/>
      <c r="Z68" s="6"/>
    </row>
    <row r="69" spans="1:26" ht="33" customHeight="1">
      <c r="A69" s="106" t="s">
        <v>212</v>
      </c>
      <c r="B69" s="216" t="s">
        <v>296</v>
      </c>
      <c r="C69" s="217"/>
      <c r="D69" s="98"/>
      <c r="E69" s="98"/>
      <c r="F69" s="98"/>
      <c r="G69" s="98"/>
      <c r="H69" s="98"/>
      <c r="I69" s="98"/>
      <c r="J69" s="6" t="str">
        <f>D18</f>
        <v>Grombalia</v>
      </c>
      <c r="K69" s="6"/>
      <c r="L69" s="6"/>
      <c r="M69" s="6"/>
      <c r="N69" s="6"/>
      <c r="O69" s="6"/>
      <c r="P69" s="6"/>
      <c r="Q69" s="6"/>
      <c r="R69" s="6"/>
      <c r="S69" s="6"/>
      <c r="T69" s="6"/>
      <c r="U69" s="6"/>
      <c r="V69" s="6"/>
      <c r="W69" s="6"/>
      <c r="X69" s="6"/>
      <c r="Y69" s="6"/>
      <c r="Z69" s="6"/>
    </row>
    <row r="70" spans="1:26" ht="33" customHeight="1">
      <c r="A70" s="110" t="s">
        <v>218</v>
      </c>
      <c r="B70" s="214">
        <f>'A1 Exploitation'!D150</f>
        <v>0.91176470588235292</v>
      </c>
      <c r="C70" s="215"/>
      <c r="D70" s="98"/>
      <c r="E70" s="98"/>
      <c r="F70" s="98"/>
      <c r="G70" s="98"/>
      <c r="H70" s="98"/>
      <c r="I70" s="98"/>
      <c r="J70" s="6"/>
      <c r="K70" s="6"/>
      <c r="L70" s="6"/>
      <c r="M70" s="6"/>
      <c r="N70" s="6"/>
      <c r="O70" s="6"/>
      <c r="P70" s="6"/>
      <c r="Q70" s="6"/>
      <c r="R70" s="6"/>
      <c r="S70" s="6"/>
      <c r="T70" s="6"/>
      <c r="U70" s="6"/>
      <c r="V70" s="6"/>
      <c r="W70" s="6"/>
      <c r="X70" s="6"/>
      <c r="Y70" s="6"/>
      <c r="Z70" s="6"/>
    </row>
    <row r="71" spans="1:26" ht="33" customHeight="1">
      <c r="A71" s="106" t="s">
        <v>226</v>
      </c>
      <c r="B71" s="214">
        <f>'A2 Exploitation'!D150</f>
        <v>0.75714285714285712</v>
      </c>
      <c r="C71" s="215"/>
      <c r="D71" s="98"/>
      <c r="E71" s="98"/>
      <c r="F71" s="98"/>
      <c r="G71" s="98"/>
      <c r="H71" s="98"/>
      <c r="I71" s="98"/>
      <c r="J71" s="6"/>
      <c r="K71" s="6"/>
      <c r="L71" s="6"/>
      <c r="M71" s="6"/>
      <c r="N71" s="6"/>
      <c r="O71" s="6"/>
      <c r="P71" s="6"/>
      <c r="Q71" s="6"/>
      <c r="R71" s="6"/>
      <c r="S71" s="6"/>
      <c r="T71" s="6"/>
      <c r="U71" s="6"/>
      <c r="V71" s="6"/>
      <c r="W71" s="6"/>
      <c r="X71" s="6"/>
      <c r="Y71" s="6"/>
      <c r="Z71" s="6"/>
    </row>
    <row r="72" spans="1:26" ht="33" customHeight="1">
      <c r="A72" s="110" t="s">
        <v>230</v>
      </c>
      <c r="B72" s="214">
        <f>'A3 Exploitation'!D150</f>
        <v>0</v>
      </c>
      <c r="C72" s="215"/>
      <c r="D72" s="98"/>
      <c r="E72" s="98"/>
      <c r="F72" s="98"/>
      <c r="G72" s="98"/>
      <c r="H72" s="98"/>
      <c r="I72" s="98"/>
      <c r="J72" s="6"/>
      <c r="K72" s="6"/>
      <c r="L72" s="6"/>
      <c r="M72" s="6"/>
      <c r="N72" s="6"/>
      <c r="O72" s="6"/>
      <c r="P72" s="6"/>
      <c r="Q72" s="6"/>
      <c r="R72" s="6"/>
      <c r="S72" s="6"/>
      <c r="T72" s="6"/>
      <c r="U72" s="6"/>
      <c r="V72" s="6"/>
      <c r="W72" s="6"/>
      <c r="X72" s="6"/>
      <c r="Y72" s="6"/>
      <c r="Z72" s="6"/>
    </row>
    <row r="73" spans="1:26" ht="33" customHeight="1">
      <c r="A73" s="110" t="s">
        <v>234</v>
      </c>
      <c r="B73" s="214">
        <f>'A4 Exploitation'!D150</f>
        <v>0</v>
      </c>
      <c r="C73" s="215"/>
      <c r="D73" s="98"/>
      <c r="E73" s="98"/>
      <c r="F73" s="98"/>
      <c r="G73" s="98"/>
      <c r="H73" s="98"/>
      <c r="I73" s="98"/>
      <c r="J73" s="6"/>
      <c r="K73" s="6"/>
      <c r="L73" s="6"/>
      <c r="M73" s="6"/>
      <c r="N73" s="6"/>
      <c r="O73" s="6"/>
      <c r="P73" s="6"/>
      <c r="Q73" s="6"/>
      <c r="R73" s="6"/>
      <c r="S73" s="6"/>
      <c r="T73" s="6"/>
      <c r="U73" s="6"/>
      <c r="V73" s="6"/>
      <c r="W73" s="6"/>
      <c r="X73" s="6"/>
      <c r="Y73" s="6"/>
      <c r="Z73" s="6"/>
    </row>
    <row r="74" spans="1:26" ht="33" customHeight="1">
      <c r="A74" s="106" t="s">
        <v>235</v>
      </c>
      <c r="B74" s="214">
        <f>'A5 Exploitation'!D150</f>
        <v>0</v>
      </c>
      <c r="C74" s="215"/>
      <c r="D74" s="98"/>
      <c r="E74" s="98"/>
      <c r="F74" s="98"/>
      <c r="G74" s="98"/>
      <c r="H74" s="98"/>
      <c r="I74" s="98"/>
      <c r="J74" s="6"/>
      <c r="K74" s="6"/>
      <c r="L74" s="6"/>
      <c r="M74" s="6"/>
      <c r="N74" s="6"/>
      <c r="O74" s="6"/>
      <c r="P74" s="6"/>
      <c r="Q74" s="6"/>
      <c r="R74" s="6"/>
      <c r="S74" s="6"/>
      <c r="T74" s="6"/>
      <c r="U74" s="6"/>
      <c r="V74" s="6"/>
      <c r="W74" s="6"/>
      <c r="X74" s="6"/>
      <c r="Y74" s="6"/>
      <c r="Z74" s="6"/>
    </row>
    <row r="75" spans="1:26" ht="33" customHeight="1">
      <c r="A75" s="106" t="s">
        <v>239</v>
      </c>
      <c r="B75" s="214">
        <f>'A6 Exploitation'!D150</f>
        <v>0</v>
      </c>
      <c r="C75" s="215"/>
      <c r="D75" s="98"/>
      <c r="E75" s="98"/>
      <c r="F75" s="98"/>
      <c r="G75" s="98"/>
      <c r="H75" s="98"/>
      <c r="I75" s="98"/>
      <c r="J75" s="6"/>
      <c r="K75" s="6"/>
      <c r="L75" s="6"/>
      <c r="M75" s="6"/>
      <c r="N75" s="6"/>
      <c r="O75" s="6"/>
      <c r="P75" s="6"/>
      <c r="Q75" s="6"/>
      <c r="R75" s="6"/>
      <c r="S75" s="6"/>
      <c r="T75" s="6"/>
      <c r="U75" s="6"/>
      <c r="V75" s="6"/>
      <c r="W75" s="6"/>
      <c r="X75" s="6"/>
      <c r="Y75" s="6"/>
      <c r="Z75" s="6"/>
    </row>
    <row r="76" spans="1:26" ht="18" customHeight="1">
      <c r="A76" s="126"/>
      <c r="B76" s="128"/>
      <c r="C76" s="128"/>
      <c r="D76" s="98"/>
      <c r="E76" s="98"/>
      <c r="F76" s="98"/>
      <c r="G76" s="98"/>
      <c r="H76" s="98"/>
      <c r="I76" s="98"/>
      <c r="J76" s="6"/>
      <c r="K76" s="6"/>
      <c r="L76" s="6"/>
      <c r="M76" s="6"/>
      <c r="N76" s="6"/>
      <c r="O76" s="6"/>
      <c r="P76" s="6"/>
      <c r="Q76" s="6"/>
      <c r="R76" s="6"/>
      <c r="S76" s="6"/>
      <c r="T76" s="6"/>
      <c r="U76" s="6"/>
      <c r="V76" s="6"/>
      <c r="W76" s="6"/>
      <c r="X76" s="6"/>
      <c r="Y76" s="6"/>
      <c r="Z76" s="6"/>
    </row>
    <row r="77" spans="1:26" ht="18" customHeight="1">
      <c r="A77" s="126"/>
      <c r="B77" s="128"/>
      <c r="C77" s="128"/>
      <c r="D77" s="98"/>
      <c r="E77" s="98"/>
      <c r="F77" s="98"/>
      <c r="G77" s="98"/>
      <c r="H77" s="98"/>
      <c r="I77" s="98"/>
      <c r="J77" s="6"/>
      <c r="K77" s="6"/>
      <c r="L77" s="6"/>
      <c r="M77" s="6"/>
      <c r="N77" s="6"/>
      <c r="O77" s="6"/>
      <c r="P77" s="6"/>
      <c r="Q77" s="6"/>
      <c r="R77" s="6"/>
      <c r="S77" s="6"/>
      <c r="T77" s="6"/>
      <c r="U77" s="6"/>
      <c r="V77" s="6"/>
      <c r="W77" s="6"/>
      <c r="X77" s="6"/>
      <c r="Y77" s="6"/>
      <c r="Z77" s="6"/>
    </row>
    <row r="78" spans="1:26" ht="33" customHeight="1">
      <c r="A78" s="106" t="s">
        <v>212</v>
      </c>
      <c r="B78" s="216" t="s">
        <v>302</v>
      </c>
      <c r="C78" s="217"/>
      <c r="D78" s="98"/>
      <c r="E78" s="98"/>
      <c r="F78" s="98"/>
      <c r="G78" s="98"/>
      <c r="H78" s="98"/>
      <c r="I78" s="98"/>
      <c r="J78" s="6" t="str">
        <f>D18</f>
        <v>Grombalia</v>
      </c>
      <c r="K78" s="6"/>
      <c r="L78" s="6"/>
      <c r="M78" s="6"/>
      <c r="N78" s="6"/>
      <c r="O78" s="6"/>
      <c r="P78" s="6"/>
      <c r="Q78" s="6"/>
      <c r="R78" s="6"/>
      <c r="S78" s="6"/>
      <c r="T78" s="6"/>
      <c r="U78" s="6"/>
      <c r="V78" s="6"/>
      <c r="W78" s="6"/>
      <c r="X78" s="6"/>
      <c r="Y78" s="6"/>
      <c r="Z78" s="6"/>
    </row>
    <row r="79" spans="1:26" ht="33" customHeight="1">
      <c r="A79" s="110" t="s">
        <v>218</v>
      </c>
      <c r="B79" s="214">
        <f>'A1 Exploitation'!D190</f>
        <v>0.96153846153846156</v>
      </c>
      <c r="C79" s="215"/>
      <c r="D79" s="98"/>
      <c r="E79" s="98"/>
      <c r="F79" s="98"/>
      <c r="G79" s="98"/>
      <c r="H79" s="98"/>
      <c r="I79" s="98"/>
      <c r="J79" s="6"/>
      <c r="K79" s="6"/>
      <c r="L79" s="6"/>
      <c r="M79" s="6"/>
      <c r="N79" s="6"/>
      <c r="O79" s="6"/>
      <c r="P79" s="6"/>
      <c r="Q79" s="6"/>
      <c r="R79" s="6"/>
      <c r="S79" s="6"/>
      <c r="T79" s="6"/>
      <c r="U79" s="6"/>
      <c r="V79" s="6"/>
      <c r="W79" s="6"/>
      <c r="X79" s="6"/>
      <c r="Y79" s="6"/>
      <c r="Z79" s="6"/>
    </row>
    <row r="80" spans="1:26" ht="33" customHeight="1">
      <c r="A80" s="106" t="s">
        <v>226</v>
      </c>
      <c r="B80" s="214">
        <f>'A2 Exploitation'!D190</f>
        <v>1</v>
      </c>
      <c r="C80" s="215"/>
      <c r="D80" s="98"/>
      <c r="E80" s="98"/>
      <c r="F80" s="98"/>
      <c r="G80" s="98"/>
      <c r="H80" s="98"/>
      <c r="I80" s="98"/>
      <c r="J80" s="6"/>
      <c r="K80" s="6"/>
      <c r="L80" s="6"/>
      <c r="M80" s="6"/>
      <c r="N80" s="6"/>
      <c r="O80" s="6"/>
      <c r="P80" s="6"/>
      <c r="Q80" s="6"/>
      <c r="R80" s="6"/>
      <c r="S80" s="6"/>
      <c r="T80" s="6"/>
      <c r="U80" s="6"/>
      <c r="V80" s="6"/>
      <c r="W80" s="6"/>
      <c r="X80" s="6"/>
      <c r="Y80" s="6"/>
      <c r="Z80" s="6"/>
    </row>
    <row r="81" spans="1:26" ht="33" customHeight="1">
      <c r="A81" s="110" t="s">
        <v>230</v>
      </c>
      <c r="B81" s="214">
        <f>'A3 Exploitation'!D190</f>
        <v>0</v>
      </c>
      <c r="C81" s="215"/>
      <c r="D81" s="98"/>
      <c r="E81" s="98"/>
      <c r="F81" s="98"/>
      <c r="G81" s="98"/>
      <c r="H81" s="98"/>
      <c r="I81" s="98"/>
      <c r="J81" s="6"/>
      <c r="K81" s="6"/>
      <c r="L81" s="6"/>
      <c r="M81" s="6"/>
      <c r="N81" s="6"/>
      <c r="O81" s="6"/>
      <c r="P81" s="6"/>
      <c r="Q81" s="6"/>
      <c r="R81" s="6"/>
      <c r="S81" s="6"/>
      <c r="T81" s="6"/>
      <c r="U81" s="6"/>
      <c r="V81" s="6"/>
      <c r="W81" s="6"/>
      <c r="X81" s="6"/>
      <c r="Y81" s="6"/>
      <c r="Z81" s="6"/>
    </row>
    <row r="82" spans="1:26" ht="33" customHeight="1">
      <c r="A82" s="110" t="s">
        <v>234</v>
      </c>
      <c r="B82" s="214">
        <f>'A4 Exploitation'!D190</f>
        <v>0</v>
      </c>
      <c r="C82" s="215"/>
      <c r="D82" s="98"/>
      <c r="E82" s="98"/>
      <c r="F82" s="98"/>
      <c r="G82" s="98"/>
      <c r="H82" s="98"/>
      <c r="I82" s="98"/>
      <c r="J82" s="6"/>
      <c r="K82" s="6"/>
      <c r="L82" s="6"/>
      <c r="M82" s="6"/>
      <c r="N82" s="6"/>
      <c r="O82" s="6"/>
      <c r="P82" s="6"/>
      <c r="Q82" s="6"/>
      <c r="R82" s="6"/>
      <c r="S82" s="6"/>
      <c r="T82" s="6"/>
      <c r="U82" s="6"/>
      <c r="V82" s="6"/>
      <c r="W82" s="6"/>
      <c r="X82" s="6"/>
      <c r="Y82" s="6"/>
      <c r="Z82" s="6"/>
    </row>
    <row r="83" spans="1:26" ht="33" customHeight="1">
      <c r="A83" s="106" t="s">
        <v>235</v>
      </c>
      <c r="B83" s="214">
        <f>'A5 Exploitation'!D190</f>
        <v>0</v>
      </c>
      <c r="C83" s="215"/>
      <c r="D83" s="98"/>
      <c r="E83" s="98"/>
      <c r="F83" s="98"/>
      <c r="G83" s="98"/>
      <c r="H83" s="98"/>
      <c r="I83" s="98"/>
      <c r="J83" s="6"/>
      <c r="K83" s="6"/>
      <c r="L83" s="6"/>
      <c r="M83" s="6"/>
      <c r="N83" s="6"/>
      <c r="O83" s="6"/>
      <c r="P83" s="6"/>
      <c r="Q83" s="6"/>
      <c r="R83" s="6"/>
      <c r="S83" s="6"/>
      <c r="T83" s="6"/>
      <c r="U83" s="6"/>
      <c r="V83" s="6"/>
      <c r="W83" s="6"/>
      <c r="X83" s="6"/>
      <c r="Y83" s="6"/>
      <c r="Z83" s="6"/>
    </row>
    <row r="84" spans="1:26" ht="33" customHeight="1">
      <c r="A84" s="106" t="s">
        <v>239</v>
      </c>
      <c r="B84" s="214">
        <f>'A6 Exploitation'!D190</f>
        <v>0</v>
      </c>
      <c r="C84" s="215"/>
      <c r="D84" s="98"/>
      <c r="E84" s="98"/>
      <c r="F84" s="98"/>
      <c r="G84" s="98"/>
      <c r="H84" s="98"/>
      <c r="I84" s="98"/>
      <c r="J84" s="6"/>
      <c r="K84" s="6"/>
      <c r="L84" s="6"/>
      <c r="M84" s="6"/>
      <c r="N84" s="6"/>
      <c r="O84" s="6"/>
      <c r="P84" s="6"/>
      <c r="Q84" s="6"/>
      <c r="R84" s="6"/>
      <c r="S84" s="6"/>
      <c r="T84" s="6"/>
      <c r="U84" s="6"/>
      <c r="V84" s="6"/>
      <c r="W84" s="6"/>
      <c r="X84" s="6"/>
      <c r="Y84" s="6"/>
      <c r="Z84" s="6"/>
    </row>
    <row r="85" spans="1:26" ht="18" customHeight="1">
      <c r="A85" s="126"/>
      <c r="B85" s="128"/>
      <c r="C85" s="128"/>
      <c r="D85" s="98"/>
      <c r="E85" s="98"/>
      <c r="F85" s="98"/>
      <c r="G85" s="98"/>
      <c r="H85" s="98"/>
      <c r="I85" s="98"/>
      <c r="J85" s="6"/>
      <c r="K85" s="6"/>
      <c r="L85" s="6"/>
      <c r="M85" s="6"/>
      <c r="N85" s="6"/>
      <c r="O85" s="6"/>
      <c r="P85" s="6"/>
      <c r="Q85" s="6"/>
      <c r="R85" s="6"/>
      <c r="S85" s="6"/>
      <c r="T85" s="6"/>
      <c r="U85" s="6"/>
      <c r="V85" s="6"/>
      <c r="W85" s="6"/>
      <c r="X85" s="6"/>
      <c r="Y85" s="6"/>
      <c r="Z85" s="6"/>
    </row>
    <row r="86" spans="1:26" ht="18" customHeight="1">
      <c r="A86" s="126"/>
      <c r="B86" s="128"/>
      <c r="C86" s="128"/>
      <c r="D86" s="98"/>
      <c r="E86" s="98"/>
      <c r="F86" s="98"/>
      <c r="G86" s="98"/>
      <c r="H86" s="98"/>
      <c r="I86" s="98"/>
      <c r="J86" s="6"/>
      <c r="K86" s="6"/>
      <c r="L86" s="6"/>
      <c r="M86" s="6"/>
      <c r="N86" s="6"/>
      <c r="O86" s="6"/>
      <c r="P86" s="6"/>
      <c r="Q86" s="6"/>
      <c r="R86" s="6"/>
      <c r="S86" s="6"/>
      <c r="T86" s="6"/>
      <c r="U86" s="6"/>
      <c r="V86" s="6"/>
      <c r="W86" s="6"/>
      <c r="X86" s="6"/>
      <c r="Y86" s="6"/>
      <c r="Z86" s="6"/>
    </row>
    <row r="87" spans="1:26" ht="33" customHeight="1">
      <c r="A87" s="106" t="s">
        <v>212</v>
      </c>
      <c r="B87" s="216" t="s">
        <v>307</v>
      </c>
      <c r="C87" s="217"/>
      <c r="D87" s="98"/>
      <c r="E87" s="98"/>
      <c r="F87" s="98"/>
      <c r="G87" s="98"/>
      <c r="H87" s="98"/>
      <c r="I87" s="98"/>
      <c r="J87" s="6" t="str">
        <f>D18</f>
        <v>Grombalia</v>
      </c>
      <c r="K87" s="6"/>
      <c r="L87" s="6"/>
      <c r="M87" s="6"/>
      <c r="N87" s="6"/>
      <c r="O87" s="6"/>
      <c r="P87" s="6"/>
      <c r="Q87" s="6"/>
      <c r="R87" s="6"/>
      <c r="S87" s="6"/>
      <c r="T87" s="6"/>
      <c r="U87" s="6"/>
      <c r="V87" s="6"/>
      <c r="W87" s="6"/>
      <c r="X87" s="6"/>
      <c r="Y87" s="6"/>
      <c r="Z87" s="6"/>
    </row>
    <row r="88" spans="1:26" ht="33" customHeight="1">
      <c r="A88" s="110" t="s">
        <v>218</v>
      </c>
      <c r="B88" s="214">
        <f>'A1 Exploitation'!D246</f>
        <v>0.94444444444444442</v>
      </c>
      <c r="C88" s="215"/>
      <c r="D88" s="98"/>
      <c r="E88" s="98"/>
      <c r="F88" s="98"/>
      <c r="G88" s="98"/>
      <c r="H88" s="98"/>
      <c r="I88" s="98"/>
      <c r="J88" s="6"/>
      <c r="K88" s="6"/>
      <c r="L88" s="6"/>
      <c r="M88" s="6"/>
      <c r="N88" s="6"/>
      <c r="O88" s="6"/>
      <c r="P88" s="6"/>
      <c r="Q88" s="6"/>
      <c r="R88" s="6"/>
      <c r="S88" s="6"/>
      <c r="T88" s="6"/>
      <c r="U88" s="6"/>
      <c r="V88" s="6"/>
      <c r="W88" s="6"/>
      <c r="X88" s="6"/>
      <c r="Y88" s="6"/>
      <c r="Z88" s="6"/>
    </row>
    <row r="89" spans="1:26" ht="33" customHeight="1">
      <c r="A89" s="106" t="s">
        <v>226</v>
      </c>
      <c r="B89" s="214">
        <f>'A2 Exploitation'!D246</f>
        <v>0.98484848484848486</v>
      </c>
      <c r="C89" s="215"/>
      <c r="D89" s="98"/>
      <c r="E89" s="98"/>
      <c r="F89" s="98"/>
      <c r="G89" s="98"/>
      <c r="H89" s="98"/>
      <c r="I89" s="98"/>
      <c r="J89" s="6"/>
      <c r="K89" s="6"/>
      <c r="L89" s="6"/>
      <c r="M89" s="6"/>
      <c r="N89" s="6"/>
      <c r="O89" s="6"/>
      <c r="P89" s="6"/>
      <c r="Q89" s="6"/>
      <c r="R89" s="6"/>
      <c r="S89" s="6"/>
      <c r="T89" s="6"/>
      <c r="U89" s="6"/>
      <c r="V89" s="6"/>
      <c r="W89" s="6"/>
      <c r="X89" s="6"/>
      <c r="Y89" s="6"/>
      <c r="Z89" s="6"/>
    </row>
    <row r="90" spans="1:26" ht="33" customHeight="1">
      <c r="A90" s="110" t="s">
        <v>230</v>
      </c>
      <c r="B90" s="214">
        <f>'A3 Exploitation'!D246</f>
        <v>0</v>
      </c>
      <c r="C90" s="215"/>
      <c r="D90" s="98"/>
      <c r="E90" s="98"/>
      <c r="F90" s="98"/>
      <c r="G90" s="98"/>
      <c r="H90" s="98"/>
      <c r="I90" s="98"/>
      <c r="J90" s="6"/>
      <c r="K90" s="6"/>
      <c r="L90" s="6"/>
      <c r="M90" s="6"/>
      <c r="N90" s="6"/>
      <c r="O90" s="6"/>
      <c r="P90" s="6"/>
      <c r="Q90" s="6"/>
      <c r="R90" s="6"/>
      <c r="S90" s="6"/>
      <c r="T90" s="6"/>
      <c r="U90" s="6"/>
      <c r="V90" s="6"/>
      <c r="W90" s="6"/>
      <c r="X90" s="6"/>
      <c r="Y90" s="6"/>
      <c r="Z90" s="6"/>
    </row>
    <row r="91" spans="1:26" ht="33" customHeight="1">
      <c r="A91" s="110" t="s">
        <v>234</v>
      </c>
      <c r="B91" s="214">
        <f>'A4 Exploitation'!D246</f>
        <v>0</v>
      </c>
      <c r="C91" s="215"/>
      <c r="D91" s="98"/>
      <c r="E91" s="98"/>
      <c r="F91" s="98"/>
      <c r="G91" s="98"/>
      <c r="H91" s="98"/>
      <c r="I91" s="98"/>
      <c r="J91" s="6"/>
      <c r="K91" s="6"/>
      <c r="L91" s="6"/>
      <c r="M91" s="6"/>
      <c r="N91" s="6"/>
      <c r="O91" s="6"/>
      <c r="P91" s="6"/>
      <c r="Q91" s="6"/>
      <c r="R91" s="6"/>
      <c r="S91" s="6"/>
      <c r="T91" s="6"/>
      <c r="U91" s="6"/>
      <c r="V91" s="6"/>
      <c r="W91" s="6"/>
      <c r="X91" s="6"/>
      <c r="Y91" s="6"/>
      <c r="Z91" s="6"/>
    </row>
    <row r="92" spans="1:26" ht="33" customHeight="1">
      <c r="A92" s="106" t="s">
        <v>235</v>
      </c>
      <c r="B92" s="214">
        <f>'A5 Exploitation'!D246</f>
        <v>0</v>
      </c>
      <c r="C92" s="215"/>
      <c r="D92" s="98"/>
      <c r="E92" s="98"/>
      <c r="F92" s="98"/>
      <c r="G92" s="98"/>
      <c r="H92" s="98"/>
      <c r="I92" s="98"/>
      <c r="J92" s="6"/>
      <c r="K92" s="6"/>
      <c r="L92" s="6"/>
      <c r="M92" s="6"/>
      <c r="N92" s="6"/>
      <c r="O92" s="6"/>
      <c r="P92" s="6"/>
      <c r="Q92" s="6"/>
      <c r="R92" s="6"/>
      <c r="S92" s="6"/>
      <c r="T92" s="6"/>
      <c r="U92" s="6"/>
      <c r="V92" s="6"/>
      <c r="W92" s="6"/>
      <c r="X92" s="6"/>
      <c r="Y92" s="6"/>
      <c r="Z92" s="6"/>
    </row>
    <row r="93" spans="1:26" ht="33" customHeight="1">
      <c r="A93" s="106" t="s">
        <v>239</v>
      </c>
      <c r="B93" s="214">
        <f>'A6 Exploitation'!D246</f>
        <v>0</v>
      </c>
      <c r="C93" s="215"/>
      <c r="D93" s="98"/>
      <c r="E93" s="98"/>
      <c r="F93" s="98"/>
      <c r="G93" s="98"/>
      <c r="H93" s="98"/>
      <c r="I93" s="98"/>
      <c r="J93" s="6"/>
      <c r="K93" s="6"/>
      <c r="L93" s="6"/>
      <c r="M93" s="6"/>
      <c r="N93" s="6"/>
      <c r="O93" s="6"/>
      <c r="P93" s="6"/>
      <c r="Q93" s="6"/>
      <c r="R93" s="6"/>
      <c r="S93" s="6"/>
      <c r="T93" s="6"/>
      <c r="U93" s="6"/>
      <c r="V93" s="6"/>
      <c r="W93" s="6"/>
      <c r="X93" s="6"/>
      <c r="Y93" s="6"/>
      <c r="Z93" s="6"/>
    </row>
    <row r="94" spans="1:26" ht="18" customHeight="1">
      <c r="A94" s="126"/>
      <c r="B94" s="128"/>
      <c r="C94" s="128"/>
      <c r="D94" s="98"/>
      <c r="E94" s="98"/>
      <c r="F94" s="98"/>
      <c r="G94" s="98"/>
      <c r="H94" s="98"/>
      <c r="I94" s="98"/>
      <c r="J94" s="6"/>
      <c r="K94" s="6"/>
      <c r="L94" s="6"/>
      <c r="M94" s="6"/>
      <c r="N94" s="6"/>
      <c r="O94" s="6"/>
      <c r="P94" s="6"/>
      <c r="Q94" s="6"/>
      <c r="R94" s="6"/>
      <c r="S94" s="6"/>
      <c r="T94" s="6"/>
      <c r="U94" s="6"/>
      <c r="V94" s="6"/>
      <c r="W94" s="6"/>
      <c r="X94" s="6"/>
      <c r="Y94" s="6"/>
      <c r="Z94" s="6"/>
    </row>
    <row r="95" spans="1:26" ht="18" customHeight="1">
      <c r="A95" s="126"/>
      <c r="B95" s="128"/>
      <c r="C95" s="128"/>
      <c r="D95" s="98"/>
      <c r="E95" s="98"/>
      <c r="F95" s="98"/>
      <c r="G95" s="98"/>
      <c r="H95" s="98"/>
      <c r="I95" s="98"/>
      <c r="J95" s="6"/>
      <c r="K95" s="6"/>
      <c r="L95" s="6"/>
      <c r="M95" s="6"/>
      <c r="N95" s="6"/>
      <c r="O95" s="6"/>
      <c r="P95" s="6"/>
      <c r="Q95" s="6"/>
      <c r="R95" s="6"/>
      <c r="S95" s="6"/>
      <c r="T95" s="6"/>
      <c r="U95" s="6"/>
      <c r="V95" s="6"/>
      <c r="W95" s="6"/>
      <c r="X95" s="6"/>
      <c r="Y95" s="6"/>
      <c r="Z95" s="6"/>
    </row>
    <row r="96" spans="1:26" ht="33" customHeight="1">
      <c r="A96" s="106" t="s">
        <v>212</v>
      </c>
      <c r="B96" s="216" t="s">
        <v>315</v>
      </c>
      <c r="C96" s="217"/>
      <c r="D96" s="98"/>
      <c r="E96" s="98"/>
      <c r="F96" s="98"/>
      <c r="G96" s="98"/>
      <c r="H96" s="98"/>
      <c r="I96" s="98"/>
      <c r="J96" s="6" t="str">
        <f>D18</f>
        <v>Grombalia</v>
      </c>
      <c r="K96" s="6"/>
      <c r="L96" s="6"/>
      <c r="M96" s="6"/>
      <c r="N96" s="6"/>
      <c r="O96" s="6"/>
      <c r="P96" s="6"/>
      <c r="Q96" s="6"/>
      <c r="R96" s="6"/>
      <c r="S96" s="6"/>
      <c r="T96" s="6"/>
      <c r="U96" s="6"/>
      <c r="V96" s="6"/>
      <c r="W96" s="6"/>
      <c r="X96" s="6"/>
      <c r="Y96" s="6"/>
      <c r="Z96" s="6"/>
    </row>
    <row r="97" spans="1:26" ht="33" customHeight="1">
      <c r="A97" s="110" t="s">
        <v>218</v>
      </c>
      <c r="B97" s="214">
        <f>'A1 Exploitation'!D289</f>
        <v>0.91379310344827591</v>
      </c>
      <c r="C97" s="215"/>
      <c r="D97" s="98"/>
      <c r="E97" s="98"/>
      <c r="F97" s="98"/>
      <c r="G97" s="98"/>
      <c r="H97" s="98"/>
      <c r="I97" s="98"/>
      <c r="J97" s="6"/>
      <c r="K97" s="6"/>
      <c r="L97" s="6"/>
      <c r="M97" s="6"/>
      <c r="N97" s="6"/>
      <c r="O97" s="6"/>
      <c r="P97" s="6"/>
      <c r="Q97" s="6"/>
      <c r="R97" s="6"/>
      <c r="S97" s="6"/>
      <c r="T97" s="6"/>
      <c r="U97" s="6"/>
      <c r="V97" s="6"/>
      <c r="W97" s="6"/>
      <c r="X97" s="6"/>
      <c r="Y97" s="6"/>
      <c r="Z97" s="6"/>
    </row>
    <row r="98" spans="1:26" ht="33" customHeight="1">
      <c r="A98" s="106" t="s">
        <v>226</v>
      </c>
      <c r="B98" s="214">
        <f>'A2 Exploitation'!D289</f>
        <v>0.94827586206896552</v>
      </c>
      <c r="C98" s="215"/>
      <c r="D98" s="98"/>
      <c r="E98" s="98"/>
      <c r="F98" s="98"/>
      <c r="G98" s="98"/>
      <c r="H98" s="98"/>
      <c r="I98" s="98"/>
      <c r="J98" s="6"/>
      <c r="K98" s="6"/>
      <c r="L98" s="6"/>
      <c r="M98" s="6"/>
      <c r="N98" s="6"/>
      <c r="O98" s="6"/>
      <c r="P98" s="6"/>
      <c r="Q98" s="6"/>
      <c r="R98" s="6"/>
      <c r="S98" s="6"/>
      <c r="T98" s="6"/>
      <c r="U98" s="6"/>
      <c r="V98" s="6"/>
      <c r="W98" s="6"/>
      <c r="X98" s="6"/>
      <c r="Y98" s="6"/>
      <c r="Z98" s="6"/>
    </row>
    <row r="99" spans="1:26" ht="33" customHeight="1">
      <c r="A99" s="110" t="s">
        <v>230</v>
      </c>
      <c r="B99" s="214">
        <f>'A3 Exploitation'!D289</f>
        <v>0</v>
      </c>
      <c r="C99" s="215"/>
      <c r="D99" s="98"/>
      <c r="E99" s="98"/>
      <c r="F99" s="98"/>
      <c r="G99" s="98"/>
      <c r="H99" s="98"/>
      <c r="I99" s="98"/>
      <c r="J99" s="6"/>
      <c r="K99" s="6"/>
      <c r="L99" s="6"/>
      <c r="M99" s="6"/>
      <c r="N99" s="6"/>
      <c r="O99" s="6"/>
      <c r="P99" s="6"/>
      <c r="Q99" s="6"/>
      <c r="R99" s="6"/>
      <c r="S99" s="6"/>
      <c r="T99" s="6"/>
      <c r="U99" s="6"/>
      <c r="V99" s="6"/>
      <c r="W99" s="6"/>
      <c r="X99" s="6"/>
      <c r="Y99" s="6"/>
      <c r="Z99" s="6"/>
    </row>
    <row r="100" spans="1:26" ht="33" customHeight="1">
      <c r="A100" s="110" t="s">
        <v>234</v>
      </c>
      <c r="B100" s="214">
        <f>'A4 Exploitation'!D289</f>
        <v>0</v>
      </c>
      <c r="C100" s="215"/>
      <c r="D100" s="98"/>
      <c r="E100" s="98"/>
      <c r="F100" s="98"/>
      <c r="G100" s="98"/>
      <c r="H100" s="98"/>
      <c r="I100" s="98"/>
      <c r="J100" s="6"/>
      <c r="K100" s="6"/>
      <c r="L100" s="6"/>
      <c r="M100" s="6"/>
      <c r="N100" s="6"/>
      <c r="O100" s="6"/>
      <c r="P100" s="6"/>
      <c r="Q100" s="6"/>
      <c r="R100" s="6"/>
      <c r="S100" s="6"/>
      <c r="T100" s="6"/>
      <c r="U100" s="6"/>
      <c r="V100" s="6"/>
      <c r="W100" s="6"/>
      <c r="X100" s="6"/>
      <c r="Y100" s="6"/>
      <c r="Z100" s="6"/>
    </row>
    <row r="101" spans="1:26" ht="33" customHeight="1">
      <c r="A101" s="106" t="s">
        <v>235</v>
      </c>
      <c r="B101" s="214">
        <f>'A5 Exploitation'!D289</f>
        <v>0</v>
      </c>
      <c r="C101" s="215"/>
      <c r="D101" s="98"/>
      <c r="E101" s="98"/>
      <c r="F101" s="98"/>
      <c r="G101" s="98"/>
      <c r="H101" s="98"/>
      <c r="I101" s="98"/>
      <c r="J101" s="6"/>
      <c r="K101" s="6"/>
      <c r="L101" s="6"/>
      <c r="M101" s="6"/>
      <c r="N101" s="6"/>
      <c r="O101" s="6"/>
      <c r="P101" s="6"/>
      <c r="Q101" s="6"/>
      <c r="R101" s="6"/>
      <c r="S101" s="6"/>
      <c r="T101" s="6"/>
      <c r="U101" s="6"/>
      <c r="V101" s="6"/>
      <c r="W101" s="6"/>
      <c r="X101" s="6"/>
      <c r="Y101" s="6"/>
      <c r="Z101" s="6"/>
    </row>
    <row r="102" spans="1:26" ht="33" customHeight="1">
      <c r="A102" s="106" t="s">
        <v>239</v>
      </c>
      <c r="B102" s="214">
        <f>'A6 Exploitation'!D289</f>
        <v>0</v>
      </c>
      <c r="C102" s="215"/>
      <c r="D102" s="98"/>
      <c r="E102" s="98"/>
      <c r="F102" s="98"/>
      <c r="G102" s="98"/>
      <c r="H102" s="98"/>
      <c r="I102" s="98"/>
      <c r="J102" s="6"/>
      <c r="K102" s="6"/>
      <c r="L102" s="6"/>
      <c r="M102" s="6"/>
      <c r="N102" s="6"/>
      <c r="O102" s="6"/>
      <c r="P102" s="6"/>
      <c r="Q102" s="6"/>
      <c r="R102" s="6"/>
      <c r="S102" s="6"/>
      <c r="T102" s="6"/>
      <c r="U102" s="6"/>
      <c r="V102" s="6"/>
      <c r="W102" s="6"/>
      <c r="X102" s="6"/>
      <c r="Y102" s="6"/>
      <c r="Z102" s="6"/>
    </row>
    <row r="103" spans="1:26" ht="18" customHeight="1">
      <c r="A103" s="126"/>
      <c r="B103" s="128"/>
      <c r="C103" s="128"/>
      <c r="D103" s="98"/>
      <c r="E103" s="98"/>
      <c r="F103" s="98"/>
      <c r="G103" s="98"/>
      <c r="H103" s="98"/>
      <c r="I103" s="98"/>
      <c r="J103" s="6"/>
      <c r="K103" s="6"/>
      <c r="L103" s="6"/>
      <c r="M103" s="6"/>
      <c r="N103" s="6"/>
      <c r="O103" s="6"/>
      <c r="P103" s="6"/>
      <c r="Q103" s="6"/>
      <c r="R103" s="6"/>
      <c r="S103" s="6"/>
      <c r="T103" s="6"/>
      <c r="U103" s="6"/>
      <c r="V103" s="6"/>
      <c r="W103" s="6"/>
      <c r="X103" s="6"/>
      <c r="Y103" s="6"/>
      <c r="Z103" s="6"/>
    </row>
    <row r="104" spans="1:26" ht="18" customHeight="1">
      <c r="A104" s="126"/>
      <c r="B104" s="128"/>
      <c r="C104" s="128"/>
      <c r="D104" s="98"/>
      <c r="E104" s="98"/>
      <c r="F104" s="98"/>
      <c r="G104" s="98"/>
      <c r="H104" s="98"/>
      <c r="I104" s="98"/>
      <c r="J104" s="6"/>
      <c r="K104" s="6"/>
      <c r="L104" s="6"/>
      <c r="M104" s="6"/>
      <c r="N104" s="6"/>
      <c r="O104" s="6"/>
      <c r="P104" s="6"/>
      <c r="Q104" s="6"/>
      <c r="R104" s="6"/>
      <c r="S104" s="6"/>
      <c r="T104" s="6"/>
      <c r="U104" s="6"/>
      <c r="V104" s="6"/>
      <c r="W104" s="6"/>
      <c r="X104" s="6"/>
      <c r="Y104" s="6"/>
      <c r="Z104" s="6"/>
    </row>
    <row r="105" spans="1:26" ht="33" customHeight="1">
      <c r="A105" s="106" t="s">
        <v>212</v>
      </c>
      <c r="B105" s="216" t="s">
        <v>324</v>
      </c>
      <c r="C105" s="217"/>
      <c r="D105" s="98"/>
      <c r="E105" s="98"/>
      <c r="F105" s="98"/>
      <c r="G105" s="98"/>
      <c r="H105" s="98"/>
      <c r="I105" s="98"/>
      <c r="J105" s="6" t="str">
        <f>D18</f>
        <v>Grombalia</v>
      </c>
      <c r="K105" s="6"/>
      <c r="L105" s="6"/>
      <c r="M105" s="6"/>
      <c r="N105" s="6"/>
      <c r="O105" s="6"/>
      <c r="P105" s="6"/>
      <c r="Q105" s="6"/>
      <c r="R105" s="6"/>
      <c r="S105" s="6"/>
      <c r="T105" s="6"/>
      <c r="U105" s="6"/>
      <c r="V105" s="6"/>
      <c r="W105" s="6"/>
      <c r="X105" s="6"/>
      <c r="Y105" s="6"/>
      <c r="Z105" s="6"/>
    </row>
    <row r="106" spans="1:26" ht="33" customHeight="1">
      <c r="A106" s="110" t="s">
        <v>218</v>
      </c>
      <c r="B106" s="214">
        <f>'A1 Exploitation'!D322</f>
        <v>0.97222222222222221</v>
      </c>
      <c r="C106" s="215"/>
      <c r="D106" s="98"/>
      <c r="E106" s="98"/>
      <c r="F106" s="98"/>
      <c r="G106" s="98"/>
      <c r="H106" s="98"/>
      <c r="I106" s="98"/>
      <c r="J106" s="6"/>
      <c r="K106" s="6"/>
      <c r="L106" s="6"/>
      <c r="M106" s="6"/>
      <c r="N106" s="6"/>
      <c r="O106" s="6"/>
      <c r="P106" s="6"/>
      <c r="Q106" s="6"/>
      <c r="R106" s="6"/>
      <c r="S106" s="6"/>
      <c r="T106" s="6"/>
      <c r="U106" s="6"/>
      <c r="V106" s="6"/>
      <c r="W106" s="6"/>
      <c r="X106" s="6"/>
      <c r="Y106" s="6"/>
      <c r="Z106" s="6"/>
    </row>
    <row r="107" spans="1:26" ht="33" customHeight="1">
      <c r="A107" s="106" t="s">
        <v>226</v>
      </c>
      <c r="B107" s="214">
        <f>'A2 Exploitation'!D322</f>
        <v>0.94444444444444442</v>
      </c>
      <c r="C107" s="215"/>
      <c r="D107" s="98"/>
      <c r="E107" s="98"/>
      <c r="F107" s="98"/>
      <c r="G107" s="98"/>
      <c r="H107" s="98"/>
      <c r="I107" s="98"/>
      <c r="J107" s="6"/>
      <c r="K107" s="6"/>
      <c r="L107" s="6"/>
      <c r="M107" s="6"/>
      <c r="N107" s="6"/>
      <c r="O107" s="6"/>
      <c r="P107" s="6"/>
      <c r="Q107" s="6"/>
      <c r="R107" s="6"/>
      <c r="S107" s="6"/>
      <c r="T107" s="6"/>
      <c r="U107" s="6"/>
      <c r="V107" s="6"/>
      <c r="W107" s="6"/>
      <c r="X107" s="6"/>
      <c r="Y107" s="6"/>
      <c r="Z107" s="6"/>
    </row>
    <row r="108" spans="1:26" ht="33" customHeight="1">
      <c r="A108" s="110" t="s">
        <v>230</v>
      </c>
      <c r="B108" s="214">
        <f>'A3 Exploitation'!D322</f>
        <v>0</v>
      </c>
      <c r="C108" s="215"/>
      <c r="D108" s="98"/>
      <c r="E108" s="98"/>
      <c r="F108" s="98"/>
      <c r="G108" s="98"/>
      <c r="H108" s="98"/>
      <c r="I108" s="98"/>
      <c r="J108" s="6"/>
      <c r="K108" s="6"/>
      <c r="L108" s="6"/>
      <c r="M108" s="6"/>
      <c r="N108" s="6"/>
      <c r="O108" s="6"/>
      <c r="P108" s="6"/>
      <c r="Q108" s="6"/>
      <c r="R108" s="6"/>
      <c r="S108" s="6"/>
      <c r="T108" s="6"/>
      <c r="U108" s="6"/>
      <c r="V108" s="6"/>
      <c r="W108" s="6"/>
      <c r="X108" s="6"/>
      <c r="Y108" s="6"/>
      <c r="Z108" s="6"/>
    </row>
    <row r="109" spans="1:26" ht="33" customHeight="1">
      <c r="A109" s="110" t="s">
        <v>234</v>
      </c>
      <c r="B109" s="214">
        <f>'A4 Exploitation'!D322</f>
        <v>0</v>
      </c>
      <c r="C109" s="215"/>
      <c r="D109" s="98"/>
      <c r="E109" s="98"/>
      <c r="F109" s="98"/>
      <c r="G109" s="98"/>
      <c r="H109" s="98"/>
      <c r="I109" s="98"/>
      <c r="J109" s="6"/>
      <c r="K109" s="6"/>
      <c r="L109" s="6"/>
      <c r="M109" s="6"/>
      <c r="N109" s="6"/>
      <c r="O109" s="6"/>
      <c r="P109" s="6"/>
      <c r="Q109" s="6"/>
      <c r="R109" s="6"/>
      <c r="S109" s="6"/>
      <c r="T109" s="6"/>
      <c r="U109" s="6"/>
      <c r="V109" s="6"/>
      <c r="W109" s="6"/>
      <c r="X109" s="6"/>
      <c r="Y109" s="6"/>
      <c r="Z109" s="6"/>
    </row>
    <row r="110" spans="1:26" ht="33" customHeight="1">
      <c r="A110" s="106" t="s">
        <v>235</v>
      </c>
      <c r="B110" s="214">
        <f>'A5 Exploitation'!D322</f>
        <v>0</v>
      </c>
      <c r="C110" s="215"/>
      <c r="D110" s="98"/>
      <c r="E110" s="98"/>
      <c r="F110" s="98"/>
      <c r="G110" s="98"/>
      <c r="H110" s="98"/>
      <c r="I110" s="98"/>
      <c r="J110" s="6"/>
      <c r="K110" s="6"/>
      <c r="L110" s="6"/>
      <c r="M110" s="6"/>
      <c r="N110" s="6"/>
      <c r="O110" s="6"/>
      <c r="P110" s="6"/>
      <c r="Q110" s="6"/>
      <c r="R110" s="6"/>
      <c r="S110" s="6"/>
      <c r="T110" s="6"/>
      <c r="U110" s="6"/>
      <c r="V110" s="6"/>
      <c r="W110" s="6"/>
      <c r="X110" s="6"/>
      <c r="Y110" s="6"/>
      <c r="Z110" s="6"/>
    </row>
    <row r="111" spans="1:26" ht="33" customHeight="1">
      <c r="A111" s="106" t="s">
        <v>239</v>
      </c>
      <c r="B111" s="214">
        <f>'A6 Exploitation'!D322</f>
        <v>0</v>
      </c>
      <c r="C111" s="215"/>
      <c r="D111" s="98"/>
      <c r="E111" s="98"/>
      <c r="F111" s="98"/>
      <c r="G111" s="98"/>
      <c r="H111" s="98"/>
      <c r="I111" s="98"/>
      <c r="J111" s="6"/>
      <c r="K111" s="6"/>
      <c r="L111" s="6"/>
      <c r="M111" s="6"/>
      <c r="N111" s="6"/>
      <c r="O111" s="6"/>
      <c r="P111" s="6"/>
      <c r="Q111" s="6"/>
      <c r="R111" s="6"/>
      <c r="S111" s="6"/>
      <c r="T111" s="6"/>
      <c r="U111" s="6"/>
      <c r="V111" s="6"/>
      <c r="W111" s="6"/>
      <c r="X111" s="6"/>
      <c r="Y111" s="6"/>
      <c r="Z111" s="6"/>
    </row>
    <row r="112" spans="1:26" ht="18" customHeight="1">
      <c r="A112" s="126"/>
      <c r="B112" s="128"/>
      <c r="C112" s="128"/>
      <c r="D112" s="98"/>
      <c r="E112" s="98"/>
      <c r="F112" s="98"/>
      <c r="G112" s="98"/>
      <c r="H112" s="98"/>
      <c r="I112" s="98"/>
      <c r="J112" s="6"/>
      <c r="K112" s="6"/>
      <c r="L112" s="6"/>
      <c r="M112" s="6"/>
      <c r="N112" s="6"/>
      <c r="O112" s="6"/>
      <c r="P112" s="6"/>
      <c r="Q112" s="6"/>
      <c r="R112" s="6"/>
      <c r="S112" s="6"/>
      <c r="T112" s="6"/>
      <c r="U112" s="6"/>
      <c r="V112" s="6"/>
      <c r="W112" s="6"/>
      <c r="X112" s="6"/>
      <c r="Y112" s="6"/>
      <c r="Z112" s="6"/>
    </row>
    <row r="113" spans="1:26" ht="18" customHeight="1">
      <c r="A113" s="126"/>
      <c r="B113" s="128"/>
      <c r="C113" s="128"/>
      <c r="D113" s="98"/>
      <c r="E113" s="98"/>
      <c r="F113" s="98"/>
      <c r="G113" s="98"/>
      <c r="H113" s="98"/>
      <c r="I113" s="98"/>
      <c r="J113" s="6"/>
      <c r="K113" s="6"/>
      <c r="L113" s="6"/>
      <c r="M113" s="6"/>
      <c r="N113" s="6"/>
      <c r="O113" s="6"/>
      <c r="P113" s="6"/>
      <c r="Q113" s="6"/>
      <c r="R113" s="6"/>
      <c r="S113" s="6"/>
      <c r="T113" s="6"/>
      <c r="U113" s="6"/>
      <c r="V113" s="6"/>
      <c r="W113" s="6"/>
      <c r="X113" s="6"/>
      <c r="Y113" s="6"/>
      <c r="Z113" s="6"/>
    </row>
    <row r="114" spans="1:26" ht="33" customHeight="1">
      <c r="A114" s="106" t="s">
        <v>212</v>
      </c>
      <c r="B114" s="216" t="s">
        <v>331</v>
      </c>
      <c r="C114" s="217"/>
      <c r="D114" s="98"/>
      <c r="E114" s="98"/>
      <c r="F114" s="98"/>
      <c r="G114" s="98"/>
      <c r="H114" s="98"/>
      <c r="I114" s="98"/>
      <c r="J114" s="6" t="str">
        <f>D18</f>
        <v>Grombalia</v>
      </c>
      <c r="K114" s="6"/>
      <c r="L114" s="6"/>
      <c r="M114" s="6"/>
      <c r="N114" s="6"/>
      <c r="O114" s="6"/>
      <c r="P114" s="6"/>
      <c r="Q114" s="6"/>
      <c r="R114" s="6"/>
      <c r="S114" s="6"/>
      <c r="T114" s="6"/>
      <c r="U114" s="6"/>
      <c r="V114" s="6"/>
      <c r="W114" s="6"/>
      <c r="X114" s="6"/>
      <c r="Y114" s="6"/>
      <c r="Z114" s="6"/>
    </row>
    <row r="115" spans="1:26" ht="33" customHeight="1">
      <c r="A115" s="110" t="s">
        <v>218</v>
      </c>
      <c r="B115" s="214">
        <f>'A1 Exploitation'!D350</f>
        <v>0.9285714285714286</v>
      </c>
      <c r="C115" s="215"/>
      <c r="D115" s="98"/>
      <c r="E115" s="98"/>
      <c r="F115" s="98"/>
      <c r="G115" s="98"/>
      <c r="H115" s="98"/>
      <c r="I115" s="98"/>
      <c r="J115" s="6"/>
      <c r="K115" s="6"/>
      <c r="L115" s="6"/>
      <c r="M115" s="6"/>
      <c r="N115" s="6"/>
      <c r="O115" s="6"/>
      <c r="P115" s="6"/>
      <c r="Q115" s="6"/>
      <c r="R115" s="6"/>
      <c r="S115" s="6"/>
      <c r="T115" s="6"/>
      <c r="U115" s="6"/>
      <c r="V115" s="6"/>
      <c r="W115" s="6"/>
      <c r="X115" s="6"/>
      <c r="Y115" s="6"/>
      <c r="Z115" s="6"/>
    </row>
    <row r="116" spans="1:26" ht="33" customHeight="1">
      <c r="A116" s="106" t="s">
        <v>226</v>
      </c>
      <c r="B116" s="214">
        <f>'A2 Exploitation'!D350</f>
        <v>0.66666666666666663</v>
      </c>
      <c r="C116" s="215"/>
      <c r="D116" s="98"/>
      <c r="E116" s="98"/>
      <c r="F116" s="98"/>
      <c r="G116" s="98"/>
      <c r="H116" s="98"/>
      <c r="I116" s="98"/>
      <c r="J116" s="6"/>
      <c r="K116" s="6"/>
      <c r="L116" s="6"/>
      <c r="M116" s="6"/>
      <c r="N116" s="6"/>
      <c r="O116" s="6"/>
      <c r="P116" s="6"/>
      <c r="Q116" s="6"/>
      <c r="R116" s="6"/>
      <c r="S116" s="6"/>
      <c r="T116" s="6"/>
      <c r="U116" s="6"/>
      <c r="V116" s="6"/>
      <c r="W116" s="6"/>
      <c r="X116" s="6"/>
      <c r="Y116" s="6"/>
      <c r="Z116" s="6"/>
    </row>
    <row r="117" spans="1:26" ht="33" customHeight="1">
      <c r="A117" s="110" t="s">
        <v>230</v>
      </c>
      <c r="B117" s="214">
        <f>'A3 Exploitation'!D350</f>
        <v>0</v>
      </c>
      <c r="C117" s="215"/>
      <c r="D117" s="98"/>
      <c r="E117" s="98"/>
      <c r="F117" s="98"/>
      <c r="G117" s="98"/>
      <c r="H117" s="98"/>
      <c r="I117" s="98"/>
      <c r="J117" s="6"/>
      <c r="K117" s="6"/>
      <c r="L117" s="6"/>
      <c r="M117" s="6"/>
      <c r="N117" s="6"/>
      <c r="O117" s="6"/>
      <c r="P117" s="6"/>
      <c r="Q117" s="6"/>
      <c r="R117" s="6"/>
      <c r="S117" s="6"/>
      <c r="T117" s="6"/>
      <c r="U117" s="6"/>
      <c r="V117" s="6"/>
      <c r="W117" s="6"/>
      <c r="X117" s="6"/>
      <c r="Y117" s="6"/>
      <c r="Z117" s="6"/>
    </row>
    <row r="118" spans="1:26" ht="33" customHeight="1">
      <c r="A118" s="110" t="s">
        <v>234</v>
      </c>
      <c r="B118" s="214">
        <f>'A4 Exploitation'!D350</f>
        <v>0</v>
      </c>
      <c r="C118" s="215"/>
      <c r="D118" s="98"/>
      <c r="E118" s="98"/>
      <c r="F118" s="98"/>
      <c r="G118" s="98"/>
      <c r="H118" s="98"/>
      <c r="I118" s="98"/>
      <c r="J118" s="6"/>
      <c r="K118" s="6"/>
      <c r="L118" s="6"/>
      <c r="M118" s="6"/>
      <c r="N118" s="6"/>
      <c r="O118" s="6"/>
      <c r="P118" s="6"/>
      <c r="Q118" s="6"/>
      <c r="R118" s="6"/>
      <c r="S118" s="6"/>
      <c r="T118" s="6"/>
      <c r="U118" s="6"/>
      <c r="V118" s="6"/>
      <c r="W118" s="6"/>
      <c r="X118" s="6"/>
      <c r="Y118" s="6"/>
      <c r="Z118" s="6"/>
    </row>
    <row r="119" spans="1:26" ht="33" customHeight="1">
      <c r="A119" s="106" t="s">
        <v>235</v>
      </c>
      <c r="B119" s="214">
        <f>'A5 Exploitation'!D350</f>
        <v>0</v>
      </c>
      <c r="C119" s="215"/>
      <c r="D119" s="98"/>
      <c r="E119" s="98"/>
      <c r="F119" s="98"/>
      <c r="G119" s="98"/>
      <c r="H119" s="98"/>
      <c r="I119" s="98"/>
      <c r="J119" s="6"/>
      <c r="K119" s="6"/>
      <c r="L119" s="6"/>
      <c r="M119" s="6"/>
      <c r="N119" s="6"/>
      <c r="O119" s="6"/>
      <c r="P119" s="6"/>
      <c r="Q119" s="6"/>
      <c r="R119" s="6"/>
      <c r="S119" s="6"/>
      <c r="T119" s="6"/>
      <c r="U119" s="6"/>
      <c r="V119" s="6"/>
      <c r="W119" s="6"/>
      <c r="X119" s="6"/>
      <c r="Y119" s="6"/>
      <c r="Z119" s="6"/>
    </row>
    <row r="120" spans="1:26" ht="33" customHeight="1">
      <c r="A120" s="106" t="s">
        <v>239</v>
      </c>
      <c r="B120" s="214">
        <f>'A6 Exploitation'!D350</f>
        <v>0</v>
      </c>
      <c r="C120" s="215"/>
      <c r="D120" s="98"/>
      <c r="E120" s="98"/>
      <c r="F120" s="98"/>
      <c r="G120" s="98"/>
      <c r="H120" s="98"/>
      <c r="I120" s="98"/>
      <c r="J120" s="6"/>
      <c r="K120" s="6"/>
      <c r="L120" s="6"/>
      <c r="M120" s="6"/>
      <c r="N120" s="6"/>
      <c r="O120" s="6"/>
      <c r="P120" s="6"/>
      <c r="Q120" s="6"/>
      <c r="R120" s="6"/>
      <c r="S120" s="6"/>
      <c r="T120" s="6"/>
      <c r="U120" s="6"/>
      <c r="V120" s="6"/>
      <c r="W120" s="6"/>
      <c r="X120" s="6"/>
      <c r="Y120" s="6"/>
      <c r="Z120" s="6"/>
    </row>
    <row r="121" spans="1:26" ht="18" customHeight="1">
      <c r="A121" s="126"/>
      <c r="B121" s="128"/>
      <c r="C121" s="128"/>
      <c r="D121" s="98"/>
      <c r="E121" s="98"/>
      <c r="F121" s="98"/>
      <c r="G121" s="98"/>
      <c r="H121" s="98"/>
      <c r="I121" s="98"/>
      <c r="J121" s="6"/>
      <c r="K121" s="6"/>
      <c r="L121" s="6"/>
      <c r="M121" s="6"/>
      <c r="N121" s="6"/>
      <c r="O121" s="6"/>
      <c r="P121" s="6"/>
      <c r="Q121" s="6"/>
      <c r="R121" s="6"/>
      <c r="S121" s="6"/>
      <c r="T121" s="6"/>
      <c r="U121" s="6"/>
      <c r="V121" s="6"/>
      <c r="W121" s="6"/>
      <c r="X121" s="6"/>
      <c r="Y121" s="6"/>
      <c r="Z121" s="6"/>
    </row>
    <row r="122" spans="1:26" ht="18" customHeight="1">
      <c r="A122" s="126"/>
      <c r="B122" s="128"/>
      <c r="C122" s="128"/>
      <c r="D122" s="98"/>
      <c r="E122" s="98"/>
      <c r="F122" s="98"/>
      <c r="G122" s="98"/>
      <c r="H122" s="98"/>
      <c r="I122" s="98"/>
      <c r="J122" s="6"/>
      <c r="K122" s="6"/>
      <c r="L122" s="6"/>
      <c r="M122" s="6"/>
      <c r="N122" s="6"/>
      <c r="O122" s="6"/>
      <c r="P122" s="6"/>
      <c r="Q122" s="6"/>
      <c r="R122" s="6"/>
      <c r="S122" s="6"/>
      <c r="T122" s="6"/>
      <c r="U122" s="6"/>
      <c r="V122" s="6"/>
      <c r="W122" s="6"/>
      <c r="X122" s="6"/>
      <c r="Y122" s="6"/>
      <c r="Z122" s="6"/>
    </row>
    <row r="123" spans="1:26" ht="33" customHeight="1">
      <c r="A123" s="106" t="s">
        <v>212</v>
      </c>
      <c r="B123" s="216" t="s">
        <v>338</v>
      </c>
      <c r="C123" s="217"/>
      <c r="D123" s="98"/>
      <c r="E123" s="98"/>
      <c r="F123" s="98"/>
      <c r="G123" s="98"/>
      <c r="H123" s="98"/>
      <c r="I123" s="98"/>
      <c r="J123" s="6" t="str">
        <f>D18</f>
        <v>Grombalia</v>
      </c>
      <c r="K123" s="6"/>
      <c r="L123" s="6"/>
      <c r="M123" s="6"/>
      <c r="N123" s="6"/>
      <c r="O123" s="6"/>
      <c r="P123" s="6"/>
      <c r="Q123" s="6"/>
      <c r="R123" s="6"/>
      <c r="S123" s="6"/>
      <c r="T123" s="6"/>
      <c r="U123" s="6"/>
      <c r="V123" s="6"/>
      <c r="W123" s="6"/>
      <c r="X123" s="6"/>
      <c r="Y123" s="6"/>
      <c r="Z123" s="6"/>
    </row>
    <row r="124" spans="1:26" ht="33" customHeight="1">
      <c r="A124" s="110" t="s">
        <v>218</v>
      </c>
      <c r="B124" s="214">
        <f>'A1 Exploitation'!D403</f>
        <v>0.94827586206896552</v>
      </c>
      <c r="C124" s="215"/>
      <c r="D124" s="98"/>
      <c r="E124" s="98"/>
      <c r="F124" s="98"/>
      <c r="G124" s="98"/>
      <c r="H124" s="98"/>
      <c r="I124" s="98"/>
      <c r="J124" s="6"/>
      <c r="K124" s="6"/>
      <c r="L124" s="6"/>
      <c r="M124" s="6"/>
      <c r="N124" s="6"/>
      <c r="O124" s="6"/>
      <c r="P124" s="6"/>
      <c r="Q124" s="6"/>
      <c r="R124" s="6"/>
      <c r="S124" s="6"/>
      <c r="T124" s="6"/>
      <c r="U124" s="6"/>
      <c r="V124" s="6"/>
      <c r="W124" s="6"/>
      <c r="X124" s="6"/>
      <c r="Y124" s="6"/>
      <c r="Z124" s="6"/>
    </row>
    <row r="125" spans="1:26" ht="33" customHeight="1">
      <c r="A125" s="106" t="s">
        <v>226</v>
      </c>
      <c r="B125" s="214">
        <f>'A2 Exploitation'!D403</f>
        <v>0.83333333333333337</v>
      </c>
      <c r="C125" s="215"/>
      <c r="D125" s="98"/>
      <c r="E125" s="98"/>
      <c r="F125" s="98"/>
      <c r="G125" s="98"/>
      <c r="H125" s="98"/>
      <c r="I125" s="98"/>
      <c r="J125" s="6"/>
      <c r="K125" s="6"/>
      <c r="L125" s="6"/>
      <c r="M125" s="6"/>
      <c r="N125" s="6"/>
      <c r="O125" s="6"/>
      <c r="P125" s="6"/>
      <c r="Q125" s="6"/>
      <c r="R125" s="6"/>
      <c r="S125" s="6"/>
      <c r="T125" s="6"/>
      <c r="U125" s="6"/>
      <c r="V125" s="6"/>
      <c r="W125" s="6"/>
      <c r="X125" s="6"/>
      <c r="Y125" s="6"/>
      <c r="Z125" s="6"/>
    </row>
    <row r="126" spans="1:26" ht="33" customHeight="1">
      <c r="A126" s="110" t="s">
        <v>230</v>
      </c>
      <c r="B126" s="214">
        <f>'A3 Exploitation'!D403</f>
        <v>0</v>
      </c>
      <c r="C126" s="215"/>
      <c r="D126" s="98"/>
      <c r="E126" s="98"/>
      <c r="F126" s="98"/>
      <c r="G126" s="98"/>
      <c r="H126" s="98"/>
      <c r="I126" s="98"/>
      <c r="J126" s="6"/>
      <c r="K126" s="6"/>
      <c r="L126" s="6"/>
      <c r="M126" s="6"/>
      <c r="N126" s="6"/>
      <c r="O126" s="6"/>
      <c r="P126" s="6"/>
      <c r="Q126" s="6"/>
      <c r="R126" s="6"/>
      <c r="S126" s="6"/>
      <c r="T126" s="6"/>
      <c r="U126" s="6"/>
      <c r="V126" s="6"/>
      <c r="W126" s="6"/>
      <c r="X126" s="6"/>
      <c r="Y126" s="6"/>
      <c r="Z126" s="6"/>
    </row>
    <row r="127" spans="1:26" ht="33" customHeight="1">
      <c r="A127" s="110" t="s">
        <v>234</v>
      </c>
      <c r="B127" s="214">
        <f>'A4 Exploitation'!D403</f>
        <v>0</v>
      </c>
      <c r="C127" s="215"/>
      <c r="D127" s="98"/>
      <c r="E127" s="98"/>
      <c r="F127" s="98"/>
      <c r="G127" s="98"/>
      <c r="H127" s="98"/>
      <c r="I127" s="98"/>
      <c r="J127" s="6"/>
      <c r="K127" s="6"/>
      <c r="L127" s="6"/>
      <c r="M127" s="6"/>
      <c r="N127" s="6"/>
      <c r="O127" s="6"/>
      <c r="P127" s="6"/>
      <c r="Q127" s="6"/>
      <c r="R127" s="6"/>
      <c r="S127" s="6"/>
      <c r="T127" s="6"/>
      <c r="U127" s="6"/>
      <c r="V127" s="6"/>
      <c r="W127" s="6"/>
      <c r="X127" s="6"/>
      <c r="Y127" s="6"/>
      <c r="Z127" s="6"/>
    </row>
    <row r="128" spans="1:26" ht="33" customHeight="1">
      <c r="A128" s="106" t="s">
        <v>235</v>
      </c>
      <c r="B128" s="214">
        <f>'A5 Exploitation'!D403</f>
        <v>0</v>
      </c>
      <c r="C128" s="215"/>
      <c r="D128" s="98"/>
      <c r="E128" s="98"/>
      <c r="F128" s="98"/>
      <c r="G128" s="98"/>
      <c r="H128" s="98"/>
      <c r="I128" s="98"/>
      <c r="J128" s="6"/>
      <c r="K128" s="6"/>
      <c r="L128" s="6"/>
      <c r="M128" s="6"/>
      <c r="N128" s="6"/>
      <c r="O128" s="6"/>
      <c r="P128" s="6"/>
      <c r="Q128" s="6"/>
      <c r="R128" s="6"/>
      <c r="S128" s="6"/>
      <c r="T128" s="6"/>
      <c r="U128" s="6"/>
      <c r="V128" s="6"/>
      <c r="W128" s="6"/>
      <c r="X128" s="6"/>
      <c r="Y128" s="6"/>
      <c r="Z128" s="6"/>
    </row>
    <row r="129" spans="1:26" ht="33" customHeight="1">
      <c r="A129" s="106" t="s">
        <v>239</v>
      </c>
      <c r="B129" s="214">
        <f>'A6 Exploitation'!D403</f>
        <v>0</v>
      </c>
      <c r="C129" s="215"/>
      <c r="D129" s="98"/>
      <c r="E129" s="98"/>
      <c r="F129" s="98"/>
      <c r="G129" s="98"/>
      <c r="H129" s="98"/>
      <c r="I129" s="98"/>
      <c r="J129" s="6"/>
      <c r="K129" s="6"/>
      <c r="L129" s="6"/>
      <c r="M129" s="6"/>
      <c r="N129" s="6"/>
      <c r="O129" s="6"/>
      <c r="P129" s="6"/>
      <c r="Q129" s="6"/>
      <c r="R129" s="6"/>
      <c r="S129" s="6"/>
      <c r="T129" s="6"/>
      <c r="U129" s="6"/>
      <c r="V129" s="6"/>
      <c r="W129" s="6"/>
      <c r="X129" s="6"/>
      <c r="Y129" s="6"/>
      <c r="Z129" s="6"/>
    </row>
    <row r="130" spans="1:26" ht="18" customHeight="1">
      <c r="A130" s="126"/>
      <c r="B130" s="128"/>
      <c r="C130" s="128"/>
      <c r="D130" s="98"/>
      <c r="E130" s="98"/>
      <c r="F130" s="98"/>
      <c r="G130" s="98"/>
      <c r="H130" s="98"/>
      <c r="I130" s="98"/>
      <c r="J130" s="6"/>
      <c r="K130" s="6"/>
      <c r="L130" s="6"/>
      <c r="M130" s="6"/>
      <c r="N130" s="6"/>
      <c r="O130" s="6"/>
      <c r="P130" s="6"/>
      <c r="Q130" s="6"/>
      <c r="R130" s="6"/>
      <c r="S130" s="6"/>
      <c r="T130" s="6"/>
      <c r="U130" s="6"/>
      <c r="V130" s="6"/>
      <c r="W130" s="6"/>
      <c r="X130" s="6"/>
      <c r="Y130" s="6"/>
      <c r="Z130" s="6"/>
    </row>
    <row r="131" spans="1:26" ht="18" customHeight="1">
      <c r="A131" s="126"/>
      <c r="B131" s="128"/>
      <c r="C131" s="128"/>
      <c r="D131" s="98"/>
      <c r="E131" s="98"/>
      <c r="F131" s="98"/>
      <c r="G131" s="98"/>
      <c r="H131" s="98"/>
      <c r="I131" s="98"/>
      <c r="J131" s="6"/>
      <c r="K131" s="6"/>
      <c r="L131" s="6"/>
      <c r="M131" s="6"/>
      <c r="N131" s="6"/>
      <c r="O131" s="6"/>
      <c r="P131" s="6"/>
      <c r="Q131" s="6"/>
      <c r="R131" s="6"/>
      <c r="S131" s="6"/>
      <c r="T131" s="6"/>
      <c r="U131" s="6"/>
      <c r="V131" s="6"/>
      <c r="W131" s="6"/>
      <c r="X131" s="6"/>
      <c r="Y131" s="6"/>
      <c r="Z131" s="6"/>
    </row>
    <row r="132" spans="1:26" ht="33" customHeight="1">
      <c r="A132" s="106" t="s">
        <v>212</v>
      </c>
      <c r="B132" s="216" t="s">
        <v>341</v>
      </c>
      <c r="C132" s="217"/>
      <c r="D132" s="98"/>
      <c r="E132" s="98"/>
      <c r="F132" s="98"/>
      <c r="G132" s="98"/>
      <c r="H132" s="98"/>
      <c r="I132" s="98"/>
      <c r="J132" s="6" t="str">
        <f>D18</f>
        <v>Grombalia</v>
      </c>
      <c r="K132" s="6"/>
      <c r="L132" s="6"/>
      <c r="M132" s="6"/>
      <c r="N132" s="6"/>
      <c r="O132" s="6"/>
      <c r="P132" s="6"/>
      <c r="Q132" s="6"/>
      <c r="R132" s="6"/>
      <c r="S132" s="6"/>
      <c r="T132" s="6"/>
      <c r="U132" s="6"/>
      <c r="V132" s="6"/>
      <c r="W132" s="6"/>
      <c r="X132" s="6"/>
      <c r="Y132" s="6"/>
      <c r="Z132" s="6"/>
    </row>
    <row r="133" spans="1:26" ht="33" customHeight="1">
      <c r="A133" s="110" t="s">
        <v>218</v>
      </c>
      <c r="B133" s="214">
        <f>'A1 Exploitation'!D433</f>
        <v>0.96875</v>
      </c>
      <c r="C133" s="215"/>
      <c r="D133" s="98"/>
      <c r="E133" s="98"/>
      <c r="F133" s="98"/>
      <c r="G133" s="98"/>
      <c r="H133" s="98"/>
      <c r="I133" s="98"/>
      <c r="J133" s="6"/>
      <c r="K133" s="6"/>
      <c r="L133" s="6"/>
      <c r="M133" s="6"/>
      <c r="N133" s="6"/>
      <c r="O133" s="6"/>
      <c r="P133" s="6"/>
      <c r="Q133" s="6"/>
      <c r="R133" s="6"/>
      <c r="S133" s="6"/>
      <c r="T133" s="6"/>
      <c r="U133" s="6"/>
      <c r="V133" s="6"/>
      <c r="W133" s="6"/>
      <c r="X133" s="6"/>
      <c r="Y133" s="6"/>
      <c r="Z133" s="6"/>
    </row>
    <row r="134" spans="1:26" ht="33" customHeight="1">
      <c r="A134" s="106" t="s">
        <v>226</v>
      </c>
      <c r="B134" s="214">
        <f>'A2 Exploitation'!D433</f>
        <v>0.8928571428571429</v>
      </c>
      <c r="C134" s="215"/>
      <c r="D134" s="98"/>
      <c r="E134" s="98"/>
      <c r="F134" s="98"/>
      <c r="G134" s="98"/>
      <c r="H134" s="98"/>
      <c r="I134" s="98"/>
      <c r="J134" s="6"/>
      <c r="K134" s="6"/>
      <c r="L134" s="6"/>
      <c r="M134" s="6"/>
      <c r="N134" s="6"/>
      <c r="O134" s="6"/>
      <c r="P134" s="6"/>
      <c r="Q134" s="6"/>
      <c r="R134" s="6"/>
      <c r="S134" s="6"/>
      <c r="T134" s="6"/>
      <c r="U134" s="6"/>
      <c r="V134" s="6"/>
      <c r="W134" s="6"/>
      <c r="X134" s="6"/>
      <c r="Y134" s="6"/>
      <c r="Z134" s="6"/>
    </row>
    <row r="135" spans="1:26" ht="33" customHeight="1">
      <c r="A135" s="110" t="s">
        <v>230</v>
      </c>
      <c r="B135" s="214">
        <f>'A3 Exploitation'!D433</f>
        <v>0</v>
      </c>
      <c r="C135" s="215"/>
      <c r="D135" s="98"/>
      <c r="E135" s="98"/>
      <c r="F135" s="98"/>
      <c r="G135" s="98"/>
      <c r="H135" s="98"/>
      <c r="I135" s="98"/>
      <c r="J135" s="6"/>
      <c r="K135" s="6"/>
      <c r="L135" s="6"/>
      <c r="M135" s="6"/>
      <c r="N135" s="6"/>
      <c r="O135" s="6"/>
      <c r="P135" s="6"/>
      <c r="Q135" s="6"/>
      <c r="R135" s="6"/>
      <c r="S135" s="6"/>
      <c r="T135" s="6"/>
      <c r="U135" s="6"/>
      <c r="V135" s="6"/>
      <c r="W135" s="6"/>
      <c r="X135" s="6"/>
      <c r="Y135" s="6"/>
      <c r="Z135" s="6"/>
    </row>
    <row r="136" spans="1:26" ht="33" customHeight="1">
      <c r="A136" s="110" t="s">
        <v>234</v>
      </c>
      <c r="B136" s="214">
        <f>'A4 Exploitation'!D433</f>
        <v>0</v>
      </c>
      <c r="C136" s="215"/>
      <c r="D136" s="98"/>
      <c r="E136" s="98"/>
      <c r="F136" s="98"/>
      <c r="G136" s="98"/>
      <c r="H136" s="98"/>
      <c r="I136" s="98"/>
      <c r="J136" s="6"/>
      <c r="K136" s="6"/>
      <c r="L136" s="6"/>
      <c r="M136" s="6"/>
      <c r="N136" s="6"/>
      <c r="O136" s="6"/>
      <c r="P136" s="6"/>
      <c r="Q136" s="6"/>
      <c r="R136" s="6"/>
      <c r="S136" s="6"/>
      <c r="T136" s="6"/>
      <c r="U136" s="6"/>
      <c r="V136" s="6"/>
      <c r="W136" s="6"/>
      <c r="X136" s="6"/>
      <c r="Y136" s="6"/>
      <c r="Z136" s="6"/>
    </row>
    <row r="137" spans="1:26" ht="33" customHeight="1">
      <c r="A137" s="106" t="s">
        <v>235</v>
      </c>
      <c r="B137" s="214">
        <f>'A5 Exploitation'!D433</f>
        <v>0</v>
      </c>
      <c r="C137" s="215"/>
      <c r="D137" s="98"/>
      <c r="E137" s="98"/>
      <c r="F137" s="98"/>
      <c r="G137" s="98"/>
      <c r="H137" s="98"/>
      <c r="I137" s="98"/>
      <c r="J137" s="6"/>
      <c r="K137" s="6"/>
      <c r="L137" s="6"/>
      <c r="M137" s="6"/>
      <c r="N137" s="6"/>
      <c r="O137" s="6"/>
      <c r="P137" s="6"/>
      <c r="Q137" s="6"/>
      <c r="R137" s="6"/>
      <c r="S137" s="6"/>
      <c r="T137" s="6"/>
      <c r="U137" s="6"/>
      <c r="V137" s="6"/>
      <c r="W137" s="6"/>
      <c r="X137" s="6"/>
      <c r="Y137" s="6"/>
      <c r="Z137" s="6"/>
    </row>
    <row r="138" spans="1:26" ht="33" customHeight="1">
      <c r="A138" s="106" t="s">
        <v>239</v>
      </c>
      <c r="B138" s="214">
        <f>'A6 Exploitation'!D433</f>
        <v>0</v>
      </c>
      <c r="C138" s="215"/>
      <c r="D138" s="98"/>
      <c r="E138" s="98"/>
      <c r="F138" s="98"/>
      <c r="G138" s="98"/>
      <c r="H138" s="98"/>
      <c r="I138" s="98"/>
      <c r="J138" s="6"/>
      <c r="K138" s="6"/>
      <c r="L138" s="6"/>
      <c r="M138" s="6"/>
      <c r="N138" s="6"/>
      <c r="O138" s="6"/>
      <c r="P138" s="6"/>
      <c r="Q138" s="6"/>
      <c r="R138" s="6"/>
      <c r="S138" s="6"/>
      <c r="T138" s="6"/>
      <c r="U138" s="6"/>
      <c r="V138" s="6"/>
      <c r="W138" s="6"/>
      <c r="X138" s="6"/>
      <c r="Y138" s="6"/>
      <c r="Z138" s="6"/>
    </row>
    <row r="139" spans="1:26" ht="18" customHeight="1">
      <c r="A139" s="126"/>
      <c r="B139" s="128"/>
      <c r="C139" s="128"/>
      <c r="D139" s="98"/>
      <c r="E139" s="98"/>
      <c r="F139" s="98"/>
      <c r="G139" s="98"/>
      <c r="H139" s="98"/>
      <c r="I139" s="98"/>
      <c r="J139" s="6"/>
      <c r="K139" s="6"/>
      <c r="L139" s="6"/>
      <c r="M139" s="6"/>
      <c r="N139" s="6"/>
      <c r="O139" s="6"/>
      <c r="P139" s="6"/>
      <c r="Q139" s="6"/>
      <c r="R139" s="6"/>
      <c r="S139" s="6"/>
      <c r="T139" s="6"/>
      <c r="U139" s="6"/>
      <c r="V139" s="6"/>
      <c r="W139" s="6"/>
      <c r="X139" s="6"/>
      <c r="Y139" s="6"/>
      <c r="Z139" s="6"/>
    </row>
    <row r="140" spans="1:26" ht="18" customHeight="1">
      <c r="A140" s="126"/>
      <c r="B140" s="128"/>
      <c r="C140" s="128"/>
      <c r="D140" s="98"/>
      <c r="E140" s="98"/>
      <c r="F140" s="98"/>
      <c r="G140" s="98"/>
      <c r="H140" s="98"/>
      <c r="I140" s="98"/>
      <c r="J140" s="6"/>
      <c r="K140" s="6"/>
      <c r="L140" s="6"/>
      <c r="M140" s="6"/>
      <c r="N140" s="6"/>
      <c r="O140" s="6"/>
      <c r="P140" s="6"/>
      <c r="Q140" s="6"/>
      <c r="R140" s="6"/>
      <c r="S140" s="6"/>
      <c r="T140" s="6"/>
      <c r="U140" s="6"/>
      <c r="V140" s="6"/>
      <c r="W140" s="6"/>
      <c r="X140" s="6"/>
      <c r="Y140" s="6"/>
      <c r="Z140" s="6"/>
    </row>
    <row r="141" spans="1:26" ht="33" customHeight="1">
      <c r="A141" s="106" t="s">
        <v>212</v>
      </c>
      <c r="B141" s="216" t="s">
        <v>348</v>
      </c>
      <c r="C141" s="217"/>
      <c r="D141" s="98"/>
      <c r="E141" s="98"/>
      <c r="F141" s="98"/>
      <c r="G141" s="98"/>
      <c r="H141" s="98"/>
      <c r="I141" s="98"/>
      <c r="J141" s="6" t="str">
        <f>D18</f>
        <v>Grombalia</v>
      </c>
      <c r="K141" s="6"/>
      <c r="L141" s="6"/>
      <c r="M141" s="6"/>
      <c r="N141" s="6"/>
      <c r="O141" s="6"/>
      <c r="P141" s="6"/>
      <c r="Q141" s="6"/>
      <c r="R141" s="6"/>
      <c r="S141" s="6"/>
      <c r="T141" s="6"/>
      <c r="U141" s="6"/>
      <c r="V141" s="6"/>
      <c r="W141" s="6"/>
      <c r="X141" s="6"/>
      <c r="Y141" s="6"/>
      <c r="Z141" s="6"/>
    </row>
    <row r="142" spans="1:26" ht="33" customHeight="1">
      <c r="A142" s="110" t="s">
        <v>218</v>
      </c>
      <c r="B142" s="214">
        <f>'A1 Exploitation'!D452</f>
        <v>0.83333333333333337</v>
      </c>
      <c r="C142" s="215"/>
      <c r="D142" s="98"/>
      <c r="E142" s="98"/>
      <c r="F142" s="98"/>
      <c r="G142" s="98"/>
      <c r="H142" s="98"/>
      <c r="I142" s="98"/>
      <c r="J142" s="6"/>
      <c r="K142" s="6"/>
      <c r="L142" s="6"/>
      <c r="M142" s="6"/>
      <c r="N142" s="6"/>
      <c r="O142" s="6"/>
      <c r="P142" s="6"/>
      <c r="Q142" s="6"/>
      <c r="R142" s="6"/>
      <c r="S142" s="6"/>
      <c r="T142" s="6"/>
      <c r="U142" s="6"/>
      <c r="V142" s="6"/>
      <c r="W142" s="6"/>
      <c r="X142" s="6"/>
      <c r="Y142" s="6"/>
      <c r="Z142" s="6"/>
    </row>
    <row r="143" spans="1:26" ht="33" customHeight="1">
      <c r="A143" s="106" t="s">
        <v>226</v>
      </c>
      <c r="B143" s="214">
        <f>'A2 Exploitation'!D452</f>
        <v>1</v>
      </c>
      <c r="C143" s="215"/>
      <c r="D143" s="98"/>
      <c r="E143" s="98"/>
      <c r="F143" s="98"/>
      <c r="G143" s="98"/>
      <c r="H143" s="98"/>
      <c r="I143" s="98"/>
      <c r="J143" s="6"/>
      <c r="K143" s="6"/>
      <c r="L143" s="6"/>
      <c r="M143" s="6"/>
      <c r="N143" s="6"/>
      <c r="O143" s="6"/>
      <c r="P143" s="6"/>
      <c r="Q143" s="6"/>
      <c r="R143" s="6"/>
      <c r="S143" s="6"/>
      <c r="T143" s="6"/>
      <c r="U143" s="6"/>
      <c r="V143" s="6"/>
      <c r="W143" s="6"/>
      <c r="X143" s="6"/>
      <c r="Y143" s="6"/>
      <c r="Z143" s="6"/>
    </row>
    <row r="144" spans="1:26" ht="33" customHeight="1">
      <c r="A144" s="110" t="s">
        <v>230</v>
      </c>
      <c r="B144" s="214">
        <f>'A3 Exploitation'!D452</f>
        <v>0</v>
      </c>
      <c r="C144" s="215"/>
      <c r="D144" s="98"/>
      <c r="E144" s="98"/>
      <c r="F144" s="98"/>
      <c r="G144" s="98"/>
      <c r="H144" s="98"/>
      <c r="I144" s="98"/>
      <c r="J144" s="6"/>
      <c r="K144" s="6"/>
      <c r="L144" s="6"/>
      <c r="M144" s="6"/>
      <c r="N144" s="6"/>
      <c r="O144" s="6"/>
      <c r="P144" s="6"/>
      <c r="Q144" s="6"/>
      <c r="R144" s="6"/>
      <c r="S144" s="6"/>
      <c r="T144" s="6"/>
      <c r="U144" s="6"/>
      <c r="V144" s="6"/>
      <c r="W144" s="6"/>
      <c r="X144" s="6"/>
      <c r="Y144" s="6"/>
      <c r="Z144" s="6"/>
    </row>
    <row r="145" spans="1:26" ht="33" customHeight="1">
      <c r="A145" s="110" t="s">
        <v>234</v>
      </c>
      <c r="B145" s="214">
        <f>'A4 Exploitation'!D452</f>
        <v>0</v>
      </c>
      <c r="C145" s="215"/>
      <c r="D145" s="98"/>
      <c r="E145" s="98"/>
      <c r="F145" s="98"/>
      <c r="G145" s="98"/>
      <c r="H145" s="98"/>
      <c r="I145" s="98"/>
      <c r="J145" s="6"/>
      <c r="K145" s="6"/>
      <c r="L145" s="6"/>
      <c r="M145" s="6"/>
      <c r="N145" s="6"/>
      <c r="O145" s="6"/>
      <c r="P145" s="6"/>
      <c r="Q145" s="6"/>
      <c r="R145" s="6"/>
      <c r="S145" s="6"/>
      <c r="T145" s="6"/>
      <c r="U145" s="6"/>
      <c r="V145" s="6"/>
      <c r="W145" s="6"/>
      <c r="X145" s="6"/>
      <c r="Y145" s="6"/>
      <c r="Z145" s="6"/>
    </row>
    <row r="146" spans="1:26" ht="33" customHeight="1">
      <c r="A146" s="106" t="s">
        <v>235</v>
      </c>
      <c r="B146" s="214">
        <f>'A5 Exploitation'!D452</f>
        <v>0</v>
      </c>
      <c r="C146" s="215"/>
      <c r="D146" s="98"/>
      <c r="E146" s="98"/>
      <c r="F146" s="98"/>
      <c r="G146" s="98"/>
      <c r="H146" s="98"/>
      <c r="I146" s="98"/>
      <c r="J146" s="6"/>
      <c r="K146" s="6"/>
      <c r="L146" s="6"/>
      <c r="M146" s="6"/>
      <c r="N146" s="6"/>
      <c r="O146" s="6"/>
      <c r="P146" s="6"/>
      <c r="Q146" s="6"/>
      <c r="R146" s="6"/>
      <c r="S146" s="6"/>
      <c r="T146" s="6"/>
      <c r="U146" s="6"/>
      <c r="V146" s="6"/>
      <c r="W146" s="6"/>
      <c r="X146" s="6"/>
      <c r="Y146" s="6"/>
      <c r="Z146" s="6"/>
    </row>
    <row r="147" spans="1:26" ht="33" customHeight="1">
      <c r="A147" s="106" t="s">
        <v>239</v>
      </c>
      <c r="B147" s="214">
        <f>'A6 Exploitation'!D452</f>
        <v>0</v>
      </c>
      <c r="C147" s="215"/>
      <c r="D147" s="98"/>
      <c r="E147" s="98"/>
      <c r="F147" s="98"/>
      <c r="G147" s="98"/>
      <c r="H147" s="98"/>
      <c r="I147" s="98"/>
      <c r="J147" s="6"/>
      <c r="K147" s="6"/>
      <c r="L147" s="6"/>
      <c r="M147" s="6"/>
      <c r="N147" s="6"/>
      <c r="O147" s="6"/>
      <c r="P147" s="6"/>
      <c r="Q147" s="6"/>
      <c r="R147" s="6"/>
      <c r="S147" s="6"/>
      <c r="T147" s="6"/>
      <c r="U147" s="6"/>
      <c r="V147" s="6"/>
      <c r="W147" s="6"/>
      <c r="X147" s="6"/>
      <c r="Y147" s="6"/>
      <c r="Z147" s="6"/>
    </row>
    <row r="148" spans="1:26" ht="18" customHeight="1">
      <c r="A148" s="126"/>
      <c r="B148" s="128"/>
      <c r="C148" s="128"/>
      <c r="D148" s="98"/>
      <c r="E148" s="98"/>
      <c r="F148" s="98"/>
      <c r="G148" s="98"/>
      <c r="H148" s="98"/>
      <c r="I148" s="98"/>
      <c r="J148" s="6"/>
      <c r="K148" s="6"/>
      <c r="L148" s="6"/>
      <c r="M148" s="6"/>
      <c r="N148" s="6"/>
      <c r="O148" s="6"/>
      <c r="P148" s="6"/>
      <c r="Q148" s="6"/>
      <c r="R148" s="6"/>
      <c r="S148" s="6"/>
      <c r="T148" s="6"/>
      <c r="U148" s="6"/>
      <c r="V148" s="6"/>
      <c r="W148" s="6"/>
      <c r="X148" s="6"/>
      <c r="Y148" s="6"/>
      <c r="Z148" s="6"/>
    </row>
    <row r="149" spans="1:26" ht="18" customHeight="1">
      <c r="A149" s="126"/>
      <c r="B149" s="128"/>
      <c r="C149" s="128"/>
      <c r="D149" s="98"/>
      <c r="E149" s="98"/>
      <c r="F149" s="98"/>
      <c r="G149" s="98"/>
      <c r="H149" s="98"/>
      <c r="I149" s="98"/>
      <c r="J149" s="6"/>
      <c r="K149" s="6"/>
      <c r="L149" s="6"/>
      <c r="M149" s="6"/>
      <c r="N149" s="6"/>
      <c r="O149" s="6"/>
      <c r="P149" s="6"/>
      <c r="Q149" s="6"/>
      <c r="R149" s="6"/>
      <c r="S149" s="6"/>
      <c r="T149" s="6"/>
      <c r="U149" s="6"/>
      <c r="V149" s="6"/>
      <c r="W149" s="6"/>
      <c r="X149" s="6"/>
      <c r="Y149" s="6"/>
      <c r="Z149" s="6"/>
    </row>
    <row r="150" spans="1:26" ht="33" customHeight="1">
      <c r="A150" s="106" t="s">
        <v>212</v>
      </c>
      <c r="B150" s="216" t="s">
        <v>352</v>
      </c>
      <c r="C150" s="217"/>
      <c r="D150" s="98"/>
      <c r="E150" s="98"/>
      <c r="F150" s="98"/>
      <c r="G150" s="98"/>
      <c r="H150" s="98"/>
      <c r="I150" s="98"/>
      <c r="J150" s="6" t="str">
        <f>D18</f>
        <v>Grombalia</v>
      </c>
      <c r="K150" s="6"/>
      <c r="L150" s="6"/>
      <c r="M150" s="6"/>
      <c r="N150" s="6"/>
      <c r="O150" s="6"/>
      <c r="P150" s="6"/>
      <c r="Q150" s="6"/>
      <c r="R150" s="6"/>
      <c r="S150" s="6"/>
      <c r="T150" s="6"/>
      <c r="U150" s="6"/>
      <c r="V150" s="6"/>
      <c r="W150" s="6"/>
      <c r="X150" s="6"/>
      <c r="Y150" s="6"/>
      <c r="Z150" s="6"/>
    </row>
    <row r="151" spans="1:26" ht="33" customHeight="1">
      <c r="A151" s="110" t="s">
        <v>218</v>
      </c>
      <c r="B151" s="214">
        <f>'A1 Exploitation'!D462</f>
        <v>1</v>
      </c>
      <c r="C151" s="215"/>
      <c r="D151" s="98"/>
      <c r="E151" s="98"/>
      <c r="F151" s="98"/>
      <c r="G151" s="98"/>
      <c r="H151" s="98"/>
      <c r="I151" s="98"/>
      <c r="J151" s="6"/>
      <c r="K151" s="6"/>
      <c r="L151" s="6"/>
      <c r="M151" s="6"/>
      <c r="N151" s="6"/>
      <c r="O151" s="6"/>
      <c r="P151" s="6"/>
      <c r="Q151" s="6"/>
      <c r="R151" s="6"/>
      <c r="S151" s="6"/>
      <c r="T151" s="6"/>
      <c r="U151" s="6"/>
      <c r="V151" s="6"/>
      <c r="W151" s="6"/>
      <c r="X151" s="6"/>
      <c r="Y151" s="6"/>
      <c r="Z151" s="6"/>
    </row>
    <row r="152" spans="1:26" ht="33" customHeight="1">
      <c r="A152" s="106" t="s">
        <v>226</v>
      </c>
      <c r="B152" s="214">
        <f>'A2 Exploitation'!D462</f>
        <v>0.875</v>
      </c>
      <c r="C152" s="215"/>
      <c r="D152" s="98"/>
      <c r="E152" s="98"/>
      <c r="F152" s="98"/>
      <c r="G152" s="98"/>
      <c r="H152" s="98"/>
      <c r="I152" s="98"/>
      <c r="J152" s="6"/>
      <c r="K152" s="6"/>
      <c r="L152" s="6"/>
      <c r="M152" s="6"/>
      <c r="N152" s="6"/>
      <c r="O152" s="6"/>
      <c r="P152" s="6"/>
      <c r="Q152" s="6"/>
      <c r="R152" s="6"/>
      <c r="S152" s="6"/>
      <c r="T152" s="6"/>
      <c r="U152" s="6"/>
      <c r="V152" s="6"/>
      <c r="W152" s="6"/>
      <c r="X152" s="6"/>
      <c r="Y152" s="6"/>
      <c r="Z152" s="6"/>
    </row>
    <row r="153" spans="1:26" ht="33" customHeight="1">
      <c r="A153" s="110" t="s">
        <v>230</v>
      </c>
      <c r="B153" s="214">
        <f>'A3 Exploitation'!D462</f>
        <v>0</v>
      </c>
      <c r="C153" s="215"/>
      <c r="D153" s="98"/>
      <c r="E153" s="98"/>
      <c r="F153" s="98"/>
      <c r="G153" s="98"/>
      <c r="H153" s="98"/>
      <c r="I153" s="98"/>
      <c r="J153" s="6"/>
      <c r="K153" s="6"/>
      <c r="L153" s="6"/>
      <c r="M153" s="6"/>
      <c r="N153" s="6"/>
      <c r="O153" s="6"/>
      <c r="P153" s="6"/>
      <c r="Q153" s="6"/>
      <c r="R153" s="6"/>
      <c r="S153" s="6"/>
      <c r="T153" s="6"/>
      <c r="U153" s="6"/>
      <c r="V153" s="6"/>
      <c r="W153" s="6"/>
      <c r="X153" s="6"/>
      <c r="Y153" s="6"/>
      <c r="Z153" s="6"/>
    </row>
    <row r="154" spans="1:26" ht="33" customHeight="1">
      <c r="A154" s="110" t="s">
        <v>234</v>
      </c>
      <c r="B154" s="214">
        <f>'A4 Exploitation'!D462</f>
        <v>0</v>
      </c>
      <c r="C154" s="215"/>
      <c r="D154" s="98"/>
      <c r="E154" s="98"/>
      <c r="F154" s="98"/>
      <c r="G154" s="98"/>
      <c r="H154" s="98"/>
      <c r="I154" s="98"/>
      <c r="J154" s="6"/>
      <c r="K154" s="6"/>
      <c r="L154" s="6"/>
      <c r="M154" s="6"/>
      <c r="N154" s="6"/>
      <c r="O154" s="6"/>
      <c r="P154" s="6"/>
      <c r="Q154" s="6"/>
      <c r="R154" s="6"/>
      <c r="S154" s="6"/>
      <c r="T154" s="6"/>
      <c r="U154" s="6"/>
      <c r="V154" s="6"/>
      <c r="W154" s="6"/>
      <c r="X154" s="6"/>
      <c r="Y154" s="6"/>
      <c r="Z154" s="6"/>
    </row>
    <row r="155" spans="1:26" ht="33" customHeight="1">
      <c r="A155" s="106" t="s">
        <v>235</v>
      </c>
      <c r="B155" s="214">
        <f>'A5 Exploitation'!D462</f>
        <v>0</v>
      </c>
      <c r="C155" s="215"/>
      <c r="D155" s="98"/>
      <c r="E155" s="98"/>
      <c r="F155" s="98"/>
      <c r="G155" s="98"/>
      <c r="H155" s="98"/>
      <c r="I155" s="98"/>
      <c r="J155" s="6"/>
      <c r="K155" s="6"/>
      <c r="L155" s="6"/>
      <c r="M155" s="6"/>
      <c r="N155" s="6"/>
      <c r="O155" s="6"/>
      <c r="P155" s="6"/>
      <c r="Q155" s="6"/>
      <c r="R155" s="6"/>
      <c r="S155" s="6"/>
      <c r="T155" s="6"/>
      <c r="U155" s="6"/>
      <c r="V155" s="6"/>
      <c r="W155" s="6"/>
      <c r="X155" s="6"/>
      <c r="Y155" s="6"/>
      <c r="Z155" s="6"/>
    </row>
    <row r="156" spans="1:26" ht="33" customHeight="1">
      <c r="A156" s="106" t="s">
        <v>239</v>
      </c>
      <c r="B156" s="214">
        <f>'A6 Exploitation'!D462</f>
        <v>0</v>
      </c>
      <c r="C156" s="215"/>
      <c r="D156" s="98"/>
      <c r="E156" s="98"/>
      <c r="F156" s="98"/>
      <c r="G156" s="98"/>
      <c r="H156" s="98"/>
      <c r="I156" s="98"/>
      <c r="J156" s="6"/>
      <c r="K156" s="6"/>
      <c r="L156" s="6"/>
      <c r="M156" s="6"/>
      <c r="N156" s="6"/>
      <c r="O156" s="6"/>
      <c r="P156" s="6"/>
      <c r="Q156" s="6"/>
      <c r="R156" s="6"/>
      <c r="S156" s="6"/>
      <c r="T156" s="6"/>
      <c r="U156" s="6"/>
      <c r="V156" s="6"/>
      <c r="W156" s="6"/>
      <c r="X156" s="6"/>
      <c r="Y156" s="6"/>
      <c r="Z156" s="6"/>
    </row>
    <row r="157" spans="1:26" ht="18" customHeight="1">
      <c r="A157" s="126"/>
      <c r="B157" s="128"/>
      <c r="C157" s="128"/>
      <c r="D157" s="98"/>
      <c r="E157" s="98"/>
      <c r="F157" s="98"/>
      <c r="G157" s="98"/>
      <c r="H157" s="98"/>
      <c r="I157" s="98"/>
      <c r="J157" s="6"/>
      <c r="K157" s="6"/>
      <c r="L157" s="6"/>
      <c r="M157" s="6"/>
      <c r="N157" s="6"/>
      <c r="O157" s="6"/>
      <c r="P157" s="6"/>
      <c r="Q157" s="6"/>
      <c r="R157" s="6"/>
      <c r="S157" s="6"/>
      <c r="T157" s="6"/>
      <c r="U157" s="6"/>
      <c r="V157" s="6"/>
      <c r="W157" s="6"/>
      <c r="X157" s="6"/>
      <c r="Y157" s="6"/>
      <c r="Z157" s="6"/>
    </row>
    <row r="158" spans="1:26" ht="18" customHeight="1">
      <c r="A158" s="126"/>
      <c r="B158" s="128"/>
      <c r="C158" s="128"/>
      <c r="D158" s="98"/>
      <c r="E158" s="98"/>
      <c r="F158" s="98"/>
      <c r="G158" s="98"/>
      <c r="H158" s="98"/>
      <c r="I158" s="98"/>
      <c r="J158" s="6"/>
      <c r="K158" s="6"/>
      <c r="L158" s="6"/>
      <c r="M158" s="6"/>
      <c r="N158" s="6"/>
      <c r="O158" s="6"/>
      <c r="P158" s="6"/>
      <c r="Q158" s="6"/>
      <c r="R158" s="6"/>
      <c r="S158" s="6"/>
      <c r="T158" s="6"/>
      <c r="U158" s="6"/>
      <c r="V158" s="6"/>
      <c r="W158" s="6"/>
      <c r="X158" s="6"/>
      <c r="Y158" s="6"/>
      <c r="Z158" s="6"/>
    </row>
    <row r="159" spans="1:26" ht="33" customHeight="1">
      <c r="A159" s="106" t="s">
        <v>212</v>
      </c>
      <c r="B159" s="216" t="s">
        <v>361</v>
      </c>
      <c r="C159" s="217"/>
      <c r="D159" s="98"/>
      <c r="E159" s="98"/>
      <c r="F159" s="98"/>
      <c r="G159" s="98"/>
      <c r="H159" s="98"/>
      <c r="I159" s="98"/>
      <c r="J159" s="6" t="str">
        <f>D18</f>
        <v>Grombalia</v>
      </c>
      <c r="K159" s="6"/>
      <c r="L159" s="6"/>
      <c r="M159" s="6"/>
      <c r="N159" s="6"/>
      <c r="O159" s="6"/>
      <c r="P159" s="6"/>
      <c r="Q159" s="6"/>
      <c r="R159" s="6"/>
      <c r="S159" s="6"/>
      <c r="T159" s="6"/>
      <c r="U159" s="6"/>
      <c r="V159" s="6"/>
      <c r="W159" s="6"/>
      <c r="X159" s="6"/>
      <c r="Y159" s="6"/>
      <c r="Z159" s="6"/>
    </row>
    <row r="160" spans="1:26" ht="33" customHeight="1">
      <c r="A160" s="110" t="s">
        <v>218</v>
      </c>
      <c r="B160" s="214">
        <f>'A1 Exploitation'!D471</f>
        <v>0.83333333333333337</v>
      </c>
      <c r="C160" s="215"/>
      <c r="D160" s="98"/>
      <c r="E160" s="98"/>
      <c r="F160" s="98"/>
      <c r="G160" s="98"/>
      <c r="H160" s="98"/>
      <c r="I160" s="98"/>
      <c r="J160" s="6"/>
      <c r="K160" s="6"/>
      <c r="L160" s="6"/>
      <c r="M160" s="6"/>
      <c r="N160" s="6"/>
      <c r="O160" s="6"/>
      <c r="P160" s="6"/>
      <c r="Q160" s="6"/>
      <c r="R160" s="6"/>
      <c r="S160" s="6"/>
      <c r="T160" s="6"/>
      <c r="U160" s="6"/>
      <c r="V160" s="6"/>
      <c r="W160" s="6"/>
      <c r="X160" s="6"/>
      <c r="Y160" s="6"/>
      <c r="Z160" s="6"/>
    </row>
    <row r="161" spans="1:26" ht="33" customHeight="1">
      <c r="A161" s="106" t="s">
        <v>226</v>
      </c>
      <c r="B161" s="214">
        <f>'A2 Exploitation'!D471</f>
        <v>0.83333333333333337</v>
      </c>
      <c r="C161" s="215"/>
      <c r="D161" s="98"/>
      <c r="E161" s="98"/>
      <c r="F161" s="98"/>
      <c r="G161" s="98"/>
      <c r="H161" s="98"/>
      <c r="I161" s="98"/>
      <c r="J161" s="6"/>
      <c r="K161" s="6"/>
      <c r="L161" s="6"/>
      <c r="M161" s="6"/>
      <c r="N161" s="6"/>
      <c r="O161" s="6"/>
      <c r="P161" s="6"/>
      <c r="Q161" s="6"/>
      <c r="R161" s="6"/>
      <c r="S161" s="6"/>
      <c r="T161" s="6"/>
      <c r="U161" s="6"/>
      <c r="V161" s="6"/>
      <c r="W161" s="6"/>
      <c r="X161" s="6"/>
      <c r="Y161" s="6"/>
      <c r="Z161" s="6"/>
    </row>
    <row r="162" spans="1:26" ht="33" customHeight="1">
      <c r="A162" s="110" t="s">
        <v>230</v>
      </c>
      <c r="B162" s="214">
        <f>'A3 Exploitation'!D471</f>
        <v>0</v>
      </c>
      <c r="C162" s="215"/>
      <c r="D162" s="98"/>
      <c r="E162" s="98"/>
      <c r="F162" s="98"/>
      <c r="G162" s="98"/>
      <c r="H162" s="98"/>
      <c r="I162" s="98"/>
      <c r="J162" s="6"/>
      <c r="K162" s="6"/>
      <c r="L162" s="6"/>
      <c r="M162" s="6"/>
      <c r="N162" s="6"/>
      <c r="O162" s="6"/>
      <c r="P162" s="6"/>
      <c r="Q162" s="6"/>
      <c r="R162" s="6"/>
      <c r="S162" s="6"/>
      <c r="T162" s="6"/>
      <c r="U162" s="6"/>
      <c r="V162" s="6"/>
      <c r="W162" s="6"/>
      <c r="X162" s="6"/>
      <c r="Y162" s="6"/>
      <c r="Z162" s="6"/>
    </row>
    <row r="163" spans="1:26" ht="33" customHeight="1">
      <c r="A163" s="110" t="s">
        <v>234</v>
      </c>
      <c r="B163" s="214">
        <f>'A4 Exploitation'!D471</f>
        <v>0</v>
      </c>
      <c r="C163" s="215"/>
      <c r="D163" s="98"/>
      <c r="E163" s="98"/>
      <c r="F163" s="98"/>
      <c r="G163" s="98"/>
      <c r="H163" s="98"/>
      <c r="I163" s="98"/>
      <c r="J163" s="6"/>
      <c r="K163" s="6"/>
      <c r="L163" s="6"/>
      <c r="M163" s="6"/>
      <c r="N163" s="6"/>
      <c r="O163" s="6"/>
      <c r="P163" s="6"/>
      <c r="Q163" s="6"/>
      <c r="R163" s="6"/>
      <c r="S163" s="6"/>
      <c r="T163" s="6"/>
      <c r="U163" s="6"/>
      <c r="V163" s="6"/>
      <c r="W163" s="6"/>
      <c r="X163" s="6"/>
      <c r="Y163" s="6"/>
      <c r="Z163" s="6"/>
    </row>
    <row r="164" spans="1:26" ht="33" customHeight="1">
      <c r="A164" s="106" t="s">
        <v>235</v>
      </c>
      <c r="B164" s="214">
        <f>'A5 Exploitation'!D471</f>
        <v>0</v>
      </c>
      <c r="C164" s="215"/>
      <c r="D164" s="98"/>
      <c r="E164" s="98"/>
      <c r="F164" s="98"/>
      <c r="G164" s="98"/>
      <c r="H164" s="98"/>
      <c r="I164" s="98"/>
      <c r="J164" s="6"/>
      <c r="K164" s="6"/>
      <c r="L164" s="6"/>
      <c r="M164" s="6"/>
      <c r="N164" s="6"/>
      <c r="O164" s="6"/>
      <c r="P164" s="6"/>
      <c r="Q164" s="6"/>
      <c r="R164" s="6"/>
      <c r="S164" s="6"/>
      <c r="T164" s="6"/>
      <c r="U164" s="6"/>
      <c r="V164" s="6"/>
      <c r="W164" s="6"/>
      <c r="X164" s="6"/>
      <c r="Y164" s="6"/>
      <c r="Z164" s="6"/>
    </row>
    <row r="165" spans="1:26" ht="33" customHeight="1">
      <c r="A165" s="106" t="s">
        <v>239</v>
      </c>
      <c r="B165" s="214">
        <f>'A6 Exploitation'!D471</f>
        <v>0</v>
      </c>
      <c r="C165" s="215"/>
      <c r="D165" s="98"/>
      <c r="E165" s="98"/>
      <c r="F165" s="98"/>
      <c r="G165" s="98"/>
      <c r="H165" s="98"/>
      <c r="I165" s="98"/>
      <c r="J165" s="6"/>
      <c r="K165" s="6"/>
      <c r="L165" s="6"/>
      <c r="M165" s="6"/>
      <c r="N165" s="6"/>
      <c r="O165" s="6"/>
      <c r="P165" s="6"/>
      <c r="Q165" s="6"/>
      <c r="R165" s="6"/>
      <c r="S165" s="6"/>
      <c r="T165" s="6"/>
      <c r="U165" s="6"/>
      <c r="V165" s="6"/>
      <c r="W165" s="6"/>
      <c r="X165" s="6"/>
      <c r="Y165" s="6"/>
      <c r="Z165" s="6"/>
    </row>
    <row r="166" spans="1:26" ht="18" customHeight="1">
      <c r="A166" s="126"/>
      <c r="B166" s="224"/>
      <c r="C166" s="225"/>
      <c r="D166" s="98"/>
      <c r="E166" s="98"/>
      <c r="F166" s="98"/>
      <c r="G166" s="98"/>
      <c r="H166" s="98"/>
      <c r="I166" s="98"/>
      <c r="J166" s="6"/>
      <c r="K166" s="6"/>
      <c r="L166" s="6"/>
      <c r="M166" s="6"/>
      <c r="N166" s="6"/>
      <c r="O166" s="6"/>
      <c r="P166" s="6"/>
      <c r="Q166" s="6"/>
      <c r="R166" s="6"/>
      <c r="S166" s="6"/>
      <c r="T166" s="6"/>
      <c r="U166" s="6"/>
      <c r="V166" s="6"/>
      <c r="W166" s="6"/>
      <c r="X166" s="6"/>
      <c r="Y166" s="6"/>
      <c r="Z166" s="6"/>
    </row>
    <row r="167" spans="1:26" ht="18" customHeight="1">
      <c r="A167" s="126"/>
      <c r="B167" s="224"/>
      <c r="C167" s="225"/>
      <c r="D167" s="98"/>
      <c r="E167" s="98"/>
      <c r="F167" s="98"/>
      <c r="G167" s="98"/>
      <c r="H167" s="98"/>
      <c r="I167" s="98"/>
      <c r="J167" s="6"/>
      <c r="K167" s="6"/>
      <c r="L167" s="6"/>
      <c r="M167" s="6"/>
      <c r="N167" s="6"/>
      <c r="O167" s="6"/>
      <c r="P167" s="6"/>
      <c r="Q167" s="6"/>
      <c r="R167" s="6"/>
      <c r="S167" s="6"/>
      <c r="T167" s="6"/>
      <c r="U167" s="6"/>
      <c r="V167" s="6"/>
      <c r="W167" s="6"/>
      <c r="X167" s="6"/>
      <c r="Y167" s="6"/>
      <c r="Z167" s="6"/>
    </row>
    <row r="168" spans="1:26" ht="33" customHeight="1">
      <c r="A168" s="106" t="s">
        <v>212</v>
      </c>
      <c r="B168" s="216" t="s">
        <v>364</v>
      </c>
      <c r="C168" s="217"/>
      <c r="D168" s="98"/>
      <c r="E168" s="98"/>
      <c r="F168" s="98"/>
      <c r="G168" s="98"/>
      <c r="H168" s="98"/>
      <c r="I168" s="98"/>
      <c r="J168" s="6" t="str">
        <f>D18</f>
        <v>Grombalia</v>
      </c>
      <c r="K168" s="6"/>
      <c r="L168" s="6"/>
      <c r="M168" s="6"/>
      <c r="N168" s="6"/>
      <c r="O168" s="6"/>
      <c r="P168" s="6"/>
      <c r="Q168" s="6"/>
      <c r="R168" s="6"/>
      <c r="S168" s="6"/>
      <c r="T168" s="6"/>
      <c r="U168" s="6"/>
      <c r="V168" s="6"/>
      <c r="W168" s="6"/>
      <c r="X168" s="6"/>
      <c r="Y168" s="6"/>
      <c r="Z168" s="6"/>
    </row>
    <row r="169" spans="1:26" ht="33" customHeight="1">
      <c r="A169" s="110" t="s">
        <v>218</v>
      </c>
      <c r="B169" s="214">
        <f>'A1 Exploitation'!D492</f>
        <v>0.96153846153846156</v>
      </c>
      <c r="C169" s="215"/>
      <c r="D169" s="98"/>
      <c r="E169" s="98"/>
      <c r="F169" s="98"/>
      <c r="G169" s="98"/>
      <c r="H169" s="98"/>
      <c r="I169" s="98"/>
      <c r="J169" s="6"/>
      <c r="K169" s="6"/>
      <c r="L169" s="6"/>
      <c r="M169" s="6"/>
      <c r="N169" s="6"/>
      <c r="O169" s="6"/>
      <c r="P169" s="6"/>
      <c r="Q169" s="6"/>
      <c r="R169" s="6"/>
      <c r="S169" s="6"/>
      <c r="T169" s="6"/>
      <c r="U169" s="6"/>
      <c r="V169" s="6"/>
      <c r="W169" s="6"/>
      <c r="X169" s="6"/>
      <c r="Y169" s="6"/>
      <c r="Z169" s="6"/>
    </row>
    <row r="170" spans="1:26" ht="33" customHeight="1">
      <c r="A170" s="106" t="s">
        <v>226</v>
      </c>
      <c r="B170" s="214">
        <f>'A2 Exploitation'!D492</f>
        <v>0.875</v>
      </c>
      <c r="C170" s="215"/>
      <c r="D170" s="98"/>
      <c r="E170" s="98"/>
      <c r="F170" s="98"/>
      <c r="G170" s="98"/>
      <c r="H170" s="98"/>
      <c r="I170" s="98"/>
      <c r="J170" s="6"/>
      <c r="K170" s="6"/>
      <c r="L170" s="6"/>
      <c r="M170" s="6"/>
      <c r="N170" s="6"/>
      <c r="O170" s="6"/>
      <c r="P170" s="6"/>
      <c r="Q170" s="6"/>
      <c r="R170" s="6"/>
      <c r="S170" s="6"/>
      <c r="T170" s="6"/>
      <c r="U170" s="6"/>
      <c r="V170" s="6"/>
      <c r="W170" s="6"/>
      <c r="X170" s="6"/>
      <c r="Y170" s="6"/>
      <c r="Z170" s="6"/>
    </row>
    <row r="171" spans="1:26" ht="33" customHeight="1">
      <c r="A171" s="110" t="s">
        <v>230</v>
      </c>
      <c r="B171" s="214">
        <f>'A3 Exploitation'!D492</f>
        <v>0</v>
      </c>
      <c r="C171" s="215"/>
      <c r="D171" s="98"/>
      <c r="E171" s="98"/>
      <c r="F171" s="98"/>
      <c r="G171" s="98"/>
      <c r="H171" s="98"/>
      <c r="I171" s="98"/>
      <c r="J171" s="6"/>
      <c r="K171" s="6"/>
      <c r="L171" s="6"/>
      <c r="M171" s="6"/>
      <c r="N171" s="6"/>
      <c r="O171" s="6"/>
      <c r="P171" s="6"/>
      <c r="Q171" s="6"/>
      <c r="R171" s="6"/>
      <c r="S171" s="6"/>
      <c r="T171" s="6"/>
      <c r="U171" s="6"/>
      <c r="V171" s="6"/>
      <c r="W171" s="6"/>
      <c r="X171" s="6"/>
      <c r="Y171" s="6"/>
      <c r="Z171" s="6"/>
    </row>
    <row r="172" spans="1:26" ht="33" customHeight="1">
      <c r="A172" s="110" t="s">
        <v>234</v>
      </c>
      <c r="B172" s="214">
        <f>'A4 Exploitation'!D492</f>
        <v>0</v>
      </c>
      <c r="C172" s="215"/>
      <c r="D172" s="6"/>
      <c r="E172" s="6"/>
      <c r="F172" s="6"/>
      <c r="G172" s="6"/>
      <c r="H172" s="6"/>
      <c r="I172" s="6"/>
      <c r="J172" s="6"/>
      <c r="K172" s="6"/>
      <c r="L172" s="6"/>
      <c r="M172" s="6"/>
      <c r="N172" s="6"/>
      <c r="O172" s="6"/>
      <c r="P172" s="6"/>
      <c r="Q172" s="6"/>
      <c r="R172" s="6"/>
      <c r="S172" s="6"/>
      <c r="T172" s="6"/>
      <c r="U172" s="6"/>
      <c r="V172" s="6"/>
      <c r="W172" s="6"/>
      <c r="X172" s="6"/>
      <c r="Y172" s="6"/>
      <c r="Z172" s="6"/>
    </row>
    <row r="173" spans="1:26" ht="33" customHeight="1">
      <c r="A173" s="106" t="s">
        <v>235</v>
      </c>
      <c r="B173" s="214">
        <f>'A5 Exploitation'!D492</f>
        <v>0</v>
      </c>
      <c r="C173" s="215"/>
      <c r="D173" s="6"/>
      <c r="E173" s="6"/>
      <c r="F173" s="6"/>
      <c r="G173" s="6"/>
      <c r="H173" s="6"/>
      <c r="I173" s="6"/>
      <c r="J173" s="6"/>
      <c r="K173" s="6"/>
      <c r="L173" s="6"/>
      <c r="M173" s="6"/>
      <c r="N173" s="6"/>
      <c r="O173" s="6"/>
      <c r="P173" s="6"/>
      <c r="Q173" s="6"/>
      <c r="R173" s="6"/>
      <c r="S173" s="6"/>
      <c r="T173" s="6"/>
      <c r="U173" s="6"/>
      <c r="V173" s="6"/>
      <c r="W173" s="6"/>
      <c r="X173" s="6"/>
      <c r="Y173" s="6"/>
      <c r="Z173" s="6"/>
    </row>
    <row r="174" spans="1:26" ht="33" customHeight="1">
      <c r="A174" s="106" t="s">
        <v>239</v>
      </c>
      <c r="B174" s="214">
        <f>'A6 Exploitation'!D492</f>
        <v>0</v>
      </c>
      <c r="C174" s="215"/>
      <c r="D174" s="6"/>
      <c r="E174" s="6"/>
      <c r="F174" s="6"/>
      <c r="G174" s="6"/>
      <c r="H174" s="6"/>
      <c r="I174" s="6"/>
      <c r="J174" s="6"/>
      <c r="K174" s="6"/>
      <c r="L174" s="6"/>
      <c r="M174" s="6"/>
      <c r="N174" s="6"/>
      <c r="O174" s="6"/>
      <c r="P174" s="6"/>
      <c r="Q174" s="6"/>
      <c r="R174" s="6"/>
      <c r="S174" s="6"/>
      <c r="T174" s="6"/>
      <c r="U174" s="6"/>
      <c r="V174" s="6"/>
      <c r="W174" s="6"/>
      <c r="X174" s="6"/>
      <c r="Y174" s="6"/>
      <c r="Z174" s="6"/>
    </row>
    <row r="175" spans="1:26" ht="18.75" customHeight="1">
      <c r="A175" s="165"/>
      <c r="B175" s="166"/>
      <c r="C175" s="16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8.75" customHeight="1">
      <c r="A176" s="165"/>
      <c r="B176" s="166"/>
      <c r="C176" s="166"/>
      <c r="D176" s="6"/>
      <c r="E176" s="6"/>
      <c r="F176" s="6"/>
      <c r="G176" s="6"/>
      <c r="H176" s="6"/>
      <c r="I176" s="6"/>
      <c r="J176" s="6"/>
      <c r="K176" s="6"/>
      <c r="L176" s="6"/>
      <c r="M176" s="6"/>
      <c r="N176" s="6"/>
      <c r="O176" s="6"/>
      <c r="P176" s="6"/>
      <c r="Q176" s="6"/>
      <c r="R176" s="6"/>
      <c r="S176" s="6"/>
      <c r="T176" s="6"/>
      <c r="U176" s="6"/>
      <c r="V176" s="6"/>
      <c r="W176" s="6"/>
      <c r="X176" s="6"/>
      <c r="Y176" s="6"/>
      <c r="Z176" s="6"/>
    </row>
    <row r="177" spans="1:26" ht="33" customHeight="1">
      <c r="A177" s="106" t="s">
        <v>212</v>
      </c>
      <c r="B177" s="216" t="s">
        <v>367</v>
      </c>
      <c r="C177" s="217"/>
      <c r="D177" s="6"/>
      <c r="E177" s="6"/>
      <c r="F177" s="6"/>
      <c r="G177" s="6"/>
      <c r="H177" s="6"/>
      <c r="I177" s="6"/>
      <c r="J177" s="6" t="str">
        <f>D18</f>
        <v>Grombalia</v>
      </c>
      <c r="K177" s="6"/>
      <c r="L177" s="6"/>
      <c r="M177" s="6"/>
      <c r="N177" s="6"/>
      <c r="O177" s="6"/>
      <c r="P177" s="6"/>
      <c r="Q177" s="6"/>
      <c r="R177" s="6"/>
      <c r="S177" s="6"/>
      <c r="T177" s="6"/>
      <c r="U177" s="6"/>
      <c r="V177" s="6"/>
      <c r="W177" s="6"/>
      <c r="X177" s="6"/>
      <c r="Y177" s="6"/>
      <c r="Z177" s="6"/>
    </row>
    <row r="178" spans="1:26" ht="33" customHeight="1">
      <c r="A178" s="110" t="s">
        <v>218</v>
      </c>
      <c r="B178" s="214">
        <f>'A1 Exploitation'!D501</f>
        <v>1</v>
      </c>
      <c r="C178" s="215"/>
      <c r="D178" s="6"/>
      <c r="E178" s="6"/>
      <c r="F178" s="6"/>
      <c r="G178" s="6"/>
      <c r="H178" s="6"/>
      <c r="I178" s="6"/>
      <c r="J178" s="6"/>
      <c r="K178" s="6"/>
      <c r="L178" s="6"/>
      <c r="M178" s="6"/>
      <c r="N178" s="6"/>
      <c r="O178" s="6"/>
      <c r="P178" s="6"/>
      <c r="Q178" s="6"/>
      <c r="R178" s="6"/>
      <c r="S178" s="6"/>
      <c r="T178" s="6"/>
      <c r="U178" s="6"/>
      <c r="V178" s="6"/>
      <c r="W178" s="6"/>
      <c r="X178" s="6"/>
      <c r="Y178" s="6"/>
      <c r="Z178" s="6"/>
    </row>
    <row r="179" spans="1:26" ht="33" customHeight="1">
      <c r="A179" s="106" t="s">
        <v>226</v>
      </c>
      <c r="B179" s="214">
        <f>'A2 Exploitation'!D501</f>
        <v>1</v>
      </c>
      <c r="C179" s="215"/>
      <c r="D179" s="6"/>
      <c r="E179" s="6"/>
      <c r="F179" s="6"/>
      <c r="G179" s="6"/>
      <c r="H179" s="6"/>
      <c r="I179" s="6"/>
      <c r="J179" s="6"/>
      <c r="K179" s="6"/>
      <c r="L179" s="6"/>
      <c r="M179" s="6"/>
      <c r="N179" s="6"/>
      <c r="O179" s="6"/>
      <c r="P179" s="6"/>
      <c r="Q179" s="6"/>
      <c r="R179" s="6"/>
      <c r="S179" s="6"/>
      <c r="T179" s="6"/>
      <c r="U179" s="6"/>
      <c r="V179" s="6"/>
      <c r="W179" s="6"/>
      <c r="X179" s="6"/>
      <c r="Y179" s="6"/>
      <c r="Z179" s="6"/>
    </row>
    <row r="180" spans="1:26" ht="33" customHeight="1">
      <c r="A180" s="110" t="s">
        <v>230</v>
      </c>
      <c r="B180" s="214">
        <f>'A3 Exploitation'!D501</f>
        <v>0</v>
      </c>
      <c r="C180" s="215"/>
      <c r="D180" s="6"/>
      <c r="E180" s="6"/>
      <c r="F180" s="6"/>
      <c r="G180" s="6"/>
      <c r="H180" s="6"/>
      <c r="I180" s="6"/>
      <c r="J180" s="6"/>
      <c r="K180" s="6"/>
      <c r="L180" s="6"/>
      <c r="M180" s="6"/>
      <c r="N180" s="6"/>
      <c r="O180" s="6"/>
      <c r="P180" s="6"/>
      <c r="Q180" s="6"/>
      <c r="R180" s="6"/>
      <c r="S180" s="6"/>
      <c r="T180" s="6"/>
      <c r="U180" s="6"/>
      <c r="V180" s="6"/>
      <c r="W180" s="6"/>
      <c r="X180" s="6"/>
      <c r="Y180" s="6"/>
      <c r="Z180" s="6"/>
    </row>
    <row r="181" spans="1:26" ht="33" customHeight="1">
      <c r="A181" s="110" t="s">
        <v>234</v>
      </c>
      <c r="B181" s="214">
        <f>'A4 Exploitation'!D501</f>
        <v>0</v>
      </c>
      <c r="C181" s="215"/>
      <c r="D181" s="6"/>
      <c r="E181" s="6"/>
      <c r="F181" s="6"/>
      <c r="G181" s="6"/>
      <c r="H181" s="6"/>
      <c r="I181" s="6"/>
      <c r="J181" s="6"/>
      <c r="K181" s="6"/>
      <c r="L181" s="6"/>
      <c r="M181" s="6"/>
      <c r="N181" s="6"/>
      <c r="O181" s="6"/>
      <c r="P181" s="6"/>
      <c r="Q181" s="6"/>
      <c r="R181" s="6"/>
      <c r="S181" s="6"/>
      <c r="T181" s="6"/>
      <c r="U181" s="6"/>
      <c r="V181" s="6"/>
      <c r="W181" s="6"/>
      <c r="X181" s="6"/>
      <c r="Y181" s="6"/>
      <c r="Z181" s="6"/>
    </row>
    <row r="182" spans="1:26" ht="33" customHeight="1">
      <c r="A182" s="106" t="s">
        <v>235</v>
      </c>
      <c r="B182" s="214">
        <f>'A5 Exploitation'!D501</f>
        <v>0</v>
      </c>
      <c r="C182" s="215"/>
      <c r="D182" s="6"/>
      <c r="E182" s="6"/>
      <c r="F182" s="6"/>
      <c r="G182" s="6"/>
      <c r="H182" s="6"/>
      <c r="I182" s="6"/>
      <c r="J182" s="6"/>
      <c r="K182" s="6"/>
      <c r="L182" s="6"/>
      <c r="M182" s="6"/>
      <c r="N182" s="6"/>
      <c r="O182" s="6"/>
      <c r="P182" s="6"/>
      <c r="Q182" s="6"/>
      <c r="R182" s="6"/>
      <c r="S182" s="6"/>
      <c r="T182" s="6"/>
      <c r="U182" s="6"/>
      <c r="V182" s="6"/>
      <c r="W182" s="6"/>
      <c r="X182" s="6"/>
      <c r="Y182" s="6"/>
      <c r="Z182" s="6"/>
    </row>
    <row r="183" spans="1:26" ht="33" customHeight="1">
      <c r="A183" s="106" t="s">
        <v>239</v>
      </c>
      <c r="B183" s="214">
        <f>'A6 Exploitation'!D501</f>
        <v>0</v>
      </c>
      <c r="C183" s="215"/>
      <c r="D183" s="6"/>
      <c r="E183" s="6"/>
      <c r="F183" s="6"/>
      <c r="G183" s="6"/>
      <c r="H183" s="6"/>
      <c r="I183" s="6"/>
      <c r="J183" s="6"/>
      <c r="K183" s="6"/>
      <c r="L183" s="6"/>
      <c r="M183" s="6"/>
      <c r="N183" s="6"/>
      <c r="O183" s="6"/>
      <c r="P183" s="6"/>
      <c r="Q183" s="6"/>
      <c r="R183" s="6"/>
      <c r="S183" s="6"/>
      <c r="T183" s="6"/>
      <c r="U183" s="6"/>
      <c r="V183" s="6"/>
      <c r="W183" s="6"/>
      <c r="X183" s="6"/>
      <c r="Y183" s="6"/>
      <c r="Z183" s="6"/>
    </row>
    <row r="184" spans="1:26" ht="18.75" customHeight="1">
      <c r="A184" s="165"/>
      <c r="B184" s="166"/>
      <c r="C184" s="16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8.75" customHeight="1">
      <c r="A185" s="165"/>
      <c r="B185" s="166"/>
      <c r="C185" s="166"/>
      <c r="D185" s="6"/>
      <c r="E185" s="6"/>
      <c r="F185" s="6"/>
      <c r="G185" s="6"/>
      <c r="H185" s="6"/>
      <c r="I185" s="6"/>
      <c r="J185" s="6"/>
      <c r="K185" s="6"/>
      <c r="L185" s="6"/>
      <c r="M185" s="6"/>
      <c r="N185" s="6"/>
      <c r="O185" s="6"/>
      <c r="P185" s="6"/>
      <c r="Q185" s="6"/>
      <c r="R185" s="6"/>
      <c r="S185" s="6"/>
      <c r="T185" s="6"/>
      <c r="U185" s="6"/>
      <c r="V185" s="6"/>
      <c r="W185" s="6"/>
      <c r="X185" s="6"/>
      <c r="Y185" s="6"/>
      <c r="Z185" s="6"/>
    </row>
    <row r="186" spans="1:26" ht="33" customHeight="1">
      <c r="A186" s="106" t="s">
        <v>212</v>
      </c>
      <c r="B186" s="216" t="s">
        <v>374</v>
      </c>
      <c r="C186" s="217"/>
      <c r="D186" s="6"/>
      <c r="E186" s="6"/>
      <c r="F186" s="6"/>
      <c r="G186" s="6"/>
      <c r="H186" s="6"/>
      <c r="I186" s="6"/>
      <c r="J186" s="6" t="str">
        <f>D18</f>
        <v>Grombalia</v>
      </c>
      <c r="K186" s="6"/>
      <c r="L186" s="6"/>
      <c r="M186" s="6"/>
      <c r="N186" s="6"/>
      <c r="O186" s="6"/>
      <c r="P186" s="6"/>
      <c r="Q186" s="6"/>
      <c r="R186" s="6"/>
      <c r="S186" s="6"/>
      <c r="T186" s="6"/>
      <c r="U186" s="6"/>
      <c r="V186" s="6"/>
      <c r="W186" s="6"/>
      <c r="X186" s="6"/>
      <c r="Y186" s="6"/>
      <c r="Z186" s="6"/>
    </row>
    <row r="187" spans="1:26" ht="33" customHeight="1">
      <c r="A187" s="110" t="s">
        <v>218</v>
      </c>
      <c r="B187" s="214">
        <f>'A1 Technique'!D198</f>
        <v>0.93965517241379315</v>
      </c>
      <c r="C187" s="215"/>
      <c r="D187" s="6"/>
      <c r="E187" s="6"/>
      <c r="F187" s="6"/>
      <c r="G187" s="6"/>
      <c r="H187" s="6"/>
      <c r="I187" s="6"/>
      <c r="J187" s="6"/>
      <c r="K187" s="6"/>
      <c r="L187" s="6"/>
      <c r="M187" s="6"/>
      <c r="N187" s="6"/>
      <c r="O187" s="6"/>
      <c r="P187" s="6"/>
      <c r="Q187" s="6"/>
      <c r="R187" s="6"/>
      <c r="S187" s="6"/>
      <c r="T187" s="6"/>
      <c r="U187" s="6"/>
      <c r="V187" s="6"/>
      <c r="W187" s="6"/>
      <c r="X187" s="6"/>
      <c r="Y187" s="6"/>
      <c r="Z187" s="6"/>
    </row>
    <row r="188" spans="1:26" ht="33" customHeight="1">
      <c r="A188" s="106" t="s">
        <v>226</v>
      </c>
      <c r="B188" s="214">
        <f>'A2 Technique'!D198</f>
        <v>0.8526785714285714</v>
      </c>
      <c r="C188" s="215"/>
      <c r="D188" s="6"/>
      <c r="E188" s="6"/>
      <c r="F188" s="6"/>
      <c r="G188" s="6"/>
      <c r="H188" s="6"/>
      <c r="I188" s="6"/>
      <c r="J188" s="6"/>
      <c r="K188" s="6"/>
      <c r="L188" s="6"/>
      <c r="M188" s="6"/>
      <c r="N188" s="6"/>
      <c r="O188" s="6"/>
      <c r="P188" s="6"/>
      <c r="Q188" s="6"/>
      <c r="R188" s="6"/>
      <c r="S188" s="6"/>
      <c r="T188" s="6"/>
      <c r="U188" s="6"/>
      <c r="V188" s="6"/>
      <c r="W188" s="6"/>
      <c r="X188" s="6"/>
      <c r="Y188" s="6"/>
      <c r="Z188" s="6"/>
    </row>
    <row r="189" spans="1:26" ht="33" customHeight="1">
      <c r="A189" s="110" t="s">
        <v>230</v>
      </c>
      <c r="B189" s="214">
        <f>'A3 Technique'!D198</f>
        <v>0</v>
      </c>
      <c r="C189" s="215"/>
      <c r="D189" s="6"/>
      <c r="E189" s="6"/>
      <c r="F189" s="6"/>
      <c r="G189" s="6"/>
      <c r="H189" s="6"/>
      <c r="I189" s="6"/>
      <c r="J189" s="6"/>
      <c r="K189" s="6"/>
      <c r="L189" s="6"/>
      <c r="M189" s="6"/>
      <c r="N189" s="6"/>
      <c r="O189" s="6"/>
      <c r="P189" s="6"/>
      <c r="Q189" s="6"/>
      <c r="R189" s="6"/>
      <c r="S189" s="6"/>
      <c r="T189" s="6"/>
      <c r="U189" s="6"/>
      <c r="V189" s="6"/>
      <c r="W189" s="6"/>
      <c r="X189" s="6"/>
      <c r="Y189" s="6"/>
      <c r="Z189" s="6"/>
    </row>
    <row r="190" spans="1:26" ht="33" customHeight="1">
      <c r="A190" s="110" t="s">
        <v>234</v>
      </c>
      <c r="B190" s="214">
        <f>'A4 Technique'!D198</f>
        <v>0</v>
      </c>
      <c r="C190" s="215"/>
      <c r="D190" s="6"/>
      <c r="E190" s="6"/>
      <c r="F190" s="6"/>
      <c r="G190" s="6"/>
      <c r="H190" s="6"/>
      <c r="I190" s="6"/>
      <c r="J190" s="6"/>
      <c r="K190" s="6"/>
      <c r="L190" s="6"/>
      <c r="M190" s="6"/>
      <c r="N190" s="6"/>
      <c r="O190" s="6"/>
      <c r="P190" s="6"/>
      <c r="Q190" s="6"/>
      <c r="R190" s="6"/>
      <c r="S190" s="6"/>
      <c r="T190" s="6"/>
      <c r="U190" s="6"/>
      <c r="V190" s="6"/>
      <c r="W190" s="6"/>
      <c r="X190" s="6"/>
      <c r="Y190" s="6"/>
      <c r="Z190" s="6"/>
    </row>
    <row r="191" spans="1:26" ht="33" customHeight="1">
      <c r="A191" s="106" t="s">
        <v>235</v>
      </c>
      <c r="B191" s="214">
        <f>'A5 Technique'!D198</f>
        <v>0</v>
      </c>
      <c r="C191" s="215"/>
      <c r="D191" s="6"/>
      <c r="E191" s="6"/>
      <c r="F191" s="6"/>
      <c r="G191" s="6"/>
      <c r="H191" s="6"/>
      <c r="I191" s="6"/>
      <c r="J191" s="6"/>
      <c r="K191" s="6"/>
      <c r="L191" s="6"/>
      <c r="M191" s="6"/>
      <c r="N191" s="6"/>
      <c r="O191" s="6"/>
      <c r="P191" s="6"/>
      <c r="Q191" s="6"/>
      <c r="R191" s="6"/>
      <c r="S191" s="6"/>
      <c r="T191" s="6"/>
      <c r="U191" s="6"/>
      <c r="V191" s="6"/>
      <c r="W191" s="6"/>
      <c r="X191" s="6"/>
      <c r="Y191" s="6"/>
      <c r="Z191" s="6"/>
    </row>
    <row r="192" spans="1:26" ht="33" customHeight="1">
      <c r="A192" s="106" t="s">
        <v>239</v>
      </c>
      <c r="B192" s="214">
        <f>'A6 Technique'!D198</f>
        <v>0</v>
      </c>
      <c r="C192" s="215"/>
      <c r="D192" s="6"/>
      <c r="E192" s="6"/>
      <c r="F192" s="6"/>
      <c r="G192" s="6"/>
      <c r="H192" s="6"/>
      <c r="I192" s="6"/>
      <c r="J192" s="6"/>
      <c r="K192" s="6"/>
      <c r="L192" s="6"/>
      <c r="M192" s="6"/>
      <c r="N192" s="6"/>
      <c r="O192" s="6"/>
      <c r="P192" s="6"/>
      <c r="Q192" s="6"/>
      <c r="R192" s="6"/>
      <c r="S192" s="6"/>
      <c r="T192" s="6"/>
      <c r="U192" s="6"/>
      <c r="V192" s="6"/>
      <c r="W192" s="6"/>
      <c r="X192" s="6"/>
      <c r="Y192" s="6"/>
      <c r="Z192" s="6"/>
    </row>
    <row r="193" spans="1:26">
      <c r="A193" s="33"/>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c r="A194" s="33"/>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c r="A195" s="33"/>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c r="A196" s="33"/>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c r="A197" s="33"/>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c r="A198" s="33"/>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c r="A199" s="33"/>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c r="A200" s="33"/>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c r="A201" s="33"/>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c r="A202" s="33"/>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c r="A203" s="33"/>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c r="A204" s="33"/>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c r="A205" s="33"/>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c r="A206" s="33"/>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c r="A207" s="33"/>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c r="A208" s="33"/>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c r="A209" s="33"/>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c r="A210" s="33"/>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c r="A211" s="33"/>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c r="A212" s="33"/>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c r="A213" s="33"/>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c r="A214" s="33"/>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c r="A215" s="33"/>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c r="A216" s="33"/>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c r="A217" s="33"/>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c r="A218" s="33"/>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c r="A219" s="33"/>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c r="A220" s="33"/>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c r="A221" s="33"/>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c r="A222" s="33"/>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c r="A223" s="33"/>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c r="A224" s="33"/>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c r="A225" s="33"/>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c r="A226" s="33"/>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c r="A227" s="33"/>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c r="A228" s="33"/>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c r="A229" s="33"/>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c r="A230" s="33"/>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c r="A231" s="33"/>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c r="A232" s="33"/>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c r="A233" s="33"/>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c r="A234" s="33"/>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c r="A235" s="33"/>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c r="A236" s="33"/>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c r="A237" s="33"/>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c r="A238" s="33"/>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c r="A239" s="33"/>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c r="A240" s="33"/>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c r="A241" s="33"/>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c r="A242" s="33"/>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c r="A243" s="33"/>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c r="A244" s="33"/>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c r="A245" s="33"/>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c r="A246" s="33"/>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c r="A247" s="33"/>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c r="A248" s="33"/>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c r="A249" s="33"/>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c r="A250" s="33"/>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c r="A251" s="33"/>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c r="A252" s="33"/>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c r="A253" s="33"/>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c r="A254" s="33"/>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c r="A255" s="33"/>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c r="A256" s="33"/>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c r="A257" s="33"/>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c r="A258" s="33"/>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c r="A259" s="33"/>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c r="A260" s="33"/>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c r="A261" s="33"/>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c r="A262" s="33"/>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c r="A263" s="33"/>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c r="A264" s="33"/>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c r="A265" s="33"/>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c r="A266" s="33"/>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c r="A267" s="33"/>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c r="A268" s="33"/>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c r="A269" s="33"/>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c r="A270" s="33"/>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c r="A271" s="33"/>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c r="A272" s="33"/>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c r="A273" s="33"/>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c r="A274" s="33"/>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c r="A275" s="33"/>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c r="A276" s="33"/>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c r="A277" s="33"/>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c r="A278" s="33"/>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c r="A279" s="33"/>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c r="A280" s="33"/>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c r="A281" s="33"/>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c r="A282" s="33"/>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c r="A283" s="33"/>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c r="A284" s="33"/>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c r="A285" s="33"/>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c r="A286" s="33"/>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c r="A287" s="33"/>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c r="A288" s="33"/>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c r="A289" s="33"/>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c r="A290" s="33"/>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c r="A291" s="33"/>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c r="A292" s="33"/>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c r="A293" s="33"/>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c r="A294" s="33"/>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c r="A295" s="33"/>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c r="A296" s="33"/>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c r="A297" s="33"/>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c r="A298" s="33"/>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c r="A299" s="33"/>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c r="A300" s="33"/>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c r="A301" s="33"/>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c r="A302" s="33"/>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c r="A303" s="33"/>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c r="A304" s="33"/>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c r="A305" s="33"/>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c r="A306" s="33"/>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c r="A307" s="33"/>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c r="A308" s="33"/>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c r="A309" s="33"/>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c r="A310" s="33"/>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c r="A311" s="33"/>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c r="A312" s="33"/>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c r="A313" s="33"/>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c r="A314" s="33"/>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c r="A315" s="33"/>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c r="A316" s="33"/>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c r="A317" s="33"/>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c r="A318" s="33"/>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c r="A319" s="33"/>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c r="A320" s="33"/>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c r="A321" s="33"/>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c r="A322" s="33"/>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c r="A323" s="33"/>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c r="A324" s="33"/>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c r="A325" s="33"/>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c r="A326" s="33"/>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c r="A327" s="33"/>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c r="A328" s="33"/>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c r="A329" s="33"/>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c r="A330" s="33"/>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c r="A331" s="33"/>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c r="A332" s="33"/>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c r="A333" s="33"/>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c r="A334" s="33"/>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c r="A335" s="33"/>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c r="A336" s="33"/>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c r="A337" s="33"/>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c r="A338" s="33"/>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c r="A339" s="33"/>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c r="A340" s="33"/>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c r="A341" s="33"/>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c r="A342" s="33"/>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c r="A343" s="33"/>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c r="A344" s="33"/>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c r="A345" s="33"/>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c r="A346" s="33"/>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c r="A347" s="33"/>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c r="A348" s="33"/>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c r="A349" s="33"/>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c r="A350" s="33"/>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c r="A351" s="33"/>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c r="A352" s="33"/>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c r="A353" s="33"/>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c r="A354" s="33"/>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c r="A355" s="33"/>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c r="A356" s="33"/>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c r="A357" s="33"/>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c r="A358" s="33"/>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c r="A359" s="33"/>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c r="A360" s="33"/>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c r="A361" s="33"/>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c r="A362" s="33"/>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c r="A363" s="33"/>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c r="A364" s="33"/>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c r="A365" s="33"/>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c r="A366" s="33"/>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c r="A367" s="33"/>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c r="A368" s="33"/>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c r="A369" s="33"/>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c r="A370" s="33"/>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c r="A371" s="33"/>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c r="A372" s="33"/>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c r="A373" s="33"/>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c r="A374" s="33"/>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c r="A375" s="33"/>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c r="A376" s="33"/>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c r="A377" s="33"/>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c r="A378" s="33"/>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c r="A379" s="33"/>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c r="A380" s="33"/>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c r="A381" s="33"/>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c r="A382" s="33"/>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c r="A383" s="33"/>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c r="A384" s="33"/>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c r="A385" s="33"/>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c r="A386" s="33"/>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c r="A387" s="33"/>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c r="A388" s="33"/>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c r="A389" s="33"/>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c r="A390" s="33"/>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c r="A391" s="33"/>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c r="A392" s="33"/>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c r="A393" s="33"/>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c r="A394" s="33"/>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c r="A395" s="33"/>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c r="A396" s="33"/>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c r="A397" s="33"/>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c r="A398" s="33"/>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c r="A399" s="33"/>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c r="A400" s="33"/>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c r="A401" s="33"/>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c r="A402" s="33"/>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c r="A403" s="33"/>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c r="A404" s="33"/>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c r="A405" s="33"/>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c r="A406" s="33"/>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c r="A407" s="33"/>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c r="A408" s="33"/>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c r="A409" s="33"/>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c r="A410" s="33"/>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c r="A411" s="33"/>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c r="A412" s="33"/>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c r="A413" s="33"/>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c r="A414" s="33"/>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c r="A415" s="33"/>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c r="A416" s="33"/>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c r="A417" s="33"/>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c r="A418" s="33"/>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c r="A419" s="33"/>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c r="A420" s="33"/>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c r="A421" s="33"/>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c r="A422" s="33"/>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c r="A423" s="33"/>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c r="A424" s="33"/>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c r="A425" s="33"/>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c r="A426" s="33"/>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c r="A427" s="33"/>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c r="A428" s="33"/>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c r="A429" s="33"/>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c r="A430" s="33"/>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c r="A431" s="33"/>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c r="A432" s="33"/>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c r="A433" s="33"/>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c r="A434" s="33"/>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c r="A435" s="33"/>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c r="A436" s="33"/>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c r="A437" s="33"/>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c r="A438" s="33"/>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c r="A439" s="33"/>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c r="A440" s="33"/>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c r="A441" s="33"/>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c r="A442" s="33"/>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c r="A443" s="33"/>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c r="A444" s="33"/>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c r="A445" s="33"/>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c r="A446" s="33"/>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c r="A447" s="33"/>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c r="A448" s="33"/>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c r="A449" s="33"/>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c r="A450" s="33"/>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c r="A451" s="33"/>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c r="A452" s="33"/>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c r="A453" s="33"/>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c r="A454" s="33"/>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c r="A455" s="33"/>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c r="A456" s="33"/>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c r="A457" s="33"/>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c r="A458" s="33"/>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c r="A459" s="33"/>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c r="A460" s="33"/>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c r="A461" s="33"/>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c r="A462" s="33"/>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c r="A463" s="33"/>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c r="A464" s="33"/>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c r="A465" s="33"/>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c r="A466" s="33"/>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c r="A467" s="33"/>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c r="A468" s="33"/>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c r="A469" s="33"/>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c r="A470" s="33"/>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c r="A471" s="33"/>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c r="A472" s="33"/>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c r="A473" s="33"/>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c r="A474" s="33"/>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c r="A475" s="33"/>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c r="A476" s="33"/>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c r="A477" s="33"/>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c r="A478" s="33"/>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c r="A479" s="33"/>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c r="A480" s="33"/>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c r="A481" s="33"/>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c r="A482" s="33"/>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c r="A483" s="33"/>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c r="A484" s="33"/>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c r="A485" s="33"/>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c r="A486" s="33"/>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c r="A487" s="33"/>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c r="A488" s="33"/>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c r="A489" s="33"/>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c r="A490" s="33"/>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c r="A491" s="33"/>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c r="A492" s="33"/>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c r="A493" s="33"/>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c r="A494" s="33"/>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c r="A495" s="33"/>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c r="A496" s="33"/>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c r="A497" s="33"/>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c r="A498" s="33"/>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c r="A499" s="33"/>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c r="A500" s="33"/>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c r="A501" s="33"/>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c r="A502" s="33"/>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c r="A503" s="33"/>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c r="A504" s="33"/>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c r="A505" s="33"/>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c r="A506" s="33"/>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33"/>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33"/>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33"/>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33"/>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33"/>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33"/>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33"/>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33"/>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33"/>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33"/>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33"/>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33"/>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33"/>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33"/>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33"/>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33"/>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33"/>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33"/>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33"/>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33"/>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33"/>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33"/>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33"/>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33"/>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33"/>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33"/>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33"/>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33"/>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33"/>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33"/>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33"/>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33"/>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33"/>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33"/>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33"/>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33"/>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33"/>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33"/>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33"/>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33"/>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33"/>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33"/>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33"/>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33"/>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33"/>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33"/>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33"/>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33"/>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33"/>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33"/>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33"/>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33"/>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33"/>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33"/>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33"/>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33"/>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33"/>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33"/>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33"/>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33"/>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33"/>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33"/>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33"/>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33"/>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33"/>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33"/>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33"/>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33"/>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33"/>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33"/>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33"/>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33"/>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33"/>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33"/>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33"/>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33"/>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33"/>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33"/>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33"/>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33"/>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33"/>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33"/>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33"/>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33"/>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33"/>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33"/>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33"/>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33"/>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33"/>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33"/>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33"/>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33"/>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33"/>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33"/>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33"/>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33"/>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33"/>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33"/>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33"/>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33"/>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33"/>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33"/>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33"/>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33"/>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33"/>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33"/>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33"/>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33"/>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33"/>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33"/>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33"/>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33"/>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33"/>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33"/>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33"/>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33"/>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33"/>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33"/>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33"/>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33"/>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33"/>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33"/>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33"/>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33"/>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33"/>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33"/>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33"/>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33"/>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33"/>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33"/>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33"/>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33"/>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33"/>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33"/>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33"/>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33"/>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33"/>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33"/>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33"/>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33"/>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33"/>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33"/>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33"/>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33"/>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33"/>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33"/>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33"/>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33"/>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33"/>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33"/>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33"/>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33"/>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33"/>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33"/>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33"/>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33"/>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33"/>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33"/>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33"/>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33"/>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33"/>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33"/>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33"/>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33"/>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33"/>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33"/>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33"/>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33"/>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33"/>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33"/>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33"/>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33"/>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33"/>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33"/>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33"/>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33"/>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33"/>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33"/>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33"/>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33"/>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33"/>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33"/>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33"/>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33"/>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33"/>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33"/>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33"/>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33"/>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33"/>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33"/>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33"/>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33"/>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33"/>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33"/>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33"/>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33"/>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33"/>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33"/>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33"/>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33"/>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33"/>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33"/>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33"/>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33"/>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33"/>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33"/>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33"/>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33"/>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33"/>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33"/>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33"/>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33"/>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33"/>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33"/>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33"/>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33"/>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33"/>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33"/>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33"/>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33"/>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33"/>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33"/>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33"/>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33"/>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33"/>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33"/>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33"/>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33"/>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33"/>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33"/>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33"/>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33"/>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33"/>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33"/>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33"/>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33"/>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33"/>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33"/>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33"/>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33"/>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33"/>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33"/>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33"/>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33"/>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33"/>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33"/>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33"/>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33"/>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33"/>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33"/>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33"/>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33"/>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33"/>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33"/>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33"/>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33"/>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33"/>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33"/>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33"/>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33"/>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33"/>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33"/>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33"/>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33"/>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33"/>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33"/>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33"/>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33"/>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33"/>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33"/>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33"/>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33"/>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33"/>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33"/>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33"/>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33"/>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33"/>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33"/>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33"/>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33"/>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33"/>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33"/>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33"/>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33"/>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33"/>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33"/>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33"/>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33"/>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33"/>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33"/>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33"/>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33"/>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33"/>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33"/>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33"/>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33"/>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33"/>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33"/>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33"/>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33"/>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33"/>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33"/>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33"/>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33"/>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33"/>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33"/>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33"/>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33"/>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33"/>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33"/>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33"/>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33"/>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33"/>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33"/>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33"/>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33"/>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33"/>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33"/>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33"/>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33"/>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33"/>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33"/>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33"/>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33"/>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33"/>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33"/>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33"/>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33"/>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33"/>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33"/>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33"/>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33"/>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33"/>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33"/>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33"/>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33"/>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33"/>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33"/>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33"/>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33"/>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33"/>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33"/>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33"/>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33"/>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33"/>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33"/>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33"/>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33"/>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33"/>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33"/>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33"/>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33"/>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33"/>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33"/>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33"/>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33"/>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33"/>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33"/>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33"/>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33"/>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33"/>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33"/>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33"/>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33"/>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33"/>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33"/>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33"/>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33"/>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33"/>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33"/>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33"/>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33"/>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33"/>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33"/>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33"/>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33"/>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33"/>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33"/>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33"/>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33"/>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33"/>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33"/>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33"/>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33"/>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33"/>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33"/>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33"/>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33"/>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33"/>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33"/>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33"/>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33"/>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33"/>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33"/>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33"/>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33"/>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33"/>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33"/>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33"/>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33"/>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33"/>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33"/>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33"/>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33"/>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33"/>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33"/>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33"/>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33"/>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33"/>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33"/>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33"/>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33"/>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33"/>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33"/>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33"/>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33"/>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33"/>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33"/>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33"/>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33"/>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33"/>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33"/>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33"/>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33"/>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33"/>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33"/>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33"/>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33"/>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33"/>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33"/>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33"/>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33"/>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33"/>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33"/>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33"/>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33"/>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33"/>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33"/>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33"/>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33"/>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33"/>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33"/>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33"/>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33"/>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33"/>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33"/>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33"/>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33"/>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33"/>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33"/>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33"/>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33"/>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33"/>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33"/>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33"/>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33"/>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33"/>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33"/>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33"/>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33"/>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33"/>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33"/>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33"/>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33"/>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33"/>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33"/>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33"/>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33"/>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33"/>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33"/>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33"/>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33"/>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33"/>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33"/>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33"/>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33"/>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33"/>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33"/>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33"/>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33"/>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33"/>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33"/>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33"/>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33"/>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33"/>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33"/>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33"/>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33"/>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33"/>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33"/>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33"/>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33"/>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33"/>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33"/>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0mmSc5kszP/QlPF1+nPAuwmzufQb3z3Bx1C2plaCz0lkjCt6BIcTi57nZXg510xLPPBQzPusQAO0kgqplo/0XA==" saltValue="YJvQV85d2yGDWyYIwtJu9g==" spinCount="100000" sheet="1" objects="1" scenarios="1"/>
  <mergeCells count="138">
    <mergeCell ref="B190:C190"/>
    <mergeCell ref="B191:C191"/>
    <mergeCell ref="B192:C192"/>
    <mergeCell ref="B181:C181"/>
    <mergeCell ref="B182:C182"/>
    <mergeCell ref="B183:C183"/>
    <mergeCell ref="B187:C187"/>
    <mergeCell ref="B188:C188"/>
    <mergeCell ref="B189:C189"/>
    <mergeCell ref="B186:C186"/>
    <mergeCell ref="B180:C180"/>
    <mergeCell ref="B179:C179"/>
    <mergeCell ref="B172:C172"/>
    <mergeCell ref="B173:C173"/>
    <mergeCell ref="B174:C174"/>
    <mergeCell ref="B177:C177"/>
    <mergeCell ref="B178:C178"/>
    <mergeCell ref="B166:C166"/>
    <mergeCell ref="B167:C167"/>
    <mergeCell ref="B168:C168"/>
    <mergeCell ref="B169:C169"/>
    <mergeCell ref="B171:C171"/>
    <mergeCell ref="B170:C170"/>
    <mergeCell ref="B161:C161"/>
    <mergeCell ref="B162:C162"/>
    <mergeCell ref="B163:C163"/>
    <mergeCell ref="B164:C164"/>
    <mergeCell ref="B165:C165"/>
    <mergeCell ref="B152:C152"/>
    <mergeCell ref="B153:C153"/>
    <mergeCell ref="B154:C154"/>
    <mergeCell ref="B155:C155"/>
    <mergeCell ref="B151:C151"/>
    <mergeCell ref="B150:C150"/>
    <mergeCell ref="B143:C143"/>
    <mergeCell ref="B141:C141"/>
    <mergeCell ref="B142:C142"/>
    <mergeCell ref="B159:C159"/>
    <mergeCell ref="B160:C160"/>
    <mergeCell ref="B144:C144"/>
    <mergeCell ref="B145:C145"/>
    <mergeCell ref="B146:C146"/>
    <mergeCell ref="B147:C147"/>
    <mergeCell ref="B156:C156"/>
    <mergeCell ref="B132:C132"/>
    <mergeCell ref="B133:C133"/>
    <mergeCell ref="B135:C135"/>
    <mergeCell ref="B136:C136"/>
    <mergeCell ref="B137:C137"/>
    <mergeCell ref="B138:C138"/>
    <mergeCell ref="B134:C134"/>
    <mergeCell ref="B123:C123"/>
    <mergeCell ref="B124:C124"/>
    <mergeCell ref="B125:C125"/>
    <mergeCell ref="B126:C126"/>
    <mergeCell ref="B127:C127"/>
    <mergeCell ref="B128:C128"/>
    <mergeCell ref="B129:C129"/>
    <mergeCell ref="B119:C119"/>
    <mergeCell ref="B120:C120"/>
    <mergeCell ref="B35:C35"/>
    <mergeCell ref="B36:C36"/>
    <mergeCell ref="B38:C38"/>
    <mergeCell ref="B39:C39"/>
    <mergeCell ref="B27:C27"/>
    <mergeCell ref="B28:C28"/>
    <mergeCell ref="B29:C29"/>
    <mergeCell ref="B33:C33"/>
    <mergeCell ref="B34:C34"/>
    <mergeCell ref="B37:C37"/>
    <mergeCell ref="B43:C43"/>
    <mergeCell ref="B42:C42"/>
    <mergeCell ref="B97:C97"/>
    <mergeCell ref="B98:C98"/>
    <mergeCell ref="B99:C99"/>
    <mergeCell ref="B100:C100"/>
    <mergeCell ref="B101:C101"/>
    <mergeCell ref="B102:C102"/>
    <mergeCell ref="B52:C52"/>
    <mergeCell ref="B53:C53"/>
    <mergeCell ref="B54:C54"/>
    <mergeCell ref="B51:C51"/>
    <mergeCell ref="B118:C118"/>
    <mergeCell ref="B90:C90"/>
    <mergeCell ref="B91:C91"/>
    <mergeCell ref="B81:C81"/>
    <mergeCell ref="B82:C82"/>
    <mergeCell ref="B83:C83"/>
    <mergeCell ref="B84:C84"/>
    <mergeCell ref="B89:C89"/>
    <mergeCell ref="B87:C87"/>
    <mergeCell ref="B88:C88"/>
    <mergeCell ref="B111:C111"/>
    <mergeCell ref="B114:C114"/>
    <mergeCell ref="B115:C115"/>
    <mergeCell ref="B116:C116"/>
    <mergeCell ref="B92:C92"/>
    <mergeCell ref="B93:C93"/>
    <mergeCell ref="B26:C26"/>
    <mergeCell ref="B24:C24"/>
    <mergeCell ref="B25:C25"/>
    <mergeCell ref="A18:C18"/>
    <mergeCell ref="D18:K18"/>
    <mergeCell ref="A21:K21"/>
    <mergeCell ref="B23:C23"/>
    <mergeCell ref="B117:C117"/>
    <mergeCell ref="B105:C105"/>
    <mergeCell ref="B106:C106"/>
    <mergeCell ref="B70:C70"/>
    <mergeCell ref="B107:C107"/>
    <mergeCell ref="B108:C108"/>
    <mergeCell ref="B96:C96"/>
    <mergeCell ref="B109:C109"/>
    <mergeCell ref="B110:C110"/>
    <mergeCell ref="B75:C75"/>
    <mergeCell ref="B78:C78"/>
    <mergeCell ref="B79:C79"/>
    <mergeCell ref="B80:C80"/>
    <mergeCell ref="B71:C71"/>
    <mergeCell ref="B72:C72"/>
    <mergeCell ref="B73:C73"/>
    <mergeCell ref="B74:C74"/>
    <mergeCell ref="B65:C65"/>
    <mergeCell ref="B66:C66"/>
    <mergeCell ref="B64:C64"/>
    <mergeCell ref="B44:C44"/>
    <mergeCell ref="B45:C45"/>
    <mergeCell ref="B46:C46"/>
    <mergeCell ref="B47:C47"/>
    <mergeCell ref="B48:C48"/>
    <mergeCell ref="B69:C69"/>
    <mergeCell ref="B55:C55"/>
    <mergeCell ref="B57:C57"/>
    <mergeCell ref="B60:C60"/>
    <mergeCell ref="B61:C61"/>
    <mergeCell ref="B62:C62"/>
    <mergeCell ref="B63:C63"/>
    <mergeCell ref="B56:C5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391" workbookViewId="0">
      <selection activeCell="D398" sqref="D398"/>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225"/>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8"/>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4"/>
      <c r="I8" s="8"/>
      <c r="J8" s="6"/>
      <c r="K8" s="6"/>
      <c r="L8" s="6"/>
      <c r="M8" s="6"/>
      <c r="N8" s="6"/>
      <c r="O8" s="6"/>
      <c r="P8" s="6"/>
      <c r="Q8" s="6"/>
      <c r="R8" s="6"/>
      <c r="S8" s="6"/>
      <c r="T8" s="6"/>
      <c r="U8" s="6"/>
      <c r="V8" s="6"/>
      <c r="W8" s="6"/>
      <c r="X8" s="6"/>
      <c r="Y8" s="6"/>
      <c r="Z8" s="6"/>
    </row>
    <row r="9" spans="1:26" ht="24" customHeight="1">
      <c r="A9" s="10" t="s">
        <v>3</v>
      </c>
      <c r="B9" s="236"/>
      <c r="C9" s="217"/>
      <c r="D9" s="217"/>
      <c r="E9" s="217"/>
      <c r="F9" s="217"/>
      <c r="G9" s="4"/>
      <c r="H9" s="4"/>
      <c r="I9" s="8"/>
      <c r="J9" s="6"/>
      <c r="K9" s="6"/>
      <c r="L9" s="6"/>
      <c r="M9" s="6"/>
      <c r="N9" s="6"/>
      <c r="O9" s="6"/>
      <c r="P9" s="6"/>
      <c r="Q9" s="6"/>
      <c r="R9" s="6"/>
      <c r="S9" s="6"/>
      <c r="T9" s="6"/>
      <c r="U9" s="6"/>
      <c r="V9" s="6"/>
      <c r="W9" s="6"/>
      <c r="X9" s="6"/>
      <c r="Y9" s="6"/>
      <c r="Z9" s="6"/>
    </row>
    <row r="10" spans="1:26" ht="24" customHeight="1">
      <c r="A10" s="11" t="s">
        <v>5</v>
      </c>
      <c r="B10" s="237"/>
      <c r="C10" s="215"/>
      <c r="D10" s="215"/>
      <c r="E10" s="215"/>
      <c r="F10" s="215"/>
      <c r="G10" s="4"/>
      <c r="H10" s="4"/>
      <c r="I10" s="8"/>
      <c r="J10" s="6"/>
      <c r="K10" s="6"/>
      <c r="L10" s="6"/>
      <c r="M10" s="6"/>
      <c r="N10" s="6"/>
      <c r="O10" s="6"/>
      <c r="P10" s="6"/>
      <c r="Q10" s="6"/>
      <c r="R10" s="6"/>
      <c r="S10" s="6"/>
      <c r="T10" s="6"/>
      <c r="U10" s="6"/>
      <c r="V10" s="6"/>
      <c r="W10" s="6"/>
      <c r="X10" s="6"/>
      <c r="Y10" s="6"/>
      <c r="Z10" s="6"/>
    </row>
    <row r="11" spans="1:26" ht="24" customHeight="1">
      <c r="A11" s="10" t="s">
        <v>7</v>
      </c>
      <c r="B11" s="232"/>
      <c r="C11" s="217"/>
      <c r="D11" s="217"/>
      <c r="E11" s="217"/>
      <c r="F11" s="217"/>
      <c r="G11" s="4"/>
      <c r="H11" s="4"/>
      <c r="I11" s="8"/>
      <c r="J11" s="6"/>
      <c r="K11" s="6"/>
      <c r="L11" s="6"/>
      <c r="M11" s="6"/>
      <c r="N11" s="6"/>
      <c r="O11" s="6"/>
      <c r="P11" s="6"/>
      <c r="Q11" s="6"/>
      <c r="R11" s="6"/>
      <c r="S11" s="6"/>
      <c r="T11" s="6"/>
      <c r="U11" s="6"/>
      <c r="V11" s="6"/>
      <c r="W11" s="6"/>
      <c r="X11" s="6"/>
      <c r="Y11" s="6"/>
      <c r="Z11" s="6"/>
    </row>
    <row r="12" spans="1:26" ht="24" customHeight="1">
      <c r="A12" s="10" t="s">
        <v>8</v>
      </c>
      <c r="B12" s="231">
        <f>D505</f>
        <v>0</v>
      </c>
      <c r="C12" s="217"/>
      <c r="D12" s="217"/>
      <c r="E12" s="217"/>
      <c r="F12" s="217"/>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225"/>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3"/>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3"/>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483</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nfBWXDfImWAYRNul8em/EShPFIRbHgHwuH8OX//HKxIw6I0EOIEcxdNoFGBaoBTD4P/hLPGUXZ5MNibxsJcpSw==" saltValue="ZNeYFYPCkS+Gv8I2m9OjlQ=="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f>'A5 Exploitation'!B9:F9</f>
        <v>0</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f>'A5 Exploitation'!B10:F10</f>
        <v>0</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'A5 Exploitation'!B11:F11</f>
        <v>0</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41" t="s">
        <v>28</v>
      </c>
      <c r="B168" s="215"/>
      <c r="C168" s="242"/>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rLph09RfmMfQCYhWe5ggEI00/S85TD+1sBW1stdoB93T0t03Vis+2grv8ims9VUNZQbFiFrcOpwHtdWReqljQ==" saltValue="dnOYASamILQ/X5306Q6G8Q=="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225"/>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8"/>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4"/>
      <c r="I8" s="8"/>
      <c r="J8" s="6"/>
      <c r="K8" s="6"/>
      <c r="L8" s="6"/>
      <c r="M8" s="6"/>
      <c r="N8" s="6"/>
      <c r="O8" s="6"/>
      <c r="P8" s="6"/>
      <c r="Q8" s="6"/>
      <c r="R8" s="6"/>
      <c r="S8" s="6"/>
      <c r="T8" s="6"/>
      <c r="U8" s="6"/>
      <c r="V8" s="6"/>
      <c r="W8" s="6"/>
      <c r="X8" s="6"/>
      <c r="Y8" s="6"/>
      <c r="Z8" s="6"/>
    </row>
    <row r="9" spans="1:26" ht="24" customHeight="1">
      <c r="A9" s="10" t="s">
        <v>3</v>
      </c>
      <c r="B9" s="236"/>
      <c r="C9" s="217"/>
      <c r="D9" s="217"/>
      <c r="E9" s="217"/>
      <c r="F9" s="217"/>
      <c r="G9" s="4"/>
      <c r="H9" s="4"/>
      <c r="I9" s="8"/>
      <c r="J9" s="6"/>
      <c r="K9" s="6"/>
      <c r="L9" s="6"/>
      <c r="M9" s="6"/>
      <c r="N9" s="6"/>
      <c r="O9" s="6"/>
      <c r="P9" s="6"/>
      <c r="Q9" s="6"/>
      <c r="R9" s="6"/>
      <c r="S9" s="6"/>
      <c r="T9" s="6"/>
      <c r="U9" s="6"/>
      <c r="V9" s="6"/>
      <c r="W9" s="6"/>
      <c r="X9" s="6"/>
      <c r="Y9" s="6"/>
      <c r="Z9" s="6"/>
    </row>
    <row r="10" spans="1:26" ht="24" customHeight="1">
      <c r="A10" s="11" t="s">
        <v>5</v>
      </c>
      <c r="B10" s="237"/>
      <c r="C10" s="215"/>
      <c r="D10" s="215"/>
      <c r="E10" s="215"/>
      <c r="F10" s="215"/>
      <c r="G10" s="4"/>
      <c r="H10" s="4"/>
      <c r="I10" s="8"/>
      <c r="J10" s="6"/>
      <c r="K10" s="6"/>
      <c r="L10" s="6"/>
      <c r="M10" s="6"/>
      <c r="N10" s="6"/>
      <c r="O10" s="6"/>
      <c r="P10" s="6"/>
      <c r="Q10" s="6"/>
      <c r="R10" s="6"/>
      <c r="S10" s="6"/>
      <c r="T10" s="6"/>
      <c r="U10" s="6"/>
      <c r="V10" s="6"/>
      <c r="W10" s="6"/>
      <c r="X10" s="6"/>
      <c r="Y10" s="6"/>
      <c r="Z10" s="6"/>
    </row>
    <row r="11" spans="1:26" ht="24" customHeight="1">
      <c r="A11" s="10" t="s">
        <v>7</v>
      </c>
      <c r="B11" s="232"/>
      <c r="C11" s="217"/>
      <c r="D11" s="217"/>
      <c r="E11" s="217"/>
      <c r="F11" s="217"/>
      <c r="G11" s="4"/>
      <c r="H11" s="4"/>
      <c r="I11" s="8"/>
      <c r="J11" s="6"/>
      <c r="K11" s="6"/>
      <c r="L11" s="6"/>
      <c r="M11" s="6"/>
      <c r="N11" s="6"/>
      <c r="O11" s="6"/>
      <c r="P11" s="6"/>
      <c r="Q11" s="6"/>
      <c r="R11" s="6"/>
      <c r="S11" s="6"/>
      <c r="T11" s="6"/>
      <c r="U11" s="6"/>
      <c r="V11" s="6"/>
      <c r="W11" s="6"/>
      <c r="X11" s="6"/>
      <c r="Y11" s="6"/>
      <c r="Z11" s="6"/>
    </row>
    <row r="12" spans="1:26" ht="24" customHeight="1">
      <c r="A12" s="10" t="s">
        <v>8</v>
      </c>
      <c r="B12" s="231">
        <f>D505</f>
        <v>0</v>
      </c>
      <c r="C12" s="217"/>
      <c r="D12" s="217"/>
      <c r="E12" s="217"/>
      <c r="F12" s="217"/>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225"/>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3"/>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3"/>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18"/>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9"/>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9"/>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42"/>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07"/>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9"/>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00"/>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18"/>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9">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484</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9"/>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42"/>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00"/>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9"/>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HsXv4XlVPoCQ97/15t5xl8hcE/3d9AmP1RMCT7uMrAnyv3janBuxVk/u/sX7E2A4dX1O+9/h5TYa0ix2XZkGoQ==" saltValue="sewnJocmTk67LAf789Xsfg=="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f>'A6 Exploitation'!B9:F9</f>
        <v>0</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f>'A6 Exploitation'!B10:F10</f>
        <v>0</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'A6 Exploitation'!B11:F11</f>
        <v>0</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41" t="s">
        <v>28</v>
      </c>
      <c r="B168" s="215"/>
      <c r="C168" s="242"/>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ix+6JiCJkRUPw8AGXD+k0/N0IqtFIWfpWyTQbur1DTrCIqkyn4De41DahICApwwClTRd/CX9wz2yIXJJpN96A==" saltValue="sm6744AymMOB/y1QLyZpSA=="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80" workbookViewId="0"/>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6"/>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6"/>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6"/>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6"/>
      <c r="J4" s="6"/>
      <c r="K4" s="6"/>
      <c r="L4" s="6"/>
      <c r="M4" s="6"/>
      <c r="N4" s="6"/>
      <c r="O4" s="6"/>
      <c r="P4" s="6"/>
      <c r="Q4" s="6"/>
      <c r="R4" s="6"/>
      <c r="S4" s="6"/>
      <c r="T4" s="6"/>
      <c r="U4" s="6"/>
      <c r="V4" s="6"/>
      <c r="W4" s="6"/>
      <c r="X4" s="6"/>
      <c r="Y4" s="6"/>
      <c r="Z4" s="6"/>
    </row>
    <row r="5" spans="1:26" ht="15.75" customHeight="1">
      <c r="A5" s="9"/>
      <c r="B5" s="6"/>
      <c r="C5" s="6"/>
      <c r="D5" s="8"/>
      <c r="E5" s="8"/>
      <c r="F5" s="8"/>
      <c r="G5" s="8"/>
      <c r="H5" s="8"/>
      <c r="I5" s="6"/>
      <c r="J5" s="6"/>
      <c r="K5" s="6"/>
      <c r="L5" s="6"/>
      <c r="M5" s="6"/>
      <c r="N5" s="6"/>
      <c r="O5" s="6"/>
      <c r="P5" s="6"/>
      <c r="Q5" s="6"/>
      <c r="R5" s="6"/>
      <c r="S5" s="6"/>
      <c r="T5" s="6"/>
      <c r="U5" s="6"/>
      <c r="V5" s="6"/>
      <c r="W5" s="6"/>
      <c r="X5" s="6"/>
      <c r="Y5" s="6"/>
      <c r="Z5" s="6"/>
    </row>
    <row r="6" spans="1:26" ht="1.5" hidden="1" customHeight="1">
      <c r="A6" s="9"/>
      <c r="B6" s="6"/>
      <c r="C6" s="6"/>
      <c r="D6" s="8"/>
      <c r="E6" s="8"/>
      <c r="F6" s="8"/>
      <c r="G6" s="8"/>
      <c r="H6" s="8"/>
      <c r="I6" s="6"/>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6"/>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8"/>
      <c r="I8" s="6"/>
      <c r="J8" s="6"/>
      <c r="K8" s="6"/>
      <c r="L8" s="6"/>
      <c r="M8" s="6"/>
      <c r="N8" s="6"/>
      <c r="O8" s="6"/>
      <c r="P8" s="6"/>
      <c r="Q8" s="6"/>
      <c r="R8" s="6"/>
      <c r="S8" s="6"/>
      <c r="T8" s="6"/>
      <c r="U8" s="6"/>
      <c r="V8" s="6"/>
      <c r="W8" s="6"/>
      <c r="X8" s="6"/>
      <c r="Y8" s="6"/>
      <c r="Z8" s="6"/>
    </row>
    <row r="9" spans="1:26" ht="24" customHeight="1">
      <c r="A9" s="10" t="s">
        <v>3</v>
      </c>
      <c r="B9" s="236" t="s">
        <v>4</v>
      </c>
      <c r="C9" s="217"/>
      <c r="D9" s="217"/>
      <c r="E9" s="217"/>
      <c r="F9" s="217"/>
      <c r="G9" s="4"/>
      <c r="H9" s="8"/>
      <c r="I9" s="6"/>
      <c r="J9" s="6"/>
      <c r="K9" s="6"/>
      <c r="L9" s="6"/>
      <c r="M9" s="6"/>
      <c r="N9" s="6"/>
      <c r="O9" s="6"/>
      <c r="P9" s="6"/>
      <c r="Q9" s="6"/>
      <c r="R9" s="6"/>
      <c r="S9" s="6"/>
      <c r="T9" s="6"/>
      <c r="U9" s="6"/>
      <c r="V9" s="6"/>
      <c r="W9" s="6"/>
      <c r="X9" s="6"/>
      <c r="Y9" s="6"/>
      <c r="Z9" s="6"/>
    </row>
    <row r="10" spans="1:26" ht="24" customHeight="1">
      <c r="A10" s="11" t="s">
        <v>5</v>
      </c>
      <c r="B10" s="237" t="s">
        <v>6</v>
      </c>
      <c r="C10" s="215"/>
      <c r="D10" s="215"/>
      <c r="E10" s="215"/>
      <c r="F10" s="215"/>
      <c r="G10" s="4"/>
      <c r="H10" s="8"/>
      <c r="I10" s="6"/>
      <c r="J10" s="6"/>
      <c r="K10" s="6"/>
      <c r="L10" s="6"/>
      <c r="M10" s="6"/>
      <c r="N10" s="6"/>
      <c r="O10" s="6"/>
      <c r="P10" s="6"/>
      <c r="Q10" s="6"/>
      <c r="R10" s="6"/>
      <c r="S10" s="6"/>
      <c r="T10" s="6"/>
      <c r="U10" s="6"/>
      <c r="V10" s="6"/>
      <c r="W10" s="6"/>
      <c r="X10" s="6"/>
      <c r="Y10" s="6"/>
      <c r="Z10" s="6"/>
    </row>
    <row r="11" spans="1:26" ht="24" customHeight="1">
      <c r="A11" s="10" t="s">
        <v>7</v>
      </c>
      <c r="B11" s="232">
        <v>42788</v>
      </c>
      <c r="C11" s="217"/>
      <c r="D11" s="217"/>
      <c r="E11" s="217"/>
      <c r="F11" s="217"/>
      <c r="G11" s="4"/>
      <c r="H11" s="8"/>
      <c r="I11" s="6"/>
      <c r="J11" s="6"/>
      <c r="K11" s="6"/>
      <c r="L11" s="6"/>
      <c r="M11" s="6"/>
      <c r="N11" s="6"/>
      <c r="O11" s="6"/>
      <c r="P11" s="6"/>
      <c r="Q11" s="6"/>
      <c r="R11" s="6"/>
      <c r="S11" s="6"/>
      <c r="T11" s="6"/>
      <c r="U11" s="6"/>
      <c r="V11" s="6"/>
      <c r="W11" s="6"/>
      <c r="X11" s="6"/>
      <c r="Y11" s="6"/>
      <c r="Z11" s="6"/>
    </row>
    <row r="12" spans="1:26" ht="24" customHeight="1">
      <c r="A12" s="10" t="s">
        <v>8</v>
      </c>
      <c r="B12" s="231">
        <f>D505</f>
        <v>0.93818181818181823</v>
      </c>
      <c r="C12" s="217"/>
      <c r="D12" s="217"/>
      <c r="E12" s="217"/>
      <c r="F12" s="217"/>
      <c r="G12" s="4"/>
      <c r="H12" s="8"/>
      <c r="I12" s="6"/>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6"/>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6"/>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6"/>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6"/>
      <c r="I16" s="6"/>
      <c r="J16" s="6"/>
      <c r="K16" s="6"/>
      <c r="L16" s="6"/>
      <c r="M16" s="6"/>
      <c r="N16" s="6"/>
      <c r="O16" s="6"/>
      <c r="P16" s="6"/>
      <c r="Q16" s="6"/>
      <c r="R16" s="6"/>
      <c r="S16" s="6"/>
      <c r="T16" s="6"/>
      <c r="U16" s="6"/>
      <c r="V16" s="6"/>
      <c r="W16" s="6"/>
      <c r="X16" s="6"/>
      <c r="Y16" s="6"/>
      <c r="Z16" s="6"/>
    </row>
    <row r="17" spans="1:26" ht="18" customHeight="1">
      <c r="A17" s="14">
        <f>B11</f>
        <v>42788</v>
      </c>
      <c r="B17" s="3"/>
      <c r="C17" s="3"/>
      <c r="D17" s="3"/>
      <c r="E17" s="3"/>
      <c r="F17" s="3"/>
      <c r="G17" s="3"/>
      <c r="H17" s="6"/>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2</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8</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2</v>
      </c>
      <c r="C27" s="17"/>
      <c r="D27" s="19"/>
      <c r="E27" s="16"/>
      <c r="F27" s="36"/>
      <c r="G27" s="37"/>
      <c r="H27" s="6"/>
      <c r="I27" s="6"/>
      <c r="J27" s="6"/>
      <c r="K27" s="6"/>
      <c r="L27" s="6"/>
      <c r="M27" s="6"/>
      <c r="N27" s="6"/>
      <c r="O27" s="6"/>
      <c r="P27" s="6"/>
      <c r="Q27" s="6"/>
      <c r="R27" s="6"/>
      <c r="S27" s="6"/>
      <c r="T27" s="6"/>
      <c r="U27" s="6"/>
      <c r="V27" s="6"/>
      <c r="W27" s="6"/>
      <c r="X27" s="6"/>
      <c r="Y27" s="6"/>
      <c r="Z27" s="6"/>
    </row>
    <row r="28" spans="1:26" ht="18" customHeight="1">
      <c r="A28" s="35" t="s">
        <v>37</v>
      </c>
      <c r="B28" s="17">
        <v>2</v>
      </c>
      <c r="C28" s="17" t="str">
        <f>IF(B28=0, -5, "0")</f>
        <v>0</v>
      </c>
      <c r="D28" s="19"/>
      <c r="E28" s="38"/>
      <c r="F28" s="36"/>
      <c r="G28" s="37"/>
      <c r="H28" s="6"/>
      <c r="I28" s="6"/>
      <c r="J28" s="6"/>
      <c r="K28" s="6"/>
      <c r="L28" s="6"/>
      <c r="M28" s="6"/>
      <c r="N28" s="6"/>
      <c r="O28" s="6"/>
      <c r="P28" s="6"/>
      <c r="Q28" s="6"/>
      <c r="R28" s="6"/>
      <c r="S28" s="6"/>
      <c r="T28" s="6"/>
      <c r="U28" s="6"/>
      <c r="V28" s="6"/>
      <c r="W28" s="6"/>
      <c r="X28" s="6"/>
      <c r="Y28" s="6"/>
      <c r="Z28" s="6"/>
    </row>
    <row r="29" spans="1:26" ht="75" customHeight="1">
      <c r="A29" s="16" t="s">
        <v>43</v>
      </c>
      <c r="B29" s="17">
        <v>1</v>
      </c>
      <c r="C29" s="17"/>
      <c r="D29" s="39" t="s">
        <v>44</v>
      </c>
      <c r="E29" s="16"/>
      <c r="F29" s="36"/>
      <c r="G29" s="37"/>
      <c r="H29" s="6"/>
      <c r="I29" s="6"/>
      <c r="J29" s="6"/>
      <c r="K29" s="6"/>
      <c r="L29" s="6"/>
      <c r="M29" s="6"/>
      <c r="N29" s="6"/>
      <c r="O29" s="6"/>
      <c r="P29" s="6"/>
      <c r="Q29" s="6"/>
      <c r="R29" s="6"/>
      <c r="S29" s="6"/>
      <c r="T29" s="6"/>
      <c r="U29" s="6"/>
      <c r="V29" s="6"/>
      <c r="W29" s="6"/>
      <c r="X29" s="6"/>
      <c r="Y29" s="6"/>
      <c r="Z29" s="6"/>
    </row>
    <row r="30" spans="1:26" ht="45" customHeight="1">
      <c r="A30" s="16" t="s">
        <v>45</v>
      </c>
      <c r="B30" s="17">
        <v>2</v>
      </c>
      <c r="C30" s="17"/>
      <c r="D30" s="41"/>
      <c r="E30" s="16"/>
      <c r="F30" s="36"/>
      <c r="G30" s="37"/>
      <c r="H30" s="6"/>
      <c r="I30" s="6"/>
      <c r="J30" s="6"/>
      <c r="K30" s="6"/>
      <c r="L30" s="6"/>
      <c r="M30" s="6"/>
      <c r="N30" s="6"/>
      <c r="O30" s="6"/>
      <c r="P30" s="6"/>
      <c r="Q30" s="6"/>
      <c r="R30" s="6"/>
      <c r="S30" s="6"/>
      <c r="T30" s="6"/>
      <c r="U30" s="6"/>
      <c r="V30" s="6"/>
      <c r="W30" s="6"/>
      <c r="X30" s="6"/>
      <c r="Y30" s="6"/>
      <c r="Z30" s="6"/>
    </row>
    <row r="31" spans="1:26" ht="30" customHeight="1">
      <c r="A31" s="16" t="s">
        <v>46</v>
      </c>
      <c r="B31" s="17">
        <v>2</v>
      </c>
      <c r="C31" s="17"/>
      <c r="D31" s="19"/>
      <c r="E31" s="16"/>
      <c r="F31" s="36"/>
      <c r="G31" s="37"/>
      <c r="H31" s="6"/>
      <c r="I31" s="6"/>
      <c r="J31" s="6"/>
      <c r="K31" s="6"/>
      <c r="L31" s="6"/>
      <c r="M31" s="6"/>
      <c r="N31" s="6"/>
      <c r="O31" s="6"/>
      <c r="P31" s="6"/>
      <c r="Q31" s="6"/>
      <c r="R31" s="6"/>
      <c r="S31" s="6"/>
      <c r="T31" s="6"/>
      <c r="U31" s="6"/>
      <c r="V31" s="6"/>
      <c r="W31" s="6"/>
      <c r="X31" s="6"/>
      <c r="Y31" s="6"/>
      <c r="Z31" s="6"/>
    </row>
    <row r="32" spans="1:26" ht="105" customHeight="1">
      <c r="A32" s="16" t="s">
        <v>47</v>
      </c>
      <c r="B32" s="17">
        <v>1</v>
      </c>
      <c r="C32" s="17"/>
      <c r="D32" s="42" t="s">
        <v>48</v>
      </c>
      <c r="E32" s="16"/>
      <c r="F32" s="36"/>
      <c r="G32" s="37"/>
      <c r="H32" s="6"/>
      <c r="I32" s="6"/>
      <c r="J32" s="6"/>
      <c r="K32" s="6"/>
      <c r="L32" s="6"/>
      <c r="M32" s="6"/>
      <c r="N32" s="6"/>
      <c r="O32" s="6"/>
      <c r="P32" s="6"/>
      <c r="Q32" s="6"/>
      <c r="R32" s="6"/>
      <c r="S32" s="6"/>
      <c r="T32" s="6"/>
      <c r="U32" s="6"/>
      <c r="V32" s="6"/>
      <c r="W32" s="6"/>
      <c r="X32" s="6"/>
      <c r="Y32" s="6"/>
      <c r="Z32" s="6"/>
    </row>
    <row r="33" spans="1:26" ht="73.5" customHeight="1">
      <c r="A33" s="43" t="s">
        <v>50</v>
      </c>
      <c r="B33" s="17">
        <v>2</v>
      </c>
      <c r="C33" s="17" t="str">
        <f>IF(B33=0, -5, "0")</f>
        <v>0</v>
      </c>
      <c r="D33" s="39"/>
      <c r="E33" s="44"/>
      <c r="F33" s="36"/>
      <c r="G33" s="37"/>
      <c r="H33" s="6"/>
      <c r="I33" s="6"/>
      <c r="J33" s="6"/>
      <c r="K33" s="6"/>
      <c r="L33" s="6"/>
      <c r="M33" s="6"/>
      <c r="N33" s="6"/>
      <c r="O33" s="6"/>
      <c r="P33" s="6"/>
      <c r="Q33" s="6"/>
      <c r="R33" s="6"/>
      <c r="S33" s="6"/>
      <c r="T33" s="6"/>
      <c r="U33" s="6"/>
      <c r="V33" s="6"/>
      <c r="W33" s="6"/>
      <c r="X33" s="6"/>
      <c r="Y33" s="6"/>
      <c r="Z33" s="6"/>
    </row>
    <row r="34" spans="1:26">
      <c r="A34" s="16" t="s">
        <v>53</v>
      </c>
      <c r="B34" s="17">
        <v>2</v>
      </c>
      <c r="C34" s="17"/>
      <c r="D34" s="45"/>
      <c r="E34" s="16"/>
      <c r="F34" s="36"/>
      <c r="G34" s="37"/>
      <c r="H34" s="6"/>
      <c r="I34" s="6"/>
      <c r="J34" s="6"/>
      <c r="K34" s="6"/>
      <c r="L34" s="6"/>
      <c r="M34" s="6"/>
      <c r="N34" s="6"/>
      <c r="O34" s="6"/>
      <c r="P34" s="6"/>
      <c r="Q34" s="6"/>
      <c r="R34" s="6"/>
      <c r="S34" s="6"/>
      <c r="T34" s="6"/>
      <c r="U34" s="6"/>
      <c r="V34" s="6"/>
      <c r="W34" s="6"/>
      <c r="X34" s="6"/>
      <c r="Y34" s="6"/>
      <c r="Z34" s="6"/>
    </row>
    <row r="35" spans="1:26">
      <c r="A35" s="16" t="s">
        <v>54</v>
      </c>
      <c r="B35" s="17">
        <v>2</v>
      </c>
      <c r="C35" s="17"/>
      <c r="D35" s="19"/>
      <c r="E35" s="16"/>
      <c r="F35" s="36"/>
      <c r="G35" s="37"/>
      <c r="H35" s="6"/>
      <c r="I35" s="6"/>
      <c r="J35" s="6"/>
      <c r="K35" s="6"/>
      <c r="L35" s="6"/>
      <c r="M35" s="6"/>
      <c r="N35" s="6"/>
      <c r="O35" s="6"/>
      <c r="P35" s="6"/>
      <c r="Q35" s="6"/>
      <c r="R35" s="6"/>
      <c r="S35" s="6"/>
      <c r="T35" s="6"/>
      <c r="U35" s="6"/>
      <c r="V35" s="6"/>
      <c r="W35" s="6"/>
      <c r="X35" s="6"/>
      <c r="Y35" s="6"/>
      <c r="Z35" s="6"/>
    </row>
    <row r="36" spans="1:26" ht="45" customHeight="1">
      <c r="A36" s="23" t="s">
        <v>55</v>
      </c>
      <c r="B36" s="17">
        <v>2</v>
      </c>
      <c r="C36" s="36"/>
      <c r="D36" s="48">
        <v>1</v>
      </c>
      <c r="E36" s="16"/>
      <c r="F36" s="36"/>
      <c r="G36" s="37"/>
      <c r="H36" s="6"/>
      <c r="I36" s="6"/>
      <c r="J36" s="6"/>
      <c r="K36" s="6"/>
      <c r="L36" s="6"/>
      <c r="M36" s="6"/>
      <c r="N36" s="6"/>
      <c r="O36" s="6"/>
      <c r="P36" s="6"/>
      <c r="Q36" s="6"/>
      <c r="R36" s="6"/>
      <c r="S36" s="6"/>
      <c r="T36" s="6"/>
      <c r="U36" s="6"/>
      <c r="V36" s="6"/>
      <c r="W36" s="6"/>
      <c r="X36" s="6"/>
      <c r="Y36" s="6"/>
      <c r="Z36" s="6"/>
    </row>
    <row r="37" spans="1:26">
      <c r="A37" s="24" t="s">
        <v>28</v>
      </c>
      <c r="B37" s="24"/>
      <c r="C37" s="24"/>
      <c r="D37" s="24">
        <f>SUM(B27:C35)</f>
        <v>16</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0.88888888888888884</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0.92307692307692313</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42788</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t="s">
        <v>0</v>
      </c>
      <c r="C46" s="17"/>
      <c r="D46" s="42" t="s">
        <v>78</v>
      </c>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ht="15.75" customHeight="1">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t="s">
        <v>0</v>
      </c>
      <c r="C49" s="17"/>
      <c r="D49" s="42" t="s">
        <v>82</v>
      </c>
      <c r="E49" s="21"/>
      <c r="F49" s="21"/>
      <c r="G49" s="6"/>
      <c r="H49" s="6"/>
      <c r="I49" s="6"/>
      <c r="J49" s="6"/>
      <c r="K49" s="6"/>
      <c r="L49" s="6"/>
      <c r="M49" s="6"/>
      <c r="N49" s="6"/>
      <c r="O49" s="6"/>
      <c r="P49" s="6"/>
      <c r="Q49" s="6"/>
      <c r="R49" s="6"/>
      <c r="S49" s="6"/>
      <c r="T49" s="6"/>
      <c r="U49" s="6"/>
      <c r="V49" s="6"/>
      <c r="W49" s="6"/>
      <c r="X49" s="6"/>
      <c r="Y49" s="6"/>
      <c r="Z49" s="6"/>
    </row>
    <row r="50" spans="1:26" ht="21" customHeight="1">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12</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ht="24" customHeight="1">
      <c r="A58" s="16" t="s">
        <v>98</v>
      </c>
      <c r="B58" s="17">
        <v>2</v>
      </c>
      <c r="C58" s="17"/>
      <c r="D58" s="18"/>
      <c r="E58" s="17"/>
      <c r="F58" s="36"/>
      <c r="G58" s="37"/>
      <c r="H58" s="6"/>
      <c r="I58" s="6"/>
      <c r="J58" s="6"/>
      <c r="K58" s="6"/>
      <c r="L58" s="6"/>
      <c r="M58" s="6"/>
      <c r="N58" s="6"/>
      <c r="O58" s="6"/>
      <c r="P58" s="6"/>
      <c r="Q58" s="6"/>
      <c r="R58" s="6"/>
      <c r="S58" s="6"/>
      <c r="T58" s="6"/>
      <c r="U58" s="6"/>
      <c r="V58" s="6"/>
      <c r="W58" s="6"/>
      <c r="X58" s="6"/>
      <c r="Y58" s="6"/>
      <c r="Z58" s="6"/>
    </row>
    <row r="59" spans="1:26" ht="46.5" customHeight="1">
      <c r="A59" s="16" t="s">
        <v>100</v>
      </c>
      <c r="B59" s="17">
        <v>1</v>
      </c>
      <c r="C59" s="17"/>
      <c r="D59" s="41" t="s">
        <v>101</v>
      </c>
      <c r="E59" s="17"/>
      <c r="F59" s="36"/>
      <c r="G59" s="37"/>
      <c r="H59" s="6"/>
      <c r="I59" s="6"/>
      <c r="J59" s="6"/>
      <c r="K59" s="6"/>
      <c r="L59" s="6"/>
      <c r="M59" s="6"/>
      <c r="N59" s="6"/>
      <c r="O59" s="6"/>
      <c r="P59" s="6"/>
      <c r="Q59" s="6"/>
      <c r="R59" s="6"/>
      <c r="S59" s="6"/>
      <c r="T59" s="6"/>
      <c r="U59" s="6"/>
      <c r="V59" s="6"/>
      <c r="W59" s="6"/>
      <c r="X59" s="6"/>
      <c r="Y59" s="6"/>
      <c r="Z59" s="6"/>
    </row>
    <row r="60" spans="1:26">
      <c r="A60" s="72" t="s">
        <v>103</v>
      </c>
      <c r="B60" s="17">
        <v>2</v>
      </c>
      <c r="C60" s="17"/>
      <c r="D60" s="41"/>
      <c r="E60" s="17"/>
      <c r="F60" s="36"/>
      <c r="G60" s="37"/>
      <c r="H60" s="6"/>
      <c r="I60" s="6"/>
      <c r="J60" s="6"/>
      <c r="K60" s="6"/>
      <c r="L60" s="6"/>
      <c r="M60" s="6"/>
      <c r="N60" s="6"/>
      <c r="O60" s="6"/>
      <c r="P60" s="6"/>
      <c r="Q60" s="6"/>
      <c r="R60" s="6"/>
      <c r="S60" s="6"/>
      <c r="T60" s="6"/>
      <c r="U60" s="6"/>
      <c r="V60" s="6"/>
      <c r="W60" s="6"/>
      <c r="X60" s="6"/>
      <c r="Y60" s="6"/>
      <c r="Z60" s="6"/>
    </row>
    <row r="61" spans="1:26" ht="75" customHeight="1">
      <c r="A61" s="72" t="s">
        <v>106</v>
      </c>
      <c r="B61" s="17">
        <v>1</v>
      </c>
      <c r="C61" s="17"/>
      <c r="D61" s="41" t="s">
        <v>108</v>
      </c>
      <c r="E61" s="17"/>
      <c r="F61" s="36"/>
      <c r="G61" s="37"/>
      <c r="H61" s="6"/>
      <c r="I61" s="6"/>
      <c r="J61" s="6"/>
      <c r="K61" s="6"/>
      <c r="L61" s="6"/>
      <c r="M61" s="6"/>
      <c r="N61" s="6"/>
      <c r="O61" s="6"/>
      <c r="P61" s="6"/>
      <c r="Q61" s="6"/>
      <c r="R61" s="6"/>
      <c r="S61" s="6"/>
      <c r="T61" s="6"/>
      <c r="U61" s="6"/>
      <c r="V61" s="6"/>
      <c r="W61" s="6"/>
      <c r="X61" s="6"/>
      <c r="Y61" s="6"/>
      <c r="Z61" s="6"/>
    </row>
    <row r="62" spans="1:26" ht="18" customHeight="1">
      <c r="A62" s="35" t="s">
        <v>109</v>
      </c>
      <c r="B62" s="17">
        <v>2</v>
      </c>
      <c r="C62" s="17" t="str">
        <f>IF(B62=0, -5, "0")</f>
        <v>0</v>
      </c>
      <c r="D62" s="18"/>
      <c r="E62" s="17"/>
      <c r="F62" s="36"/>
      <c r="G62" s="37"/>
      <c r="H62" s="6"/>
      <c r="I62" s="6"/>
      <c r="J62" s="6"/>
      <c r="K62" s="6"/>
      <c r="L62" s="6"/>
      <c r="M62" s="6"/>
      <c r="N62" s="6"/>
      <c r="O62" s="6"/>
      <c r="P62" s="6"/>
      <c r="Q62" s="6"/>
      <c r="R62" s="6"/>
      <c r="S62" s="6"/>
      <c r="T62" s="6"/>
      <c r="U62" s="6"/>
      <c r="V62" s="6"/>
      <c r="W62" s="6"/>
      <c r="X62" s="6"/>
      <c r="Y62" s="6"/>
      <c r="Z62" s="6"/>
    </row>
    <row r="63" spans="1:26" ht="30" customHeight="1">
      <c r="A63" s="16" t="s">
        <v>111</v>
      </c>
      <c r="B63" s="17">
        <v>2</v>
      </c>
      <c r="C63" s="17"/>
      <c r="D63" s="18"/>
      <c r="E63" s="17"/>
      <c r="F63" s="36"/>
      <c r="G63" s="37"/>
      <c r="H63" s="6"/>
      <c r="I63" s="6"/>
      <c r="J63" s="6"/>
      <c r="K63" s="6"/>
      <c r="L63" s="6"/>
      <c r="M63" s="6"/>
      <c r="N63" s="6"/>
      <c r="O63" s="6"/>
      <c r="P63" s="6"/>
      <c r="Q63" s="6"/>
      <c r="R63" s="6"/>
      <c r="S63" s="6"/>
      <c r="T63" s="6"/>
      <c r="U63" s="6"/>
      <c r="V63" s="6"/>
      <c r="W63" s="6"/>
      <c r="X63" s="6"/>
      <c r="Y63" s="6"/>
      <c r="Z63" s="6"/>
    </row>
    <row r="64" spans="1:26" ht="36" customHeight="1">
      <c r="A64" s="74" t="s">
        <v>113</v>
      </c>
      <c r="B64" s="17">
        <v>2</v>
      </c>
      <c r="C64" s="17" t="str">
        <f>IF(B64=0, -5, "0")</f>
        <v>0</v>
      </c>
      <c r="D64" s="18"/>
      <c r="E64" s="17"/>
      <c r="F64" s="36"/>
      <c r="G64" s="37"/>
      <c r="H64" s="6"/>
      <c r="I64" s="6"/>
      <c r="J64" s="6"/>
      <c r="K64" s="6"/>
      <c r="L64" s="6"/>
      <c r="M64" s="6"/>
      <c r="N64" s="6"/>
      <c r="O64" s="6"/>
      <c r="P64" s="6"/>
      <c r="Q64" s="6"/>
      <c r="R64" s="6"/>
      <c r="S64" s="6"/>
      <c r="T64" s="6"/>
      <c r="U64" s="6"/>
      <c r="V64" s="6"/>
      <c r="W64" s="6"/>
      <c r="X64" s="6"/>
      <c r="Y64" s="6"/>
      <c r="Z64" s="6"/>
    </row>
    <row r="65" spans="1:26" ht="33" customHeight="1">
      <c r="A65" s="15" t="s">
        <v>114</v>
      </c>
      <c r="B65" s="17" t="s">
        <v>0</v>
      </c>
      <c r="C65" s="17"/>
      <c r="D65" s="42" t="s">
        <v>115</v>
      </c>
      <c r="E65" s="17"/>
      <c r="F65" s="36"/>
      <c r="G65" s="37"/>
      <c r="H65" s="6"/>
      <c r="I65" s="6"/>
      <c r="J65" s="6"/>
      <c r="K65" s="6"/>
      <c r="L65" s="6"/>
      <c r="M65" s="6"/>
      <c r="N65" s="6"/>
      <c r="O65" s="6"/>
      <c r="P65" s="6"/>
      <c r="Q65" s="6"/>
      <c r="R65" s="6"/>
      <c r="S65" s="6"/>
      <c r="T65" s="6"/>
      <c r="U65" s="6"/>
      <c r="V65" s="6"/>
      <c r="W65" s="6"/>
      <c r="X65" s="6"/>
      <c r="Y65" s="6"/>
      <c r="Z65" s="6"/>
    </row>
    <row r="66" spans="1:26">
      <c r="A66" s="16" t="s">
        <v>116</v>
      </c>
      <c r="B66" s="17">
        <v>2</v>
      </c>
      <c r="C66" s="17"/>
      <c r="D66" s="18"/>
      <c r="E66" s="17"/>
      <c r="F66" s="36"/>
      <c r="G66" s="37"/>
      <c r="H66" s="6"/>
      <c r="I66" s="6"/>
      <c r="J66" s="6"/>
      <c r="K66" s="6"/>
      <c r="L66" s="6"/>
      <c r="M66" s="6"/>
      <c r="N66" s="6"/>
      <c r="O66" s="6"/>
      <c r="P66" s="6"/>
      <c r="Q66" s="6"/>
      <c r="R66" s="6"/>
      <c r="S66" s="6"/>
      <c r="T66" s="6"/>
      <c r="U66" s="6"/>
      <c r="V66" s="6"/>
      <c r="W66" s="6"/>
      <c r="X66" s="6"/>
      <c r="Y66" s="6"/>
      <c r="Z66" s="6"/>
    </row>
    <row r="67" spans="1:26">
      <c r="A67" s="16" t="s">
        <v>117</v>
      </c>
      <c r="B67" s="17">
        <v>2</v>
      </c>
      <c r="C67" s="17"/>
      <c r="D67" s="18"/>
      <c r="E67" s="17"/>
      <c r="F67" s="36"/>
      <c r="G67" s="37"/>
      <c r="H67" s="6"/>
      <c r="I67" s="6"/>
      <c r="J67" s="6"/>
      <c r="K67" s="6"/>
      <c r="L67" s="6"/>
      <c r="M67" s="6"/>
      <c r="N67" s="6"/>
      <c r="O67" s="6"/>
      <c r="P67" s="6"/>
      <c r="Q67" s="6"/>
      <c r="R67" s="6"/>
      <c r="S67" s="6"/>
      <c r="T67" s="6"/>
      <c r="U67" s="6"/>
      <c r="V67" s="6"/>
      <c r="W67" s="6"/>
      <c r="X67" s="6"/>
      <c r="Y67" s="6"/>
      <c r="Z67" s="6"/>
    </row>
    <row r="68" spans="1:26">
      <c r="A68" s="16" t="s">
        <v>119</v>
      </c>
      <c r="B68" s="17" t="s">
        <v>0</v>
      </c>
      <c r="C68" s="17"/>
      <c r="D68" s="42" t="s">
        <v>78</v>
      </c>
      <c r="E68" s="17"/>
      <c r="F68" s="36"/>
      <c r="G68" s="37"/>
      <c r="H68" s="6"/>
      <c r="I68" s="6"/>
      <c r="J68" s="6"/>
      <c r="K68" s="6"/>
      <c r="L68" s="6"/>
      <c r="M68" s="6"/>
      <c r="N68" s="6"/>
      <c r="O68" s="6"/>
      <c r="P68" s="6"/>
      <c r="Q68" s="6"/>
      <c r="R68" s="6"/>
      <c r="S68" s="6"/>
      <c r="T68" s="6"/>
      <c r="U68" s="6"/>
      <c r="V68" s="6"/>
      <c r="W68" s="6"/>
      <c r="X68" s="6"/>
      <c r="Y68" s="6"/>
      <c r="Z68" s="6"/>
    </row>
    <row r="69" spans="1:26" ht="30">
      <c r="A69" s="16" t="s">
        <v>120</v>
      </c>
      <c r="B69" s="17" t="s">
        <v>0</v>
      </c>
      <c r="C69" s="17"/>
      <c r="D69" s="42"/>
      <c r="E69" s="17"/>
      <c r="F69" s="36"/>
      <c r="G69" s="37"/>
      <c r="H69" s="6"/>
      <c r="I69" s="6"/>
      <c r="J69" s="6"/>
      <c r="K69" s="6"/>
      <c r="L69" s="6"/>
      <c r="M69" s="6"/>
      <c r="N69" s="6"/>
      <c r="O69" s="6"/>
      <c r="P69" s="6"/>
      <c r="Q69" s="6"/>
      <c r="R69" s="6"/>
      <c r="S69" s="6"/>
      <c r="T69" s="6"/>
      <c r="U69" s="6"/>
      <c r="V69" s="6"/>
      <c r="W69" s="6"/>
      <c r="X69" s="6"/>
      <c r="Y69" s="6"/>
      <c r="Z69" s="6"/>
    </row>
    <row r="70" spans="1:26" ht="16.5" customHeight="1">
      <c r="A70" s="77" t="s">
        <v>121</v>
      </c>
      <c r="B70" s="17">
        <v>2</v>
      </c>
      <c r="C70" s="17" t="str">
        <f>IF(B70=0, -5, "0")</f>
        <v>0</v>
      </c>
      <c r="D70" s="18"/>
      <c r="E70" s="17"/>
      <c r="F70" s="36"/>
      <c r="G70" s="37"/>
      <c r="H70" s="6"/>
      <c r="I70" s="6"/>
      <c r="J70" s="6"/>
      <c r="K70" s="6"/>
      <c r="L70" s="6"/>
      <c r="M70" s="6"/>
      <c r="N70" s="6"/>
      <c r="O70" s="6"/>
      <c r="P70" s="6"/>
      <c r="Q70" s="6"/>
      <c r="R70" s="6"/>
      <c r="S70" s="6"/>
      <c r="T70" s="6"/>
      <c r="U70" s="6"/>
      <c r="V70" s="6"/>
      <c r="W70" s="6"/>
      <c r="X70" s="6"/>
      <c r="Y70" s="6"/>
      <c r="Z70" s="6"/>
    </row>
    <row r="71" spans="1:26">
      <c r="A71" s="16" t="s">
        <v>122</v>
      </c>
      <c r="B71" s="17">
        <v>2</v>
      </c>
      <c r="C71" s="17"/>
      <c r="D71" s="18"/>
      <c r="E71" s="17"/>
      <c r="F71" s="36"/>
      <c r="G71" s="37"/>
      <c r="H71" s="6"/>
      <c r="I71" s="6"/>
      <c r="J71" s="6"/>
      <c r="K71" s="6"/>
      <c r="L71" s="6"/>
      <c r="M71" s="6"/>
      <c r="N71" s="6"/>
      <c r="O71" s="6"/>
      <c r="P71" s="6"/>
      <c r="Q71" s="6"/>
      <c r="R71" s="6"/>
      <c r="S71" s="6"/>
      <c r="T71" s="6"/>
      <c r="U71" s="6"/>
      <c r="V71" s="6"/>
      <c r="W71" s="6"/>
      <c r="X71" s="6"/>
      <c r="Y71" s="6"/>
      <c r="Z71" s="6"/>
    </row>
    <row r="72" spans="1:26" ht="16.5" customHeight="1">
      <c r="A72" s="15" t="s">
        <v>123</v>
      </c>
      <c r="B72" s="17" t="s">
        <v>0</v>
      </c>
      <c r="C72" s="17"/>
      <c r="D72" s="18"/>
      <c r="E72" s="17"/>
      <c r="F72" s="36"/>
      <c r="G72" s="37"/>
      <c r="H72" s="6"/>
      <c r="I72" s="6"/>
      <c r="J72" s="6"/>
      <c r="K72" s="6"/>
      <c r="L72" s="6"/>
      <c r="M72" s="6"/>
      <c r="N72" s="6"/>
      <c r="O72" s="6"/>
      <c r="P72" s="6"/>
      <c r="Q72" s="6"/>
      <c r="R72" s="6"/>
      <c r="S72" s="6"/>
      <c r="T72" s="6"/>
      <c r="U72" s="6"/>
      <c r="V72" s="6"/>
      <c r="W72" s="6"/>
      <c r="X72" s="6"/>
      <c r="Y72" s="6"/>
      <c r="Z72" s="6"/>
    </row>
    <row r="73" spans="1:26" ht="45" customHeight="1">
      <c r="A73" s="16" t="s">
        <v>124</v>
      </c>
      <c r="B73" s="17">
        <v>1</v>
      </c>
      <c r="C73" s="17"/>
      <c r="D73" s="42" t="s">
        <v>125</v>
      </c>
      <c r="E73" s="17"/>
      <c r="F73" s="36"/>
      <c r="G73" s="37"/>
      <c r="H73" s="6"/>
      <c r="I73" s="6"/>
      <c r="J73" s="6"/>
      <c r="K73" s="6"/>
      <c r="L73" s="6"/>
      <c r="M73" s="6"/>
      <c r="N73" s="6"/>
      <c r="O73" s="6"/>
      <c r="P73" s="6"/>
      <c r="Q73" s="6"/>
      <c r="R73" s="6"/>
      <c r="S73" s="6"/>
      <c r="T73" s="6"/>
      <c r="U73" s="6"/>
      <c r="V73" s="6"/>
      <c r="W73" s="6"/>
      <c r="X73" s="6"/>
      <c r="Y73" s="6"/>
      <c r="Z73" s="6"/>
    </row>
    <row r="74" spans="1:26" ht="45" customHeight="1">
      <c r="A74" s="16" t="s">
        <v>127</v>
      </c>
      <c r="B74" s="17">
        <v>2</v>
      </c>
      <c r="C74" s="17"/>
      <c r="D74" s="18" t="s">
        <v>128</v>
      </c>
      <c r="E74" s="17"/>
      <c r="F74" s="36"/>
      <c r="G74" s="37"/>
      <c r="H74" s="6"/>
      <c r="I74" s="6"/>
      <c r="J74" s="6"/>
      <c r="K74" s="6"/>
      <c r="L74" s="6"/>
      <c r="M74" s="6"/>
      <c r="N74" s="6"/>
      <c r="O74" s="6"/>
      <c r="P74" s="6"/>
      <c r="Q74" s="6"/>
      <c r="R74" s="6"/>
      <c r="S74" s="6"/>
      <c r="T74" s="6"/>
      <c r="U74" s="6"/>
      <c r="V74" s="6"/>
      <c r="W74" s="6"/>
      <c r="X74" s="6"/>
      <c r="Y74" s="6"/>
      <c r="Z74" s="6"/>
    </row>
    <row r="75" spans="1:26" ht="22.5" customHeight="1">
      <c r="A75" s="35" t="s">
        <v>129</v>
      </c>
      <c r="B75" s="17">
        <v>2</v>
      </c>
      <c r="C75" s="17" t="str">
        <f t="shared" ref="C75:C76" si="0">IF(B75=0, -5, "0")</f>
        <v>0</v>
      </c>
      <c r="D75" s="18"/>
      <c r="E75" s="17"/>
      <c r="F75" s="36"/>
      <c r="G75" s="37"/>
      <c r="H75" s="6"/>
      <c r="I75" s="6"/>
      <c r="J75" s="6"/>
      <c r="K75" s="6"/>
      <c r="L75" s="6"/>
      <c r="M75" s="6"/>
      <c r="N75" s="6"/>
      <c r="O75" s="6"/>
      <c r="P75" s="6"/>
      <c r="Q75" s="6"/>
      <c r="R75" s="6"/>
      <c r="S75" s="6"/>
      <c r="T75" s="6"/>
      <c r="U75" s="6"/>
      <c r="V75" s="6"/>
      <c r="W75" s="6"/>
      <c r="X75" s="6"/>
      <c r="Y75" s="6"/>
      <c r="Z75" s="6"/>
    </row>
    <row r="76" spans="1:26" ht="60" customHeight="1">
      <c r="A76" s="77" t="s">
        <v>131</v>
      </c>
      <c r="B76" s="17">
        <v>1</v>
      </c>
      <c r="C76" s="17" t="str">
        <f t="shared" si="0"/>
        <v>0</v>
      </c>
      <c r="D76" s="18" t="s">
        <v>133</v>
      </c>
      <c r="E76" s="17"/>
      <c r="F76" s="36"/>
      <c r="G76" s="37"/>
      <c r="H76" s="6"/>
      <c r="I76" s="6"/>
      <c r="J76" s="6"/>
      <c r="K76" s="6"/>
      <c r="L76" s="6"/>
      <c r="M76" s="6"/>
      <c r="N76" s="6"/>
      <c r="O76" s="6"/>
      <c r="P76" s="6"/>
      <c r="Q76" s="6"/>
      <c r="R76" s="6"/>
      <c r="S76" s="6"/>
      <c r="T76" s="6"/>
      <c r="U76" s="6"/>
      <c r="V76" s="6"/>
      <c r="W76" s="6"/>
      <c r="X76" s="6"/>
      <c r="Y76" s="6"/>
      <c r="Z76" s="6"/>
    </row>
    <row r="77" spans="1:26">
      <c r="A77" s="72" t="s">
        <v>135</v>
      </c>
      <c r="B77" s="17">
        <v>2</v>
      </c>
      <c r="C77" s="17"/>
      <c r="D77" s="18"/>
      <c r="E77" s="17"/>
      <c r="F77" s="36"/>
      <c r="G77" s="37"/>
      <c r="H77" s="6"/>
      <c r="I77" s="6"/>
      <c r="J77" s="6"/>
      <c r="K77" s="6"/>
      <c r="L77" s="6"/>
      <c r="M77" s="6"/>
      <c r="N77" s="6"/>
      <c r="O77" s="6"/>
      <c r="P77" s="6"/>
      <c r="Q77" s="6"/>
      <c r="R77" s="6"/>
      <c r="S77" s="6"/>
      <c r="T77" s="6"/>
      <c r="U77" s="6"/>
      <c r="V77" s="6"/>
      <c r="W77" s="6"/>
      <c r="X77" s="6"/>
      <c r="Y77" s="6"/>
      <c r="Z77" s="6"/>
    </row>
    <row r="78" spans="1:26" ht="30" customHeight="1">
      <c r="A78" s="72" t="s">
        <v>137</v>
      </c>
      <c r="B78" s="17">
        <v>2</v>
      </c>
      <c r="C78" s="17"/>
      <c r="D78" s="18"/>
      <c r="E78" s="17"/>
      <c r="F78" s="36"/>
      <c r="G78" s="37"/>
      <c r="H78" s="6"/>
      <c r="I78" s="6"/>
      <c r="J78" s="6"/>
      <c r="K78" s="6"/>
      <c r="L78" s="6"/>
      <c r="M78" s="6"/>
      <c r="N78" s="6"/>
      <c r="O78" s="6"/>
      <c r="P78" s="6"/>
      <c r="Q78" s="6"/>
      <c r="R78" s="6"/>
      <c r="S78" s="6"/>
      <c r="T78" s="6"/>
      <c r="U78" s="6"/>
      <c r="V78" s="6"/>
      <c r="W78" s="6"/>
      <c r="X78" s="6"/>
      <c r="Y78" s="6"/>
      <c r="Z78" s="6"/>
    </row>
    <row r="79" spans="1:26">
      <c r="A79" s="16" t="s">
        <v>140</v>
      </c>
      <c r="B79" s="17">
        <v>2</v>
      </c>
      <c r="C79" s="17"/>
      <c r="D79" s="18"/>
      <c r="E79" s="17"/>
      <c r="F79" s="36"/>
      <c r="G79" s="37"/>
      <c r="H79" s="6"/>
      <c r="I79" s="6"/>
      <c r="J79" s="6"/>
      <c r="K79" s="6"/>
      <c r="L79" s="6"/>
      <c r="M79" s="6"/>
      <c r="N79" s="6"/>
      <c r="O79" s="6"/>
      <c r="P79" s="6"/>
      <c r="Q79" s="6"/>
      <c r="R79" s="6"/>
      <c r="S79" s="6"/>
      <c r="T79" s="6"/>
      <c r="U79" s="6"/>
      <c r="V79" s="6"/>
      <c r="W79" s="6"/>
      <c r="X79" s="6"/>
      <c r="Y79" s="6"/>
      <c r="Z79" s="6"/>
    </row>
    <row r="80" spans="1:26" ht="30" customHeight="1">
      <c r="A80" s="16" t="s">
        <v>142</v>
      </c>
      <c r="B80" s="17">
        <v>2</v>
      </c>
      <c r="C80" s="17"/>
      <c r="D80" s="80"/>
      <c r="E80" s="17"/>
      <c r="F80" s="36"/>
      <c r="G80" s="37"/>
      <c r="H80" s="6"/>
      <c r="I80" s="6"/>
      <c r="J80" s="6"/>
      <c r="K80" s="6"/>
      <c r="L80" s="6"/>
      <c r="M80" s="6"/>
      <c r="N80" s="6"/>
      <c r="O80" s="6"/>
      <c r="P80" s="6"/>
      <c r="Q80" s="6"/>
      <c r="R80" s="6"/>
      <c r="S80" s="6"/>
      <c r="T80" s="6"/>
      <c r="U80" s="6"/>
      <c r="V80" s="6"/>
      <c r="W80" s="6"/>
      <c r="X80" s="6"/>
      <c r="Y80" s="6"/>
      <c r="Z80" s="6"/>
    </row>
    <row r="81" spans="1:26">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0.89473684210526316</v>
      </c>
      <c r="E82" s="6"/>
      <c r="F82" s="6"/>
      <c r="G82" s="6"/>
      <c r="H82" s="6"/>
      <c r="I82" s="6"/>
      <c r="J82" s="6"/>
      <c r="K82" s="6"/>
      <c r="L82" s="6"/>
      <c r="M82" s="6"/>
      <c r="N82" s="6"/>
      <c r="O82" s="6"/>
      <c r="P82" s="6"/>
      <c r="Q82" s="6"/>
      <c r="R82" s="6"/>
      <c r="S82" s="6"/>
      <c r="T82" s="6"/>
      <c r="U82" s="6"/>
      <c r="V82" s="6"/>
      <c r="W82" s="6"/>
      <c r="X82" s="6"/>
      <c r="Y82" s="6"/>
      <c r="Z82" s="6"/>
    </row>
    <row r="83" spans="1:26" ht="15" customHeight="1">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5"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2</v>
      </c>
      <c r="C85" s="17"/>
      <c r="D85" s="18"/>
      <c r="E85" s="36"/>
      <c r="F85" s="36"/>
      <c r="G85" s="83"/>
      <c r="H85" s="6"/>
      <c r="I85" s="6"/>
      <c r="J85" s="6"/>
      <c r="K85" s="6"/>
      <c r="L85" s="6"/>
      <c r="M85" s="6"/>
      <c r="N85" s="6"/>
      <c r="O85" s="6"/>
      <c r="P85" s="6"/>
      <c r="Q85" s="6"/>
      <c r="R85" s="6"/>
      <c r="S85" s="6"/>
      <c r="T85" s="6"/>
      <c r="U85" s="6"/>
      <c r="V85" s="6"/>
      <c r="W85" s="6"/>
      <c r="X85" s="6"/>
      <c r="Y85" s="6"/>
      <c r="Z85" s="6"/>
    </row>
    <row r="86" spans="1:26" ht="90" customHeight="1">
      <c r="A86" s="16" t="s">
        <v>151</v>
      </c>
      <c r="B86" s="17">
        <v>1</v>
      </c>
      <c r="C86" s="17"/>
      <c r="D86" s="41" t="s">
        <v>152</v>
      </c>
      <c r="E86" s="36"/>
      <c r="F86" s="36"/>
      <c r="G86" s="84"/>
      <c r="H86" s="6"/>
      <c r="I86" s="6"/>
      <c r="J86" s="6"/>
      <c r="K86" s="6"/>
      <c r="L86" s="6"/>
      <c r="M86" s="6"/>
      <c r="N86" s="6"/>
      <c r="O86" s="6"/>
      <c r="P86" s="6"/>
      <c r="Q86" s="6"/>
      <c r="R86" s="6"/>
      <c r="S86" s="6"/>
      <c r="T86" s="6"/>
      <c r="U86" s="6"/>
      <c r="V86" s="6"/>
      <c r="W86" s="6"/>
      <c r="X86" s="6"/>
      <c r="Y86" s="6"/>
      <c r="Z86" s="6"/>
    </row>
    <row r="87" spans="1:26" ht="18" customHeight="1">
      <c r="A87" s="35" t="s">
        <v>153</v>
      </c>
      <c r="B87" s="17">
        <v>2</v>
      </c>
      <c r="C87" s="17" t="str">
        <f>IF(B87=0, -5, "0")</f>
        <v>0</v>
      </c>
      <c r="D87" s="18"/>
      <c r="E87" s="36"/>
      <c r="F87" s="36"/>
      <c r="G87" s="83"/>
      <c r="H87" s="6"/>
      <c r="I87" s="6"/>
      <c r="J87" s="6"/>
      <c r="K87" s="6"/>
      <c r="L87" s="6"/>
      <c r="M87" s="6"/>
      <c r="N87" s="6"/>
      <c r="O87" s="6"/>
      <c r="P87" s="6"/>
      <c r="Q87" s="6"/>
      <c r="R87" s="6"/>
      <c r="S87" s="6"/>
      <c r="T87" s="6"/>
      <c r="U87" s="6"/>
      <c r="V87" s="6"/>
      <c r="W87" s="6"/>
      <c r="X87" s="6"/>
      <c r="Y87" s="6"/>
      <c r="Z87" s="6"/>
    </row>
    <row r="88" spans="1:26" ht="30" customHeight="1">
      <c r="A88" s="72" t="s">
        <v>154</v>
      </c>
      <c r="B88" s="17">
        <v>2</v>
      </c>
      <c r="C88" s="17"/>
      <c r="D88" s="18"/>
      <c r="E88" s="36"/>
      <c r="F88" s="36"/>
      <c r="G88" s="83"/>
      <c r="H88" s="6"/>
      <c r="I88" s="6"/>
      <c r="J88" s="6"/>
      <c r="K88" s="6"/>
      <c r="L88" s="6"/>
      <c r="M88" s="6"/>
      <c r="N88" s="6"/>
      <c r="O88" s="6"/>
      <c r="P88" s="6"/>
      <c r="Q88" s="6"/>
      <c r="R88" s="6"/>
      <c r="S88" s="6"/>
      <c r="T88" s="6"/>
      <c r="U88" s="6"/>
      <c r="V88" s="6"/>
      <c r="W88" s="6"/>
      <c r="X88" s="6"/>
      <c r="Y88" s="6"/>
      <c r="Z88" s="6"/>
    </row>
    <row r="89" spans="1:26" ht="30">
      <c r="A89" s="16" t="s">
        <v>155</v>
      </c>
      <c r="B89" s="17">
        <v>2</v>
      </c>
      <c r="C89" s="17"/>
      <c r="D89" s="85"/>
      <c r="E89" s="36"/>
      <c r="F89" s="36"/>
      <c r="G89" s="86"/>
      <c r="H89" s="6"/>
      <c r="I89" s="6"/>
      <c r="J89" s="6"/>
      <c r="K89" s="6"/>
      <c r="L89" s="6"/>
      <c r="M89" s="6"/>
      <c r="N89" s="6"/>
      <c r="O89" s="6"/>
      <c r="P89" s="6"/>
      <c r="Q89" s="6"/>
      <c r="R89" s="6"/>
      <c r="S89" s="6"/>
      <c r="T89" s="6"/>
      <c r="U89" s="6"/>
      <c r="V89" s="6"/>
      <c r="W89" s="6"/>
      <c r="X89" s="6"/>
      <c r="Y89" s="6"/>
      <c r="Z89" s="6"/>
    </row>
    <row r="90" spans="1:26" ht="105" customHeight="1">
      <c r="A90" s="16" t="s">
        <v>157</v>
      </c>
      <c r="B90" s="17">
        <v>1</v>
      </c>
      <c r="C90" s="17"/>
      <c r="D90" s="42" t="s">
        <v>159</v>
      </c>
      <c r="E90" s="36"/>
      <c r="F90" s="36"/>
      <c r="G90" s="84"/>
      <c r="H90" s="6"/>
      <c r="I90" s="6"/>
      <c r="J90" s="6"/>
      <c r="K90" s="6"/>
      <c r="L90" s="6"/>
      <c r="M90" s="6"/>
      <c r="N90" s="6"/>
      <c r="O90" s="6"/>
      <c r="P90" s="6"/>
      <c r="Q90" s="6"/>
      <c r="R90" s="6"/>
      <c r="S90" s="6"/>
      <c r="T90" s="6"/>
      <c r="U90" s="6"/>
      <c r="V90" s="6"/>
      <c r="W90" s="6"/>
      <c r="X90" s="6"/>
      <c r="Y90" s="6"/>
      <c r="Z90" s="6"/>
    </row>
    <row r="91" spans="1:26" ht="30" customHeight="1">
      <c r="A91" s="16" t="s">
        <v>161</v>
      </c>
      <c r="B91" s="17">
        <v>2</v>
      </c>
      <c r="C91" s="17"/>
      <c r="D91" s="18"/>
      <c r="E91" s="36"/>
      <c r="F91" s="36"/>
      <c r="G91" s="83"/>
      <c r="H91" s="6"/>
      <c r="I91" s="6"/>
      <c r="J91" s="6"/>
      <c r="K91" s="6"/>
      <c r="L91" s="6"/>
      <c r="M91" s="6"/>
      <c r="N91" s="6"/>
      <c r="O91" s="6"/>
      <c r="P91" s="6"/>
      <c r="Q91" s="6"/>
      <c r="R91" s="6"/>
      <c r="S91" s="6"/>
      <c r="T91" s="6"/>
      <c r="U91" s="6"/>
      <c r="V91" s="6"/>
      <c r="W91" s="6"/>
      <c r="X91" s="6"/>
      <c r="Y91" s="6"/>
      <c r="Z91" s="6"/>
    </row>
    <row r="92" spans="1:26" ht="45" customHeight="1">
      <c r="A92" s="23" t="s">
        <v>55</v>
      </c>
      <c r="B92" s="17">
        <v>2</v>
      </c>
      <c r="C92" s="36"/>
      <c r="D92" s="88">
        <v>1</v>
      </c>
      <c r="E92" s="36"/>
      <c r="F92" s="36"/>
      <c r="G92" s="83"/>
      <c r="H92" s="6"/>
      <c r="I92" s="6"/>
      <c r="J92" s="6"/>
      <c r="K92" s="6"/>
      <c r="L92" s="6"/>
      <c r="M92" s="6"/>
      <c r="N92" s="6"/>
      <c r="O92" s="6"/>
      <c r="P92" s="6"/>
      <c r="Q92" s="6"/>
      <c r="R92" s="6"/>
      <c r="S92" s="6"/>
      <c r="T92" s="6"/>
      <c r="U92" s="6"/>
      <c r="V92" s="6"/>
      <c r="W92" s="6"/>
      <c r="X92" s="6"/>
      <c r="Y92" s="6"/>
      <c r="Z92" s="6"/>
    </row>
    <row r="93" spans="1:26">
      <c r="A93" s="24" t="s">
        <v>28</v>
      </c>
      <c r="B93" s="24"/>
      <c r="C93" s="24"/>
      <c r="D93" s="24">
        <f>SUM(B85:C91)</f>
        <v>12</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0.8571428571428571</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58</v>
      </c>
      <c r="E96" s="6"/>
      <c r="F96" s="6"/>
      <c r="G96" s="6"/>
      <c r="H96" s="6"/>
      <c r="I96" s="6"/>
      <c r="J96" s="6"/>
      <c r="K96" s="6"/>
      <c r="L96" s="6"/>
      <c r="M96" s="6"/>
      <c r="N96" s="6"/>
      <c r="O96" s="6"/>
      <c r="P96" s="6"/>
      <c r="Q96" s="6"/>
      <c r="R96" s="6"/>
      <c r="S96" s="6"/>
      <c r="T96" s="6"/>
      <c r="U96" s="6"/>
      <c r="V96" s="6"/>
      <c r="W96" s="6"/>
      <c r="X96" s="6"/>
      <c r="Y96" s="6"/>
      <c r="Z96" s="6"/>
    </row>
    <row r="97" spans="1:26" ht="16.5" customHeight="1">
      <c r="A97" s="50" t="s">
        <v>168</v>
      </c>
      <c r="B97" s="89"/>
      <c r="C97" s="90"/>
      <c r="D97" s="54">
        <f>D96/(COUNT(B85:C91,B46:C53,B58:C80)*2)</f>
        <v>0.90625</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42788</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v>2</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4.5" customHeight="1">
      <c r="A109" s="55" t="s">
        <v>89</v>
      </c>
      <c r="B109" s="17">
        <v>1</v>
      </c>
      <c r="C109" s="17" t="str">
        <f>IF(B109=0, -5, "0")</f>
        <v>0</v>
      </c>
      <c r="D109" s="92" t="s">
        <v>186</v>
      </c>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2</v>
      </c>
      <c r="C114" s="17"/>
      <c r="D114" s="19"/>
      <c r="E114" s="19"/>
      <c r="F114" s="95"/>
      <c r="G114" s="97"/>
      <c r="H114" s="6"/>
      <c r="I114" s="6"/>
      <c r="J114" s="6"/>
      <c r="K114" s="6"/>
      <c r="L114" s="6"/>
      <c r="M114" s="6"/>
      <c r="N114" s="6"/>
      <c r="O114" s="6"/>
      <c r="P114" s="6"/>
      <c r="Q114" s="6"/>
      <c r="R114" s="6"/>
      <c r="S114" s="6"/>
      <c r="T114" s="6"/>
      <c r="U114" s="6"/>
      <c r="V114" s="6"/>
      <c r="W114" s="6"/>
      <c r="X114" s="6"/>
      <c r="Y114" s="6"/>
      <c r="Z114" s="6"/>
    </row>
    <row r="115" spans="1:26" ht="30" customHeight="1">
      <c r="A115" s="16" t="s">
        <v>200</v>
      </c>
      <c r="B115" s="17">
        <v>1</v>
      </c>
      <c r="C115" s="17"/>
      <c r="D115" s="39" t="s">
        <v>202</v>
      </c>
      <c r="E115" s="21"/>
      <c r="F115" s="99"/>
      <c r="G115" s="84"/>
      <c r="H115" s="6"/>
      <c r="I115" s="6"/>
      <c r="J115" s="6"/>
      <c r="K115" s="6"/>
      <c r="L115" s="6"/>
      <c r="M115" s="6"/>
      <c r="N115" s="6"/>
      <c r="O115" s="6"/>
      <c r="P115" s="6"/>
      <c r="Q115" s="6"/>
      <c r="R115" s="6"/>
      <c r="S115" s="6"/>
      <c r="T115" s="6"/>
      <c r="U115" s="6"/>
      <c r="V115" s="6"/>
      <c r="W115" s="6"/>
      <c r="X115" s="6"/>
      <c r="Y115" s="6"/>
      <c r="Z115" s="6"/>
    </row>
    <row r="116" spans="1:26">
      <c r="A116" s="16" t="s">
        <v>206</v>
      </c>
      <c r="B116" s="17">
        <v>2</v>
      </c>
      <c r="C116" s="17"/>
      <c r="D116" s="100"/>
      <c r="E116" s="100"/>
      <c r="F116" s="102"/>
      <c r="G116" s="105"/>
      <c r="H116" s="6"/>
      <c r="I116" s="6"/>
      <c r="J116" s="6"/>
      <c r="K116" s="6"/>
      <c r="L116" s="6"/>
      <c r="M116" s="6"/>
      <c r="N116" s="6"/>
      <c r="O116" s="6"/>
      <c r="P116" s="6"/>
      <c r="Q116" s="6"/>
      <c r="R116" s="6"/>
      <c r="S116" s="6"/>
      <c r="T116" s="6"/>
      <c r="U116" s="6"/>
      <c r="V116" s="6"/>
      <c r="W116" s="6"/>
      <c r="X116" s="6"/>
      <c r="Y116" s="6"/>
      <c r="Z116" s="6"/>
    </row>
    <row r="117" spans="1:26" ht="30">
      <c r="A117" s="16" t="s">
        <v>213</v>
      </c>
      <c r="B117" s="17">
        <v>1</v>
      </c>
      <c r="C117" s="17"/>
      <c r="D117" s="107" t="s">
        <v>214</v>
      </c>
      <c r="E117" s="21"/>
      <c r="F117" s="99"/>
      <c r="G117" s="84"/>
      <c r="H117" s="6"/>
      <c r="I117" s="6"/>
      <c r="J117" s="6"/>
      <c r="K117" s="6"/>
      <c r="L117" s="6"/>
      <c r="M117" s="6"/>
      <c r="N117" s="6"/>
      <c r="O117" s="6"/>
      <c r="P117" s="6"/>
      <c r="Q117" s="6"/>
      <c r="R117" s="6"/>
      <c r="S117" s="6"/>
      <c r="T117" s="6"/>
      <c r="U117" s="6"/>
      <c r="V117" s="6"/>
      <c r="W117" s="6"/>
      <c r="X117" s="6"/>
      <c r="Y117" s="6"/>
      <c r="Z117" s="6"/>
    </row>
    <row r="118" spans="1:26" ht="30">
      <c r="A118" s="16" t="s">
        <v>216</v>
      </c>
      <c r="B118" s="17">
        <v>2</v>
      </c>
      <c r="C118" s="17"/>
      <c r="D118" s="108"/>
      <c r="E118" s="107"/>
      <c r="F118" s="109"/>
      <c r="G118" s="111"/>
      <c r="H118" s="6"/>
      <c r="I118" s="6"/>
      <c r="J118" s="6"/>
      <c r="K118" s="6"/>
      <c r="L118" s="6"/>
      <c r="M118" s="6"/>
      <c r="N118" s="6"/>
      <c r="O118" s="6"/>
      <c r="P118" s="6"/>
      <c r="Q118" s="6"/>
      <c r="R118" s="6"/>
      <c r="S118" s="6"/>
      <c r="T118" s="6"/>
      <c r="U118" s="6"/>
      <c r="V118" s="6"/>
      <c r="W118" s="6"/>
      <c r="X118" s="6"/>
      <c r="Y118" s="6"/>
      <c r="Z118" s="6"/>
    </row>
    <row r="119" spans="1:26" ht="50.25" customHeight="1">
      <c r="A119" s="16" t="s">
        <v>222</v>
      </c>
      <c r="B119" s="17">
        <v>1</v>
      </c>
      <c r="C119" s="17"/>
      <c r="D119" s="108" t="s">
        <v>223</v>
      </c>
      <c r="E119" s="21"/>
      <c r="F119" s="99"/>
      <c r="G119" s="84"/>
      <c r="H119" s="6"/>
      <c r="I119" s="6"/>
      <c r="J119" s="6"/>
      <c r="K119" s="6"/>
      <c r="L119" s="6"/>
      <c r="M119" s="6"/>
      <c r="N119" s="6"/>
      <c r="O119" s="6"/>
      <c r="P119" s="6"/>
      <c r="Q119" s="6"/>
      <c r="R119" s="6"/>
      <c r="S119" s="6"/>
      <c r="T119" s="6"/>
      <c r="U119" s="6"/>
      <c r="V119" s="6"/>
      <c r="W119" s="6"/>
      <c r="X119" s="6"/>
      <c r="Y119" s="6"/>
      <c r="Z119" s="6"/>
    </row>
    <row r="120" spans="1:26">
      <c r="A120" s="16" t="s">
        <v>122</v>
      </c>
      <c r="B120" s="17">
        <v>2</v>
      </c>
      <c r="C120" s="17"/>
      <c r="D120" s="108"/>
      <c r="E120" s="107"/>
      <c r="F120" s="109"/>
      <c r="G120" s="111"/>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v>2</v>
      </c>
      <c r="C121" s="17" t="str">
        <f>IF(B121=0, -5, "0")</f>
        <v>0</v>
      </c>
      <c r="D121" s="19"/>
      <c r="E121" s="19"/>
      <c r="F121" s="95"/>
      <c r="G121" s="97"/>
      <c r="H121" s="6"/>
      <c r="I121" s="6"/>
      <c r="J121" s="6"/>
      <c r="K121" s="6"/>
      <c r="L121" s="6"/>
      <c r="M121" s="6"/>
      <c r="N121" s="6"/>
      <c r="O121" s="6"/>
      <c r="P121" s="6"/>
      <c r="Q121" s="6"/>
      <c r="R121" s="6"/>
      <c r="S121" s="6"/>
      <c r="T121" s="6"/>
      <c r="U121" s="6"/>
      <c r="V121" s="6"/>
      <c r="W121" s="6"/>
      <c r="X121" s="6"/>
      <c r="Y121" s="6"/>
      <c r="Z121" s="6"/>
    </row>
    <row r="122" spans="1:26" ht="45" customHeight="1">
      <c r="A122" s="16" t="s">
        <v>127</v>
      </c>
      <c r="B122" s="17">
        <v>2</v>
      </c>
      <c r="C122" s="17"/>
      <c r="D122" s="18" t="s">
        <v>128</v>
      </c>
      <c r="E122" s="21"/>
      <c r="F122" s="99"/>
      <c r="G122" s="84"/>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2</v>
      </c>
      <c r="C123" s="17"/>
      <c r="D123" s="19"/>
      <c r="E123" s="19"/>
      <c r="F123" s="95"/>
      <c r="G123" s="97"/>
      <c r="H123" s="6"/>
      <c r="I123" s="6"/>
      <c r="J123" s="6"/>
      <c r="K123" s="6"/>
      <c r="L123" s="6"/>
      <c r="M123" s="6"/>
      <c r="N123" s="6"/>
      <c r="O123" s="6"/>
      <c r="P123" s="6"/>
      <c r="Q123" s="6"/>
      <c r="R123" s="6"/>
      <c r="S123" s="6"/>
      <c r="T123" s="6"/>
      <c r="U123" s="6"/>
      <c r="V123" s="6"/>
      <c r="W123" s="6"/>
      <c r="X123" s="6"/>
      <c r="Y123" s="6"/>
      <c r="Z123" s="6"/>
    </row>
    <row r="124" spans="1:26">
      <c r="A124" s="16" t="s">
        <v>232</v>
      </c>
      <c r="B124" s="17">
        <v>2</v>
      </c>
      <c r="C124" s="17"/>
      <c r="D124" s="45"/>
      <c r="E124" s="45"/>
      <c r="F124" s="113"/>
      <c r="G124" s="114"/>
      <c r="H124" s="6"/>
      <c r="I124" s="6"/>
      <c r="J124" s="6"/>
      <c r="K124" s="6"/>
      <c r="L124" s="6"/>
      <c r="M124" s="6"/>
      <c r="N124" s="6"/>
      <c r="O124" s="6"/>
      <c r="P124" s="6"/>
      <c r="Q124" s="6"/>
      <c r="R124" s="6"/>
      <c r="S124" s="6"/>
      <c r="T124" s="6"/>
      <c r="U124" s="6"/>
      <c r="V124" s="6"/>
      <c r="W124" s="6"/>
      <c r="X124" s="6"/>
      <c r="Y124" s="6"/>
      <c r="Z124" s="6"/>
    </row>
    <row r="125" spans="1:26" ht="53.25" customHeight="1">
      <c r="A125" s="74" t="s">
        <v>113</v>
      </c>
      <c r="B125" s="17">
        <v>2</v>
      </c>
      <c r="C125" s="17" t="str">
        <f>IF(B125=0, -5, "0")</f>
        <v>0</v>
      </c>
      <c r="D125" s="19"/>
      <c r="E125" s="19"/>
      <c r="F125" s="95"/>
      <c r="G125" s="97"/>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t="s">
        <v>0</v>
      </c>
      <c r="C126" s="17"/>
      <c r="D126" s="19" t="s">
        <v>236</v>
      </c>
      <c r="E126" s="19"/>
      <c r="F126" s="95"/>
      <c r="G126" s="97"/>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v>2</v>
      </c>
      <c r="C127" s="17" t="str">
        <f>IF(B127=0, -5, "0")</f>
        <v>0</v>
      </c>
      <c r="D127" s="19"/>
      <c r="E127" s="19"/>
      <c r="F127" s="95"/>
      <c r="G127" s="97"/>
      <c r="H127" s="6"/>
      <c r="I127" s="6"/>
      <c r="J127" s="6"/>
      <c r="K127" s="6"/>
      <c r="L127" s="6"/>
      <c r="M127" s="6"/>
      <c r="N127" s="6"/>
      <c r="O127" s="6"/>
      <c r="P127" s="6"/>
      <c r="Q127" s="6"/>
      <c r="R127" s="6"/>
      <c r="S127" s="6"/>
      <c r="T127" s="6"/>
      <c r="U127" s="6"/>
      <c r="V127" s="6"/>
      <c r="W127" s="6"/>
      <c r="X127" s="6"/>
      <c r="Y127" s="6"/>
      <c r="Z127" s="6"/>
    </row>
    <row r="128" spans="1:26" ht="18.75" customHeight="1">
      <c r="A128" s="13" t="s">
        <v>129</v>
      </c>
      <c r="B128" s="17">
        <v>2</v>
      </c>
      <c r="C128" s="17"/>
      <c r="D128" s="19"/>
      <c r="E128" s="19"/>
      <c r="F128" s="95"/>
      <c r="G128" s="97"/>
      <c r="H128" s="6"/>
      <c r="I128" s="6"/>
      <c r="J128" s="6"/>
      <c r="K128" s="6"/>
      <c r="L128" s="6"/>
      <c r="M128" s="6"/>
      <c r="N128" s="6"/>
      <c r="O128" s="6"/>
      <c r="P128" s="6"/>
      <c r="Q128" s="6"/>
      <c r="R128" s="6"/>
      <c r="S128" s="6"/>
      <c r="T128" s="6"/>
      <c r="U128" s="6"/>
      <c r="V128" s="6"/>
      <c r="W128" s="6"/>
      <c r="X128" s="6"/>
      <c r="Y128" s="6"/>
      <c r="Z128" s="6"/>
    </row>
    <row r="129" spans="1:26" ht="30" customHeight="1">
      <c r="A129" s="117" t="s">
        <v>131</v>
      </c>
      <c r="B129" s="17">
        <v>1</v>
      </c>
      <c r="C129" s="17" t="str">
        <f>IF(B129=0, -5, "0")</f>
        <v>0</v>
      </c>
      <c r="D129" s="19" t="s">
        <v>240</v>
      </c>
      <c r="E129" s="21"/>
      <c r="F129" s="99"/>
      <c r="G129" s="84"/>
      <c r="H129" s="6"/>
      <c r="I129" s="6"/>
      <c r="J129" s="6"/>
      <c r="K129" s="6"/>
      <c r="L129" s="6"/>
      <c r="M129" s="6"/>
      <c r="N129" s="6"/>
      <c r="O129" s="6"/>
      <c r="P129" s="6"/>
      <c r="Q129" s="6"/>
      <c r="R129" s="6"/>
      <c r="S129" s="6"/>
      <c r="T129" s="6"/>
      <c r="U129" s="6"/>
      <c r="V129" s="6"/>
      <c r="W129" s="6"/>
      <c r="X129" s="6"/>
      <c r="Y129" s="6"/>
      <c r="Z129" s="6"/>
    </row>
    <row r="130" spans="1:26">
      <c r="A130" s="72" t="s">
        <v>135</v>
      </c>
      <c r="B130" s="17">
        <v>2</v>
      </c>
      <c r="C130" s="17"/>
      <c r="D130" s="19"/>
      <c r="E130" s="19"/>
      <c r="F130" s="95"/>
      <c r="G130" s="97"/>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2</v>
      </c>
      <c r="C131" s="17"/>
      <c r="D131" s="19"/>
      <c r="E131" s="19"/>
      <c r="F131" s="95"/>
      <c r="G131" s="97"/>
      <c r="H131" s="6"/>
      <c r="I131" s="6"/>
      <c r="J131" s="6"/>
      <c r="K131" s="6"/>
      <c r="L131" s="6"/>
      <c r="M131" s="6"/>
      <c r="N131" s="6"/>
      <c r="O131" s="6"/>
      <c r="P131" s="6"/>
      <c r="Q131" s="6"/>
      <c r="R131" s="6"/>
      <c r="S131" s="6"/>
      <c r="T131" s="6"/>
      <c r="U131" s="6"/>
      <c r="V131" s="6"/>
      <c r="W131" s="6"/>
      <c r="X131" s="6"/>
      <c r="Y131" s="6"/>
      <c r="Z131" s="6"/>
    </row>
    <row r="132" spans="1:26">
      <c r="A132" s="72" t="s">
        <v>243</v>
      </c>
      <c r="B132" s="17">
        <v>2</v>
      </c>
      <c r="C132" s="17"/>
      <c r="D132" s="19"/>
      <c r="E132" s="19"/>
      <c r="F132" s="95"/>
      <c r="G132" s="97"/>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2</v>
      </c>
      <c r="C133" s="17"/>
      <c r="D133" s="48"/>
      <c r="E133" s="19"/>
      <c r="F133" s="95"/>
      <c r="G133" s="97"/>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34</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0.89473684210526316</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2</v>
      </c>
      <c r="C138" s="17"/>
      <c r="D138" s="19"/>
      <c r="E138" s="36"/>
      <c r="F138" s="36"/>
      <c r="G138" s="97"/>
      <c r="H138" s="6"/>
      <c r="I138" s="6"/>
      <c r="J138" s="6"/>
      <c r="K138" s="6"/>
      <c r="L138" s="6"/>
      <c r="M138" s="6"/>
      <c r="N138" s="6"/>
      <c r="O138" s="6"/>
      <c r="P138" s="6"/>
      <c r="Q138" s="6"/>
      <c r="R138" s="6"/>
      <c r="S138" s="6"/>
      <c r="T138" s="6"/>
      <c r="U138" s="6"/>
      <c r="V138" s="6"/>
      <c r="W138" s="6"/>
      <c r="X138" s="6"/>
      <c r="Y138" s="6"/>
      <c r="Z138" s="6"/>
    </row>
    <row r="139" spans="1:26" ht="45" customHeight="1">
      <c r="A139" s="16" t="s">
        <v>251</v>
      </c>
      <c r="B139" s="17">
        <v>1</v>
      </c>
      <c r="C139" s="17"/>
      <c r="D139" s="100" t="s">
        <v>252</v>
      </c>
      <c r="E139" s="36"/>
      <c r="F139" s="36"/>
      <c r="G139" s="84"/>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v>2</v>
      </c>
      <c r="C140" s="17" t="str">
        <f t="shared" ref="C140:C141" si="1">IF(B140=0, -5, "0")</f>
        <v>0</v>
      </c>
      <c r="D140" s="19"/>
      <c r="E140" s="36"/>
      <c r="F140" s="36"/>
      <c r="G140" s="97"/>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v>2</v>
      </c>
      <c r="C141" s="17" t="str">
        <f t="shared" si="1"/>
        <v>0</v>
      </c>
      <c r="D141" s="108"/>
      <c r="E141" s="36"/>
      <c r="F141" s="36"/>
      <c r="G141" s="111"/>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2</v>
      </c>
      <c r="C142" s="17"/>
      <c r="D142" s="45"/>
      <c r="E142" s="36"/>
      <c r="F142" s="36"/>
      <c r="G142" s="114"/>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v>2</v>
      </c>
      <c r="C143" s="17" t="str">
        <f>IF(B143=0, -5, "0")</f>
        <v>0</v>
      </c>
      <c r="D143" s="19"/>
      <c r="E143" s="36"/>
      <c r="F143" s="36"/>
      <c r="G143" s="97"/>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2</v>
      </c>
      <c r="C144" s="17"/>
      <c r="D144" s="100"/>
      <c r="E144" s="36"/>
      <c r="F144" s="36"/>
      <c r="G144" s="97"/>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2</v>
      </c>
      <c r="C145" s="36"/>
      <c r="D145" s="48">
        <v>1</v>
      </c>
      <c r="E145" s="36"/>
      <c r="F145" s="36"/>
      <c r="G145" s="97"/>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62</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0.91176470588235292</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42788</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ht="16.5" customHeight="1">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2</v>
      </c>
      <c r="C167" s="17"/>
      <c r="D167" s="100"/>
      <c r="E167" s="36"/>
      <c r="F167" s="36"/>
      <c r="G167" s="97"/>
      <c r="H167" s="6"/>
      <c r="I167" s="6"/>
      <c r="J167" s="6"/>
      <c r="K167" s="6"/>
      <c r="L167" s="6"/>
      <c r="M167" s="6"/>
      <c r="N167" s="6"/>
      <c r="O167" s="6"/>
      <c r="P167" s="6"/>
      <c r="Q167" s="6"/>
      <c r="R167" s="6"/>
      <c r="S167" s="6"/>
      <c r="T167" s="6"/>
      <c r="U167" s="6"/>
      <c r="V167" s="6"/>
      <c r="W167" s="6"/>
      <c r="X167" s="6"/>
      <c r="Y167" s="6"/>
      <c r="Z167" s="6"/>
    </row>
    <row r="168" spans="1:26" ht="75" customHeight="1">
      <c r="A168" s="16" t="s">
        <v>287</v>
      </c>
      <c r="B168" s="17">
        <v>1</v>
      </c>
      <c r="C168" s="17"/>
      <c r="D168" s="100" t="s">
        <v>288</v>
      </c>
      <c r="E168" s="36"/>
      <c r="F168" s="36"/>
      <c r="G168" s="84"/>
      <c r="H168" s="6"/>
      <c r="I168" s="6"/>
      <c r="J168" s="6"/>
      <c r="K168" s="6"/>
      <c r="L168" s="6"/>
      <c r="M168" s="6"/>
      <c r="N168" s="6"/>
      <c r="O168" s="6"/>
      <c r="P168" s="6"/>
      <c r="Q168" s="6"/>
      <c r="R168" s="6"/>
      <c r="S168" s="6"/>
      <c r="T168" s="6"/>
      <c r="U168" s="6"/>
      <c r="V168" s="6"/>
      <c r="W168" s="6"/>
      <c r="X168" s="6"/>
      <c r="Y168" s="6"/>
      <c r="Z168" s="6"/>
    </row>
    <row r="169" spans="1:26">
      <c r="A169" s="16" t="s">
        <v>289</v>
      </c>
      <c r="B169" s="17">
        <v>2</v>
      </c>
      <c r="C169" s="17"/>
      <c r="D169" s="100"/>
      <c r="E169" s="36"/>
      <c r="F169" s="36"/>
      <c r="G169" s="105"/>
      <c r="H169" s="6"/>
      <c r="I169" s="6"/>
      <c r="J169" s="6"/>
      <c r="K169" s="6"/>
      <c r="L169" s="6"/>
      <c r="M169" s="6"/>
      <c r="N169" s="6"/>
      <c r="O169" s="6"/>
      <c r="P169" s="6"/>
      <c r="Q169" s="6"/>
      <c r="R169" s="6"/>
      <c r="S169" s="6"/>
      <c r="T169" s="6"/>
      <c r="U169" s="6"/>
      <c r="V169" s="6"/>
      <c r="W169" s="6"/>
      <c r="X169" s="6"/>
      <c r="Y169" s="6"/>
      <c r="Z169" s="6"/>
    </row>
    <row r="170" spans="1:26" ht="30">
      <c r="A170" s="16" t="s">
        <v>216</v>
      </c>
      <c r="B170" s="17">
        <v>2</v>
      </c>
      <c r="C170" s="17"/>
      <c r="D170" s="108"/>
      <c r="E170" s="36"/>
      <c r="F170" s="36"/>
      <c r="G170" s="111"/>
      <c r="H170" s="6"/>
      <c r="I170" s="6"/>
      <c r="J170" s="6"/>
      <c r="K170" s="6"/>
      <c r="L170" s="6"/>
      <c r="M170" s="6"/>
      <c r="N170" s="6"/>
      <c r="O170" s="6"/>
      <c r="P170" s="6"/>
      <c r="Q170" s="6"/>
      <c r="R170" s="6"/>
      <c r="S170" s="6"/>
      <c r="T170" s="6"/>
      <c r="U170" s="6"/>
      <c r="V170" s="6"/>
      <c r="W170" s="6"/>
      <c r="X170" s="6"/>
      <c r="Y170" s="6"/>
      <c r="Z170" s="6"/>
    </row>
    <row r="171" spans="1:26">
      <c r="A171" s="16" t="s">
        <v>291</v>
      </c>
      <c r="B171" s="17">
        <v>2</v>
      </c>
      <c r="C171" s="17"/>
      <c r="D171" s="108"/>
      <c r="E171" s="36"/>
      <c r="F171" s="36"/>
      <c r="G171" s="111"/>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v>2</v>
      </c>
      <c r="C172" s="17" t="str">
        <f>IF(B172=0, -5, "0")</f>
        <v>0</v>
      </c>
      <c r="D172" s="108"/>
      <c r="E172" s="36"/>
      <c r="F172" s="36"/>
      <c r="G172" s="111"/>
      <c r="H172" s="6"/>
      <c r="I172" s="6"/>
      <c r="J172" s="6"/>
      <c r="K172" s="6"/>
      <c r="L172" s="6"/>
      <c r="M172" s="6"/>
      <c r="N172" s="6"/>
      <c r="O172" s="6"/>
      <c r="P172" s="6"/>
      <c r="Q172" s="6"/>
      <c r="R172" s="6"/>
      <c r="S172" s="6"/>
      <c r="T172" s="6"/>
      <c r="U172" s="6"/>
      <c r="V172" s="6"/>
      <c r="W172" s="6"/>
      <c r="X172" s="6"/>
      <c r="Y172" s="6"/>
      <c r="Z172" s="6"/>
    </row>
    <row r="173" spans="1:26">
      <c r="A173" s="16" t="s">
        <v>293</v>
      </c>
      <c r="B173" s="17">
        <v>2</v>
      </c>
      <c r="C173" s="17"/>
      <c r="D173" s="45"/>
      <c r="E173" s="36"/>
      <c r="F173" s="36"/>
      <c r="G173" s="114"/>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v>2</v>
      </c>
      <c r="C174" s="17" t="str">
        <f>IF(B174=0, -5, "0")</f>
        <v>0</v>
      </c>
      <c r="D174" s="108"/>
      <c r="E174" s="36"/>
      <c r="F174" s="36"/>
      <c r="G174" s="111"/>
      <c r="H174" s="6"/>
      <c r="I174" s="6"/>
      <c r="J174" s="6"/>
      <c r="K174" s="6"/>
      <c r="L174" s="6"/>
      <c r="M174" s="6"/>
      <c r="N174" s="6"/>
      <c r="O174" s="6"/>
      <c r="P174" s="6"/>
      <c r="Q174" s="6"/>
      <c r="R174" s="6"/>
      <c r="S174" s="6"/>
      <c r="T174" s="6"/>
      <c r="U174" s="6"/>
      <c r="V174" s="6"/>
      <c r="W174" s="6"/>
      <c r="X174" s="6"/>
      <c r="Y174" s="6"/>
      <c r="Z174" s="6"/>
    </row>
    <row r="175" spans="1:26">
      <c r="A175" s="16" t="s">
        <v>295</v>
      </c>
      <c r="B175" s="17">
        <v>2</v>
      </c>
      <c r="C175" s="17"/>
      <c r="D175" s="45"/>
      <c r="E175" s="36"/>
      <c r="F175" s="36"/>
      <c r="G175" s="114"/>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v>2</v>
      </c>
      <c r="C176" s="17" t="str">
        <f>IF(B176=0, -5, "0")</f>
        <v>0</v>
      </c>
      <c r="D176" s="19"/>
      <c r="E176" s="36"/>
      <c r="F176" s="36"/>
      <c r="G176" s="97"/>
      <c r="H176" s="6"/>
      <c r="I176" s="6"/>
      <c r="J176" s="6"/>
      <c r="K176" s="6"/>
      <c r="L176" s="6"/>
      <c r="M176" s="6"/>
      <c r="N176" s="6"/>
      <c r="O176" s="6"/>
      <c r="P176" s="6"/>
      <c r="Q176" s="6"/>
      <c r="R176" s="6"/>
      <c r="S176" s="6"/>
      <c r="T176" s="6"/>
      <c r="U176" s="6"/>
      <c r="V176" s="6"/>
      <c r="W176" s="6"/>
      <c r="X176" s="6"/>
      <c r="Y176" s="6"/>
      <c r="Z176" s="6"/>
    </row>
    <row r="177" spans="1:26">
      <c r="A177" s="16" t="s">
        <v>122</v>
      </c>
      <c r="B177" s="17">
        <v>2</v>
      </c>
      <c r="C177" s="17"/>
      <c r="D177" s="19"/>
      <c r="E177" s="36"/>
      <c r="F177" s="36"/>
      <c r="G177" s="97"/>
      <c r="H177" s="6"/>
      <c r="I177" s="6"/>
      <c r="J177" s="6"/>
      <c r="K177" s="6"/>
      <c r="L177" s="6"/>
      <c r="M177" s="6"/>
      <c r="N177" s="6"/>
      <c r="O177" s="6"/>
      <c r="P177" s="6"/>
      <c r="Q177" s="6"/>
      <c r="R177" s="6"/>
      <c r="S177" s="6"/>
      <c r="T177" s="6"/>
      <c r="U177" s="6"/>
      <c r="V177" s="6"/>
      <c r="W177" s="6"/>
      <c r="X177" s="6"/>
      <c r="Y177" s="6"/>
      <c r="Z177" s="6"/>
    </row>
    <row r="178" spans="1:26">
      <c r="A178" s="16" t="s">
        <v>127</v>
      </c>
      <c r="B178" s="17">
        <v>2</v>
      </c>
      <c r="C178" s="17"/>
      <c r="D178" s="19"/>
      <c r="E178" s="36"/>
      <c r="F178" s="36"/>
      <c r="G178" s="97"/>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2</v>
      </c>
      <c r="C179" s="17"/>
      <c r="D179" s="19"/>
      <c r="E179" s="36"/>
      <c r="F179" s="36"/>
      <c r="G179" s="97"/>
      <c r="H179" s="6"/>
      <c r="I179" s="6"/>
      <c r="J179" s="6"/>
      <c r="K179" s="6"/>
      <c r="L179" s="6"/>
      <c r="M179" s="6"/>
      <c r="N179" s="6"/>
      <c r="O179" s="6"/>
      <c r="P179" s="6"/>
      <c r="Q179" s="6"/>
      <c r="R179" s="6"/>
      <c r="S179" s="6"/>
      <c r="T179" s="6"/>
      <c r="U179" s="6"/>
      <c r="V179" s="6"/>
      <c r="W179" s="6"/>
      <c r="X179" s="6"/>
      <c r="Y179" s="6"/>
      <c r="Z179" s="6"/>
    </row>
    <row r="180" spans="1:26" ht="30" customHeight="1">
      <c r="A180" s="77" t="s">
        <v>131</v>
      </c>
      <c r="B180" s="17">
        <v>1</v>
      </c>
      <c r="C180" s="17" t="str">
        <f>IF(B180=0, -5, "0")</f>
        <v>0</v>
      </c>
      <c r="D180" s="19" t="s">
        <v>299</v>
      </c>
      <c r="E180" s="36"/>
      <c r="F180" s="36"/>
      <c r="G180" s="84"/>
      <c r="H180" s="6"/>
      <c r="I180" s="6"/>
      <c r="J180" s="6"/>
      <c r="K180" s="6"/>
      <c r="L180" s="6"/>
      <c r="M180" s="6"/>
      <c r="N180" s="6"/>
      <c r="O180" s="6"/>
      <c r="P180" s="6"/>
      <c r="Q180" s="6"/>
      <c r="R180" s="6"/>
      <c r="S180" s="6"/>
      <c r="T180" s="6"/>
      <c r="U180" s="6"/>
      <c r="V180" s="6"/>
      <c r="W180" s="6"/>
      <c r="X180" s="6"/>
      <c r="Y180" s="6"/>
      <c r="Z180" s="6"/>
    </row>
    <row r="181" spans="1:26">
      <c r="A181" s="72" t="s">
        <v>135</v>
      </c>
      <c r="B181" s="17">
        <v>2</v>
      </c>
      <c r="C181" s="17"/>
      <c r="D181" s="19"/>
      <c r="E181" s="36"/>
      <c r="F181" s="36"/>
      <c r="G181" s="97"/>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2</v>
      </c>
      <c r="C182" s="17"/>
      <c r="D182" s="139"/>
      <c r="E182" s="36"/>
      <c r="F182" s="36"/>
      <c r="G182" s="140"/>
      <c r="H182" s="6"/>
      <c r="I182" s="6"/>
      <c r="J182" s="6"/>
      <c r="K182" s="6"/>
      <c r="L182" s="6"/>
      <c r="M182" s="6"/>
      <c r="N182" s="6"/>
      <c r="O182" s="6"/>
      <c r="P182" s="6"/>
      <c r="Q182" s="6"/>
      <c r="R182" s="6"/>
      <c r="S182" s="6"/>
      <c r="T182" s="6"/>
      <c r="U182" s="6"/>
      <c r="V182" s="6"/>
      <c r="W182" s="6"/>
      <c r="X182" s="6"/>
      <c r="Y182" s="6"/>
      <c r="Z182" s="6"/>
    </row>
    <row r="183" spans="1:26">
      <c r="A183" s="72" t="s">
        <v>243</v>
      </c>
      <c r="B183" s="17">
        <v>2</v>
      </c>
      <c r="C183" s="17"/>
      <c r="D183" s="19"/>
      <c r="E183" s="36"/>
      <c r="F183" s="36"/>
      <c r="G183" s="97"/>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2</v>
      </c>
      <c r="C184" s="17"/>
      <c r="D184" s="19"/>
      <c r="E184" s="36"/>
      <c r="F184" s="36"/>
      <c r="G184" s="97"/>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2</v>
      </c>
      <c r="C185" s="36"/>
      <c r="D185" s="48">
        <v>1</v>
      </c>
      <c r="E185" s="36"/>
      <c r="F185" s="36"/>
      <c r="G185" s="97"/>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34</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0.94444444444444442</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50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0.96153846153846156</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42788</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v>2</v>
      </c>
      <c r="C195" s="17" t="str">
        <f>IF(B195=0, -5, "0")</f>
        <v>0</v>
      </c>
      <c r="D195" s="19"/>
      <c r="E195" s="36"/>
      <c r="F195" s="36"/>
      <c r="G195" s="97"/>
      <c r="H195" s="6"/>
      <c r="I195" s="6"/>
      <c r="J195" s="6"/>
      <c r="K195" s="6"/>
      <c r="L195" s="6"/>
      <c r="M195" s="6"/>
      <c r="N195" s="6"/>
      <c r="O195" s="6"/>
      <c r="P195" s="6"/>
      <c r="Q195" s="6"/>
      <c r="R195" s="6"/>
      <c r="S195" s="6"/>
      <c r="T195" s="6"/>
      <c r="U195" s="6"/>
      <c r="V195" s="6"/>
      <c r="W195" s="6"/>
      <c r="X195" s="6"/>
      <c r="Y195" s="6"/>
      <c r="Z195" s="6"/>
    </row>
    <row r="196" spans="1:26">
      <c r="A196" s="60" t="s">
        <v>176</v>
      </c>
      <c r="B196" s="17">
        <v>2</v>
      </c>
      <c r="C196" s="17"/>
      <c r="D196" s="39"/>
      <c r="E196" s="36"/>
      <c r="F196" s="36"/>
      <c r="G196" s="84"/>
      <c r="H196" s="6"/>
      <c r="I196" s="6"/>
      <c r="J196" s="6"/>
      <c r="K196" s="6"/>
      <c r="L196" s="6"/>
      <c r="M196" s="6"/>
      <c r="N196" s="6"/>
      <c r="O196" s="6"/>
      <c r="P196" s="6"/>
      <c r="Q196" s="6"/>
      <c r="R196" s="6"/>
      <c r="S196" s="6"/>
      <c r="T196" s="6"/>
      <c r="U196" s="6"/>
      <c r="V196" s="6"/>
      <c r="W196" s="6"/>
      <c r="X196" s="6"/>
      <c r="Y196" s="6"/>
      <c r="Z196" s="6"/>
    </row>
    <row r="197" spans="1:26">
      <c r="A197" s="60" t="s">
        <v>80</v>
      </c>
      <c r="B197" s="17">
        <v>2</v>
      </c>
      <c r="C197" s="17"/>
      <c r="D197" s="19"/>
      <c r="E197" s="36"/>
      <c r="F197" s="36"/>
      <c r="G197" s="97"/>
      <c r="H197" s="6"/>
      <c r="I197" s="6"/>
      <c r="J197" s="6"/>
      <c r="K197" s="6"/>
      <c r="L197" s="6"/>
      <c r="M197" s="6"/>
      <c r="N197" s="6"/>
      <c r="O197" s="6"/>
      <c r="P197" s="6"/>
      <c r="Q197" s="6"/>
      <c r="R197" s="6"/>
      <c r="S197" s="6"/>
      <c r="T197" s="6"/>
      <c r="U197" s="6"/>
      <c r="V197" s="6"/>
      <c r="W197" s="6"/>
      <c r="X197" s="6"/>
      <c r="Y197" s="6"/>
      <c r="Z197" s="6"/>
    </row>
    <row r="198" spans="1:26" ht="45" customHeight="1">
      <c r="A198" s="60" t="s">
        <v>179</v>
      </c>
      <c r="B198" s="17">
        <v>1</v>
      </c>
      <c r="C198" s="17"/>
      <c r="D198" s="19" t="s">
        <v>308</v>
      </c>
      <c r="E198" s="36"/>
      <c r="F198" s="36"/>
      <c r="G198" s="84"/>
      <c r="H198" s="6"/>
      <c r="I198" s="6"/>
      <c r="J198" s="6"/>
      <c r="K198" s="6"/>
      <c r="L198" s="6"/>
      <c r="M198" s="6"/>
      <c r="N198" s="6"/>
      <c r="O198" s="6"/>
      <c r="P198" s="6"/>
      <c r="Q198" s="6"/>
      <c r="R198" s="6"/>
      <c r="S198" s="6"/>
      <c r="T198" s="6"/>
      <c r="U198" s="6"/>
      <c r="V198" s="6"/>
      <c r="W198" s="6"/>
      <c r="X198" s="6"/>
      <c r="Y198" s="6"/>
      <c r="Z198" s="6"/>
    </row>
    <row r="199" spans="1:26" ht="30" customHeight="1">
      <c r="A199" s="60" t="s">
        <v>309</v>
      </c>
      <c r="B199" s="17">
        <v>1</v>
      </c>
      <c r="C199" s="17"/>
      <c r="D199" s="19" t="s">
        <v>310</v>
      </c>
      <c r="E199" s="36"/>
      <c r="F199" s="36"/>
      <c r="G199" s="84"/>
      <c r="H199" s="6"/>
      <c r="I199" s="6"/>
      <c r="J199" s="6"/>
      <c r="K199" s="6"/>
      <c r="L199" s="6"/>
      <c r="M199" s="6"/>
      <c r="N199" s="6"/>
      <c r="O199" s="6"/>
      <c r="P199" s="6"/>
      <c r="Q199" s="6"/>
      <c r="R199" s="6"/>
      <c r="S199" s="6"/>
      <c r="T199" s="6"/>
      <c r="U199" s="6"/>
      <c r="V199" s="6"/>
      <c r="W199" s="6"/>
      <c r="X199" s="6"/>
      <c r="Y199" s="6"/>
      <c r="Z199" s="6"/>
    </row>
    <row r="200" spans="1:26">
      <c r="A200" s="60" t="s">
        <v>311</v>
      </c>
      <c r="B200" s="17">
        <v>2</v>
      </c>
      <c r="C200" s="17"/>
      <c r="D200" s="19"/>
      <c r="E200" s="36"/>
      <c r="F200" s="36"/>
      <c r="G200" s="97"/>
      <c r="H200" s="6"/>
      <c r="I200" s="6"/>
      <c r="J200" s="6"/>
      <c r="K200" s="6"/>
      <c r="L200" s="6"/>
      <c r="M200" s="6"/>
      <c r="N200" s="6"/>
      <c r="O200" s="6"/>
      <c r="P200" s="6"/>
      <c r="Q200" s="6"/>
      <c r="R200" s="6"/>
      <c r="S200" s="6"/>
      <c r="T200" s="6"/>
      <c r="U200" s="6"/>
      <c r="V200" s="6"/>
      <c r="W200" s="6"/>
      <c r="X200" s="6"/>
      <c r="Y200" s="6"/>
      <c r="Z200" s="6"/>
    </row>
    <row r="201" spans="1:26">
      <c r="A201" s="60" t="s">
        <v>81</v>
      </c>
      <c r="B201" s="17">
        <v>2</v>
      </c>
      <c r="C201" s="17"/>
      <c r="D201" s="19"/>
      <c r="E201" s="36"/>
      <c r="F201" s="36"/>
      <c r="G201" s="97"/>
      <c r="H201" s="6"/>
      <c r="I201" s="6"/>
      <c r="J201" s="6"/>
      <c r="K201" s="6"/>
      <c r="L201" s="6"/>
      <c r="M201" s="6"/>
      <c r="N201" s="6"/>
      <c r="O201" s="6"/>
      <c r="P201" s="6"/>
      <c r="Q201" s="6"/>
      <c r="R201" s="6"/>
      <c r="S201" s="6"/>
      <c r="T201" s="6"/>
      <c r="U201" s="6"/>
      <c r="V201" s="6"/>
      <c r="W201" s="6"/>
      <c r="X201" s="6"/>
      <c r="Y201" s="6"/>
      <c r="Z201" s="6"/>
    </row>
    <row r="202" spans="1:26">
      <c r="A202" s="60" t="s">
        <v>312</v>
      </c>
      <c r="B202" s="17">
        <v>2</v>
      </c>
      <c r="C202" s="17"/>
      <c r="D202" s="45"/>
      <c r="E202" s="36"/>
      <c r="F202" s="36"/>
      <c r="G202" s="97"/>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v>2</v>
      </c>
      <c r="C203" s="17" t="str">
        <f t="shared" ref="C203:C204" si="2">IF(B203=0, -5, "0")</f>
        <v>0</v>
      </c>
      <c r="D203" s="19"/>
      <c r="E203" s="36"/>
      <c r="F203" s="36"/>
      <c r="G203" s="114"/>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v>2</v>
      </c>
      <c r="C204" s="17" t="str">
        <f t="shared" si="2"/>
        <v>0</v>
      </c>
      <c r="D204" s="19"/>
      <c r="E204" s="36"/>
      <c r="F204" s="36"/>
      <c r="G204" s="97"/>
      <c r="H204" s="6"/>
      <c r="I204" s="6"/>
      <c r="J204" s="6"/>
      <c r="K204" s="6"/>
      <c r="L204" s="6"/>
      <c r="M204" s="6"/>
      <c r="N204" s="6"/>
      <c r="O204" s="6"/>
      <c r="P204" s="6"/>
      <c r="Q204" s="6"/>
      <c r="R204" s="6"/>
      <c r="S204" s="6"/>
      <c r="T204" s="6"/>
      <c r="U204" s="6"/>
      <c r="V204" s="6"/>
      <c r="W204" s="6"/>
      <c r="X204" s="6"/>
      <c r="Y204" s="6"/>
      <c r="Z204" s="6"/>
    </row>
    <row r="205" spans="1:26">
      <c r="A205" s="144" t="s">
        <v>282</v>
      </c>
      <c r="B205" s="17">
        <v>2</v>
      </c>
      <c r="C205" s="17"/>
      <c r="D205" s="19"/>
      <c r="E205" s="36"/>
      <c r="F205" s="36"/>
      <c r="G205" s="97"/>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20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0.90909090909090906</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v>2</v>
      </c>
      <c r="C210" s="17"/>
      <c r="D210" s="19"/>
      <c r="E210" s="72"/>
      <c r="F210" s="72"/>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72"/>
      <c r="F211" s="72"/>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2</v>
      </c>
      <c r="C212" s="17"/>
      <c r="D212" s="100"/>
      <c r="E212" s="72"/>
      <c r="F212" s="72"/>
      <c r="G212" s="6"/>
      <c r="H212" s="6"/>
      <c r="I212" s="6"/>
      <c r="J212" s="6"/>
      <c r="K212" s="6"/>
      <c r="L212" s="6"/>
      <c r="M212" s="6"/>
      <c r="N212" s="6"/>
      <c r="O212" s="6"/>
      <c r="P212" s="6"/>
      <c r="Q212" s="6"/>
      <c r="R212" s="6"/>
      <c r="S212" s="6"/>
      <c r="T212" s="6"/>
      <c r="U212" s="6"/>
      <c r="V212" s="6"/>
      <c r="W212" s="6"/>
      <c r="X212" s="6"/>
      <c r="Y212" s="6"/>
      <c r="Z212" s="6"/>
    </row>
    <row r="213" spans="1:26" ht="42.75" customHeight="1">
      <c r="A213" s="16" t="s">
        <v>319</v>
      </c>
      <c r="B213" s="17">
        <v>2</v>
      </c>
      <c r="C213" s="17"/>
      <c r="D213" s="100" t="s">
        <v>320</v>
      </c>
      <c r="E213" s="72"/>
      <c r="F213" s="72"/>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v>2</v>
      </c>
      <c r="C214" s="17" t="str">
        <f>IF(B214=0, -5, "0")</f>
        <v>0</v>
      </c>
      <c r="D214" s="107"/>
      <c r="E214" s="72"/>
      <c r="F214" s="72"/>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2</v>
      </c>
      <c r="C215" s="17"/>
      <c r="D215" s="45"/>
      <c r="E215" s="72"/>
      <c r="F215" s="72"/>
      <c r="G215" s="6"/>
      <c r="H215" s="6"/>
      <c r="I215" s="6"/>
      <c r="J215" s="6"/>
      <c r="K215" s="6"/>
      <c r="L215" s="6"/>
      <c r="M215" s="6"/>
      <c r="N215" s="6"/>
      <c r="O215" s="6"/>
      <c r="P215" s="6"/>
      <c r="Q215" s="6"/>
      <c r="R215" s="6"/>
      <c r="S215" s="6"/>
      <c r="T215" s="6"/>
      <c r="U215" s="6"/>
      <c r="V215" s="6"/>
      <c r="W215" s="6"/>
      <c r="X215" s="6"/>
      <c r="Y215" s="6"/>
      <c r="Z215" s="6"/>
    </row>
    <row r="216" spans="1:26" ht="60" customHeight="1">
      <c r="A216" s="16" t="s">
        <v>322</v>
      </c>
      <c r="B216" s="17">
        <v>1</v>
      </c>
      <c r="C216" s="17"/>
      <c r="D216" s="19" t="s">
        <v>323</v>
      </c>
      <c r="E216" s="72"/>
      <c r="F216" s="72"/>
      <c r="G216" s="6"/>
      <c r="H216" s="6"/>
      <c r="I216" s="6"/>
      <c r="J216" s="6"/>
      <c r="K216" s="6"/>
      <c r="L216" s="6"/>
      <c r="M216" s="6"/>
      <c r="N216" s="6"/>
      <c r="O216" s="6"/>
      <c r="P216" s="6"/>
      <c r="Q216" s="6"/>
      <c r="R216" s="6"/>
      <c r="S216" s="6"/>
      <c r="T216" s="6"/>
      <c r="U216" s="6"/>
      <c r="V216" s="6"/>
      <c r="W216" s="6"/>
      <c r="X216" s="6"/>
      <c r="Y216" s="6"/>
      <c r="Z216" s="6"/>
    </row>
    <row r="217" spans="1:26">
      <c r="A217" s="16" t="s">
        <v>122</v>
      </c>
      <c r="B217" s="17">
        <v>2</v>
      </c>
      <c r="C217" s="17"/>
      <c r="D217" s="108"/>
      <c r="E217" s="72"/>
      <c r="F217" s="72"/>
      <c r="G217" s="6"/>
      <c r="H217" s="6"/>
      <c r="I217" s="6"/>
      <c r="J217" s="6"/>
      <c r="K217" s="6"/>
      <c r="L217" s="6"/>
      <c r="M217" s="6"/>
      <c r="N217" s="6"/>
      <c r="O217" s="6"/>
      <c r="P217" s="6"/>
      <c r="Q217" s="6"/>
      <c r="R217" s="6"/>
      <c r="S217" s="6"/>
      <c r="T217" s="6"/>
      <c r="U217" s="6"/>
      <c r="V217" s="6"/>
      <c r="W217" s="6"/>
      <c r="X217" s="6"/>
      <c r="Y217" s="6"/>
      <c r="Z217" s="6"/>
    </row>
    <row r="218" spans="1:26">
      <c r="A218" s="16" t="s">
        <v>127</v>
      </c>
      <c r="B218" s="17">
        <v>2</v>
      </c>
      <c r="C218" s="17"/>
      <c r="D218" s="19"/>
      <c r="E218" s="72"/>
      <c r="F218" s="72"/>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t="s">
        <v>0</v>
      </c>
      <c r="C219" s="17"/>
      <c r="D219" s="19"/>
      <c r="E219" s="72"/>
      <c r="F219" s="72"/>
      <c r="G219" s="6"/>
      <c r="H219" s="6"/>
      <c r="I219" s="6"/>
      <c r="J219" s="6"/>
      <c r="K219" s="6"/>
      <c r="L219" s="6"/>
      <c r="M219" s="6"/>
      <c r="N219" s="6"/>
      <c r="O219" s="6"/>
      <c r="P219" s="6"/>
      <c r="Q219" s="6"/>
      <c r="R219" s="6"/>
      <c r="S219" s="6"/>
      <c r="T219" s="6"/>
      <c r="U219" s="6"/>
      <c r="V219" s="6"/>
      <c r="W219" s="6"/>
      <c r="X219" s="6"/>
      <c r="Y219" s="6"/>
      <c r="Z219" s="6"/>
    </row>
    <row r="220" spans="1:26">
      <c r="A220" s="16" t="s">
        <v>326</v>
      </c>
      <c r="B220" s="17">
        <v>2</v>
      </c>
      <c r="C220" s="17"/>
      <c r="D220" s="45"/>
      <c r="E220" s="72"/>
      <c r="F220" s="72"/>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2</v>
      </c>
      <c r="C221" s="17"/>
      <c r="D221" s="19"/>
      <c r="E221" s="72"/>
      <c r="F221" s="72"/>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v>2</v>
      </c>
      <c r="C222" s="17" t="str">
        <f>IF(B222=0, -5, "0")</f>
        <v>0</v>
      </c>
      <c r="D222" s="19"/>
      <c r="E222" s="72"/>
      <c r="F222" s="72"/>
      <c r="G222" s="6"/>
      <c r="H222" s="6"/>
      <c r="I222" s="6"/>
      <c r="J222" s="6"/>
      <c r="K222" s="6"/>
      <c r="L222" s="6"/>
      <c r="M222" s="6"/>
      <c r="N222" s="6"/>
      <c r="O222" s="6"/>
      <c r="P222" s="6"/>
      <c r="Q222" s="6"/>
      <c r="R222" s="6"/>
      <c r="S222" s="6"/>
      <c r="T222" s="6"/>
      <c r="U222" s="6"/>
      <c r="V222" s="6"/>
      <c r="W222" s="6"/>
      <c r="X222" s="6"/>
      <c r="Y222" s="6"/>
      <c r="Z222" s="6"/>
    </row>
    <row r="223" spans="1:26" ht="16.5" customHeight="1">
      <c r="A223" s="13" t="s">
        <v>129</v>
      </c>
      <c r="B223" s="17">
        <v>2</v>
      </c>
      <c r="C223" s="17"/>
      <c r="D223" s="19"/>
      <c r="E223" s="72"/>
      <c r="F223" s="72"/>
      <c r="G223" s="6"/>
      <c r="H223" s="6"/>
      <c r="I223" s="6"/>
      <c r="J223" s="6"/>
      <c r="K223" s="6"/>
      <c r="L223" s="6"/>
      <c r="M223" s="6"/>
      <c r="N223" s="6"/>
      <c r="O223" s="6"/>
      <c r="P223" s="6"/>
      <c r="Q223" s="6"/>
      <c r="R223" s="6"/>
      <c r="S223" s="6"/>
      <c r="T223" s="6"/>
      <c r="U223" s="6"/>
      <c r="V223" s="6"/>
      <c r="W223" s="6"/>
      <c r="X223" s="6"/>
      <c r="Y223" s="6"/>
      <c r="Z223" s="6"/>
    </row>
    <row r="224" spans="1:26" ht="45" customHeight="1">
      <c r="A224" s="77" t="s">
        <v>131</v>
      </c>
      <c r="B224" s="17">
        <v>1</v>
      </c>
      <c r="C224" s="17" t="str">
        <f>IF(B224=0, -5, "0")</f>
        <v>0</v>
      </c>
      <c r="D224" s="19" t="s">
        <v>329</v>
      </c>
      <c r="E224" s="72"/>
      <c r="F224" s="72"/>
      <c r="G224" s="6"/>
      <c r="H224" s="6"/>
      <c r="I224" s="6"/>
      <c r="J224" s="6"/>
      <c r="K224" s="6"/>
      <c r="L224" s="6"/>
      <c r="M224" s="6"/>
      <c r="N224" s="6"/>
      <c r="O224" s="6"/>
      <c r="P224" s="6"/>
      <c r="Q224" s="6"/>
      <c r="R224" s="6"/>
      <c r="S224" s="6"/>
      <c r="T224" s="6"/>
      <c r="U224" s="6"/>
      <c r="V224" s="6"/>
      <c r="W224" s="6"/>
      <c r="X224" s="6"/>
      <c r="Y224" s="6"/>
      <c r="Z224" s="6"/>
    </row>
    <row r="225" spans="1:26">
      <c r="A225" s="72" t="s">
        <v>135</v>
      </c>
      <c r="B225" s="17">
        <v>2</v>
      </c>
      <c r="C225" s="17"/>
      <c r="D225" s="19"/>
      <c r="E225" s="72"/>
      <c r="F225" s="72"/>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2</v>
      </c>
      <c r="C226" s="17"/>
      <c r="D226" s="139"/>
      <c r="E226" s="72"/>
      <c r="F226" s="72"/>
      <c r="G226" s="6"/>
      <c r="H226" s="6"/>
      <c r="I226" s="6"/>
      <c r="J226" s="6"/>
      <c r="K226" s="6"/>
      <c r="L226" s="6"/>
      <c r="M226" s="6"/>
      <c r="N226" s="6"/>
      <c r="O226" s="6"/>
      <c r="P226" s="6"/>
      <c r="Q226" s="6"/>
      <c r="R226" s="6"/>
      <c r="S226" s="6"/>
      <c r="T226" s="6"/>
      <c r="U226" s="6"/>
      <c r="V226" s="6"/>
      <c r="W226" s="6"/>
      <c r="X226" s="6"/>
      <c r="Y226" s="6"/>
      <c r="Z226" s="6"/>
    </row>
    <row r="227" spans="1:26">
      <c r="A227" s="72" t="s">
        <v>243</v>
      </c>
      <c r="B227" s="17">
        <v>2</v>
      </c>
      <c r="C227" s="17"/>
      <c r="D227" s="19"/>
      <c r="E227" s="72"/>
      <c r="F227" s="72"/>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2</v>
      </c>
      <c r="C228" s="72"/>
      <c r="D228" s="145"/>
      <c r="E228" s="72"/>
      <c r="F228" s="72"/>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32</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0.94117647058823528</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73.5" customHeight="1">
      <c r="A239" s="16" t="s">
        <v>336</v>
      </c>
      <c r="B239" s="17">
        <v>2</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2</v>
      </c>
      <c r="C241" s="36"/>
      <c r="D241" s="88">
        <v>1</v>
      </c>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16</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1</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68</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0.94444444444444442</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42788</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v>1</v>
      </c>
      <c r="C251" s="17" t="str">
        <f>IF(B251=0, -5, "0")</f>
        <v>0</v>
      </c>
      <c r="D251" s="19" t="s">
        <v>343</v>
      </c>
      <c r="E251" s="153"/>
      <c r="F251" s="153"/>
      <c r="G251" s="37"/>
      <c r="H251" s="6"/>
      <c r="I251" s="6"/>
      <c r="J251" s="6"/>
      <c r="K251" s="6"/>
      <c r="L251" s="6"/>
      <c r="M251" s="6"/>
      <c r="N251" s="6"/>
      <c r="O251" s="6"/>
      <c r="P251" s="6"/>
      <c r="Q251" s="6"/>
      <c r="R251" s="6"/>
      <c r="S251" s="6"/>
      <c r="T251" s="6"/>
      <c r="U251" s="6"/>
      <c r="V251" s="6"/>
      <c r="W251" s="6"/>
      <c r="X251" s="6"/>
      <c r="Y251" s="6"/>
      <c r="Z251" s="6"/>
    </row>
    <row r="252" spans="1:26" ht="22.5" customHeight="1">
      <c r="A252" s="60" t="s">
        <v>344</v>
      </c>
      <c r="B252" s="17">
        <v>2</v>
      </c>
      <c r="C252" s="17"/>
      <c r="D252" s="19"/>
      <c r="E252" s="60"/>
      <c r="F252" s="60"/>
      <c r="G252" s="37"/>
      <c r="H252" s="33"/>
      <c r="I252" s="6"/>
      <c r="J252" s="6"/>
      <c r="K252" s="6"/>
      <c r="L252" s="6"/>
      <c r="M252" s="6"/>
      <c r="N252" s="6"/>
      <c r="O252" s="6"/>
      <c r="P252" s="6"/>
      <c r="Q252" s="6"/>
      <c r="R252" s="6"/>
      <c r="S252" s="6"/>
      <c r="T252" s="6"/>
      <c r="U252" s="6"/>
      <c r="V252" s="6"/>
      <c r="W252" s="6"/>
      <c r="X252" s="6"/>
      <c r="Y252" s="6"/>
      <c r="Z252" s="6"/>
    </row>
    <row r="253" spans="1:26">
      <c r="A253" s="60" t="s">
        <v>345</v>
      </c>
      <c r="B253" s="17">
        <v>2</v>
      </c>
      <c r="C253" s="17"/>
      <c r="D253" s="19"/>
      <c r="E253" s="60"/>
      <c r="F253" s="60"/>
      <c r="G253" s="37"/>
      <c r="H253" s="33"/>
      <c r="I253" s="6"/>
      <c r="J253" s="6"/>
      <c r="K253" s="6"/>
      <c r="L253" s="6"/>
      <c r="M253" s="6"/>
      <c r="N253" s="6"/>
      <c r="O253" s="6"/>
      <c r="P253" s="6"/>
      <c r="Q253" s="6"/>
      <c r="R253" s="6"/>
      <c r="S253" s="6"/>
      <c r="T253" s="6"/>
      <c r="U253" s="6"/>
      <c r="V253" s="6"/>
      <c r="W253" s="6"/>
      <c r="X253" s="6"/>
      <c r="Y253" s="6"/>
      <c r="Z253" s="6"/>
    </row>
    <row r="254" spans="1:26">
      <c r="A254" s="60" t="s">
        <v>346</v>
      </c>
      <c r="B254" s="17">
        <v>2</v>
      </c>
      <c r="C254" s="17"/>
      <c r="D254" s="19"/>
      <c r="E254" s="60"/>
      <c r="F254" s="60"/>
      <c r="G254" s="37"/>
      <c r="H254" s="33"/>
      <c r="I254" s="6"/>
      <c r="J254" s="6"/>
      <c r="K254" s="6"/>
      <c r="L254" s="6"/>
      <c r="M254" s="6"/>
      <c r="N254" s="6"/>
      <c r="O254" s="6"/>
      <c r="P254" s="6"/>
      <c r="Q254" s="6"/>
      <c r="R254" s="6"/>
      <c r="S254" s="6"/>
      <c r="T254" s="6"/>
      <c r="U254" s="6"/>
      <c r="V254" s="6"/>
      <c r="W254" s="6"/>
      <c r="X254" s="6"/>
      <c r="Y254" s="6"/>
      <c r="Z254" s="6"/>
    </row>
    <row r="255" spans="1:26">
      <c r="A255" s="60" t="s">
        <v>81</v>
      </c>
      <c r="B255" s="17">
        <v>2</v>
      </c>
      <c r="C255" s="17"/>
      <c r="D255" s="45"/>
      <c r="E255" s="60"/>
      <c r="F255" s="60"/>
      <c r="G255" s="37"/>
      <c r="H255" s="154"/>
      <c r="I255" s="6"/>
      <c r="J255" s="6"/>
      <c r="K255" s="6"/>
      <c r="L255" s="6"/>
      <c r="M255" s="6"/>
      <c r="N255" s="6"/>
      <c r="O255" s="6"/>
      <c r="P255" s="6"/>
      <c r="Q255" s="6"/>
      <c r="R255" s="6"/>
      <c r="S255" s="6"/>
      <c r="T255" s="6"/>
      <c r="U255" s="6"/>
      <c r="V255" s="6"/>
      <c r="W255" s="6"/>
      <c r="X255" s="6"/>
      <c r="Y255" s="6"/>
      <c r="Z255" s="6"/>
    </row>
    <row r="256" spans="1:26" ht="36" customHeight="1">
      <c r="A256" s="55" t="s">
        <v>347</v>
      </c>
      <c r="B256" s="17">
        <v>2</v>
      </c>
      <c r="C256" s="17" t="str">
        <f>IF(B256=0, -5, "0")</f>
        <v>0</v>
      </c>
      <c r="D256" s="19"/>
      <c r="E256" s="153"/>
      <c r="F256" s="153"/>
      <c r="G256" s="37"/>
      <c r="H256" s="33"/>
      <c r="I256" s="6"/>
      <c r="J256" s="6"/>
      <c r="K256" s="6"/>
      <c r="L256" s="6"/>
      <c r="M256" s="6"/>
      <c r="N256" s="6"/>
      <c r="O256" s="6"/>
      <c r="P256" s="6"/>
      <c r="Q256" s="6"/>
      <c r="R256" s="6"/>
      <c r="S256" s="6"/>
      <c r="T256" s="6"/>
      <c r="U256" s="6"/>
      <c r="V256" s="6"/>
      <c r="W256" s="6"/>
      <c r="X256" s="6"/>
      <c r="Y256" s="6"/>
      <c r="Z256" s="6"/>
    </row>
    <row r="257" spans="1:26" ht="30" customHeight="1">
      <c r="A257" s="60" t="s">
        <v>349</v>
      </c>
      <c r="B257" s="17">
        <v>2</v>
      </c>
      <c r="C257" s="17"/>
      <c r="D257" s="45"/>
      <c r="E257" s="60"/>
      <c r="F257" s="60"/>
      <c r="G257" s="37"/>
      <c r="H257" s="154"/>
      <c r="I257" s="6"/>
      <c r="J257" s="6"/>
      <c r="K257" s="6"/>
      <c r="L257" s="6"/>
      <c r="M257" s="6"/>
      <c r="N257" s="6"/>
      <c r="O257" s="6"/>
      <c r="P257" s="6"/>
      <c r="Q257" s="6"/>
      <c r="R257" s="6"/>
      <c r="S257" s="6"/>
      <c r="T257" s="6"/>
      <c r="U257" s="6"/>
      <c r="V257" s="6"/>
      <c r="W257" s="6"/>
      <c r="X257" s="6"/>
      <c r="Y257" s="6"/>
      <c r="Z257" s="6"/>
    </row>
    <row r="258" spans="1:26">
      <c r="A258" s="60" t="s">
        <v>350</v>
      </c>
      <c r="B258" s="17">
        <v>2</v>
      </c>
      <c r="C258" s="17"/>
      <c r="D258" s="45"/>
      <c r="E258" s="60"/>
      <c r="F258" s="60"/>
      <c r="G258" s="37"/>
      <c r="H258" s="154"/>
      <c r="I258" s="6"/>
      <c r="J258" s="6"/>
      <c r="K258" s="6"/>
      <c r="L258" s="6"/>
      <c r="M258" s="6"/>
      <c r="N258" s="6"/>
      <c r="O258" s="6"/>
      <c r="P258" s="6"/>
      <c r="Q258" s="6"/>
      <c r="R258" s="6"/>
      <c r="S258" s="6"/>
      <c r="T258" s="6"/>
      <c r="U258" s="6"/>
      <c r="V258" s="6"/>
      <c r="W258" s="6"/>
      <c r="X258" s="6"/>
      <c r="Y258" s="6"/>
      <c r="Z258" s="6"/>
    </row>
    <row r="259" spans="1:26">
      <c r="A259" s="60" t="s">
        <v>351</v>
      </c>
      <c r="B259" s="17">
        <v>2</v>
      </c>
      <c r="C259" s="17"/>
      <c r="D259" s="19"/>
      <c r="E259" s="60"/>
      <c r="F259" s="60"/>
      <c r="G259" s="37"/>
      <c r="H259" s="33"/>
      <c r="I259" s="6"/>
      <c r="J259" s="6"/>
      <c r="K259" s="6"/>
      <c r="L259" s="6"/>
      <c r="M259" s="6"/>
      <c r="N259" s="6"/>
      <c r="O259" s="6"/>
      <c r="P259" s="6"/>
      <c r="Q259" s="6"/>
      <c r="R259" s="6"/>
      <c r="S259" s="6"/>
      <c r="T259" s="6"/>
      <c r="U259" s="6"/>
      <c r="V259" s="6"/>
      <c r="W259" s="6"/>
      <c r="X259" s="6"/>
      <c r="Y259" s="6"/>
      <c r="Z259" s="6"/>
    </row>
    <row r="260" spans="1:26" ht="18" customHeight="1">
      <c r="A260" s="35" t="s">
        <v>153</v>
      </c>
      <c r="B260" s="17">
        <v>2</v>
      </c>
      <c r="C260" s="17" t="str">
        <f>IF(B260=0, -5, "0")</f>
        <v>0</v>
      </c>
      <c r="D260" s="19"/>
      <c r="E260" s="38"/>
      <c r="F260" s="38"/>
      <c r="G260" s="37"/>
      <c r="H260" s="33"/>
      <c r="I260" s="6"/>
      <c r="J260" s="6"/>
      <c r="K260" s="6"/>
      <c r="L260" s="6"/>
      <c r="M260" s="6"/>
      <c r="N260" s="6"/>
      <c r="O260" s="6"/>
      <c r="P260" s="6"/>
      <c r="Q260" s="6"/>
      <c r="R260" s="6"/>
      <c r="S260" s="6"/>
      <c r="T260" s="6"/>
      <c r="U260" s="6"/>
      <c r="V260" s="6"/>
      <c r="W260" s="6"/>
      <c r="X260" s="6"/>
      <c r="Y260" s="6"/>
      <c r="Z260" s="6"/>
    </row>
    <row r="261" spans="1:26">
      <c r="A261" s="60" t="s">
        <v>282</v>
      </c>
      <c r="B261" s="17">
        <v>2</v>
      </c>
      <c r="C261" s="17"/>
      <c r="D261" s="19"/>
      <c r="E261" s="60"/>
      <c r="F261" s="60"/>
      <c r="G261" s="37"/>
      <c r="H261" s="33"/>
      <c r="I261" s="6"/>
      <c r="J261" s="6"/>
      <c r="K261" s="6"/>
      <c r="L261" s="6"/>
      <c r="M261" s="6"/>
      <c r="N261" s="6"/>
      <c r="O261" s="6"/>
      <c r="P261" s="6"/>
      <c r="Q261" s="6"/>
      <c r="R261" s="6"/>
      <c r="S261" s="6"/>
      <c r="T261" s="6"/>
      <c r="U261" s="6"/>
      <c r="V261" s="6"/>
      <c r="W261" s="6"/>
      <c r="X261" s="6"/>
      <c r="Y261" s="6"/>
      <c r="Z261" s="6"/>
    </row>
    <row r="262" spans="1:26">
      <c r="A262" s="60" t="s">
        <v>311</v>
      </c>
      <c r="B262" s="17">
        <v>2</v>
      </c>
      <c r="C262" s="17"/>
      <c r="D262" s="127"/>
      <c r="E262" s="155"/>
      <c r="F262" s="155"/>
      <c r="G262" s="37"/>
      <c r="H262" s="33"/>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23</v>
      </c>
      <c r="E263" s="156"/>
      <c r="F263" s="157"/>
      <c r="G263" s="158"/>
      <c r="H263" s="33"/>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c r="A267" s="18" t="s">
        <v>354</v>
      </c>
      <c r="B267" s="17">
        <v>1</v>
      </c>
      <c r="C267" s="17"/>
      <c r="D267" s="107" t="s">
        <v>355</v>
      </c>
      <c r="E267" s="16"/>
      <c r="F267" s="16"/>
      <c r="G267" s="37"/>
      <c r="H267" s="159"/>
      <c r="I267" s="6"/>
      <c r="J267" s="6"/>
      <c r="K267" s="6"/>
      <c r="L267" s="6"/>
      <c r="M267" s="6"/>
      <c r="N267" s="6"/>
      <c r="O267" s="6"/>
      <c r="P267" s="6"/>
      <c r="Q267" s="6"/>
      <c r="R267" s="6"/>
      <c r="S267" s="6"/>
      <c r="T267" s="6"/>
      <c r="U267" s="6"/>
      <c r="V267" s="6"/>
      <c r="W267" s="6"/>
      <c r="X267" s="6"/>
      <c r="Y267" s="6"/>
      <c r="Z267" s="6"/>
    </row>
    <row r="268" spans="1:26" ht="30">
      <c r="A268" s="16" t="s">
        <v>356</v>
      </c>
      <c r="B268" s="17">
        <v>2</v>
      </c>
      <c r="C268" s="17"/>
      <c r="D268" s="107"/>
      <c r="E268" s="16"/>
      <c r="F268" s="16"/>
      <c r="G268" s="37"/>
      <c r="H268" s="159"/>
      <c r="I268" s="6"/>
      <c r="J268" s="6"/>
      <c r="K268" s="6"/>
      <c r="L268" s="6"/>
      <c r="M268" s="6"/>
      <c r="N268" s="6"/>
      <c r="O268" s="6"/>
      <c r="P268" s="6"/>
      <c r="Q268" s="6"/>
      <c r="R268" s="6"/>
      <c r="S268" s="6"/>
      <c r="T268" s="6"/>
      <c r="U268" s="6"/>
      <c r="V268" s="6"/>
      <c r="W268" s="6"/>
      <c r="X268" s="6"/>
      <c r="Y268" s="6"/>
      <c r="Z268" s="6"/>
    </row>
    <row r="269" spans="1:26">
      <c r="A269" s="16" t="s">
        <v>357</v>
      </c>
      <c r="B269" s="17">
        <v>2</v>
      </c>
      <c r="C269" s="17"/>
      <c r="D269" s="107"/>
      <c r="E269" s="16"/>
      <c r="F269" s="16"/>
      <c r="G269" s="37"/>
      <c r="H269" s="159"/>
      <c r="I269" s="6"/>
      <c r="J269" s="6"/>
      <c r="K269" s="6"/>
      <c r="L269" s="6"/>
      <c r="M269" s="6"/>
      <c r="N269" s="6"/>
      <c r="O269" s="6"/>
      <c r="P269" s="6"/>
      <c r="Q269" s="6"/>
      <c r="R269" s="6"/>
      <c r="S269" s="6"/>
      <c r="T269" s="6"/>
      <c r="U269" s="6"/>
      <c r="V269" s="6"/>
      <c r="W269" s="6"/>
      <c r="X269" s="6"/>
      <c r="Y269" s="6"/>
      <c r="Z269" s="6"/>
    </row>
    <row r="270" spans="1:26">
      <c r="A270" s="16" t="s">
        <v>254</v>
      </c>
      <c r="B270" s="17">
        <v>2</v>
      </c>
      <c r="C270" s="17"/>
      <c r="D270" s="107"/>
      <c r="E270" s="16"/>
      <c r="F270" s="16"/>
      <c r="G270" s="37"/>
      <c r="H270" s="159"/>
      <c r="I270" s="6"/>
      <c r="J270" s="6"/>
      <c r="K270" s="6"/>
      <c r="L270" s="6"/>
      <c r="M270" s="6"/>
      <c r="N270" s="6"/>
      <c r="O270" s="6"/>
      <c r="P270" s="6"/>
      <c r="Q270" s="6"/>
      <c r="R270" s="6"/>
      <c r="S270" s="6"/>
      <c r="T270" s="6"/>
      <c r="U270" s="6"/>
      <c r="V270" s="6"/>
      <c r="W270" s="6"/>
      <c r="X270" s="6"/>
      <c r="Y270" s="6"/>
      <c r="Z270" s="6"/>
    </row>
    <row r="271" spans="1:26" ht="18" customHeight="1">
      <c r="A271" s="35" t="s">
        <v>86</v>
      </c>
      <c r="B271" s="17">
        <v>2</v>
      </c>
      <c r="C271" s="17" t="str">
        <f>IF(B271=0, -5, "0")</f>
        <v>0</v>
      </c>
      <c r="D271" s="107"/>
      <c r="E271" s="38"/>
      <c r="F271" s="38"/>
      <c r="G271" s="37"/>
      <c r="H271" s="159"/>
      <c r="I271" s="6"/>
      <c r="J271" s="6"/>
      <c r="K271" s="6"/>
      <c r="L271" s="6"/>
      <c r="M271" s="6"/>
      <c r="N271" s="6"/>
      <c r="O271" s="6"/>
      <c r="P271" s="6"/>
      <c r="Q271" s="6"/>
      <c r="R271" s="6"/>
      <c r="S271" s="6"/>
      <c r="T271" s="6"/>
      <c r="U271" s="6"/>
      <c r="V271" s="6"/>
      <c r="W271" s="6"/>
      <c r="X271" s="6"/>
      <c r="Y271" s="6"/>
      <c r="Z271" s="6"/>
    </row>
    <row r="272" spans="1:26">
      <c r="A272" s="16" t="s">
        <v>358</v>
      </c>
      <c r="B272" s="17">
        <v>2</v>
      </c>
      <c r="C272" s="17"/>
      <c r="D272" s="107"/>
      <c r="E272" s="16"/>
      <c r="F272" s="16"/>
      <c r="G272" s="37"/>
      <c r="H272" s="159"/>
      <c r="I272" s="6"/>
      <c r="J272" s="6"/>
      <c r="K272" s="6"/>
      <c r="L272" s="6"/>
      <c r="M272" s="6"/>
      <c r="N272" s="6"/>
      <c r="O272" s="6"/>
      <c r="P272" s="6"/>
      <c r="Q272" s="6"/>
      <c r="R272" s="6"/>
      <c r="S272" s="6"/>
      <c r="T272" s="6"/>
      <c r="U272" s="6"/>
      <c r="V272" s="6"/>
      <c r="W272" s="6"/>
      <c r="X272" s="6"/>
      <c r="Y272" s="6"/>
      <c r="Z272" s="6"/>
    </row>
    <row r="273" spans="1:26" ht="60" customHeight="1">
      <c r="A273" s="13" t="s">
        <v>292</v>
      </c>
      <c r="B273" s="17">
        <v>0</v>
      </c>
      <c r="C273" s="17"/>
      <c r="D273" s="107" t="s">
        <v>359</v>
      </c>
      <c r="E273" s="160" t="s">
        <v>360</v>
      </c>
      <c r="F273" s="38"/>
      <c r="G273" s="37"/>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2</v>
      </c>
      <c r="C274" s="17"/>
      <c r="D274" s="107"/>
      <c r="E274" s="16"/>
      <c r="F274" s="16"/>
      <c r="G274" s="37"/>
      <c r="H274" s="159"/>
      <c r="I274" s="6"/>
      <c r="J274" s="6"/>
      <c r="K274" s="6"/>
      <c r="L274" s="6"/>
      <c r="M274" s="6"/>
      <c r="N274" s="6"/>
      <c r="O274" s="6"/>
      <c r="P274" s="6"/>
      <c r="Q274" s="6"/>
      <c r="R274" s="6"/>
      <c r="S274" s="6"/>
      <c r="T274" s="6"/>
      <c r="U274" s="6"/>
      <c r="V274" s="6"/>
      <c r="W274" s="6"/>
      <c r="X274" s="6"/>
      <c r="Y274" s="6"/>
      <c r="Z274" s="6"/>
    </row>
    <row r="275" spans="1:26">
      <c r="A275" s="16" t="s">
        <v>127</v>
      </c>
      <c r="B275" s="17">
        <v>2</v>
      </c>
      <c r="C275" s="17"/>
      <c r="D275" s="107"/>
      <c r="E275" s="16"/>
      <c r="F275" s="16"/>
      <c r="G275" s="37"/>
      <c r="H275" s="6"/>
      <c r="I275" s="6"/>
      <c r="J275" s="6"/>
      <c r="K275" s="6"/>
      <c r="L275" s="6"/>
      <c r="M275" s="6"/>
      <c r="N275" s="6"/>
      <c r="O275" s="6"/>
      <c r="P275" s="6"/>
      <c r="Q275" s="6"/>
      <c r="R275" s="6"/>
      <c r="S275" s="6"/>
      <c r="T275" s="6"/>
      <c r="U275" s="6"/>
      <c r="V275" s="6"/>
      <c r="W275" s="6"/>
      <c r="X275" s="6"/>
      <c r="Y275" s="6"/>
      <c r="Z275" s="6"/>
    </row>
    <row r="276" spans="1:26">
      <c r="A276" s="16" t="s">
        <v>122</v>
      </c>
      <c r="B276" s="17">
        <v>2</v>
      </c>
      <c r="C276" s="17"/>
      <c r="D276" s="107"/>
      <c r="E276" s="16"/>
      <c r="F276" s="16"/>
      <c r="G276" s="37"/>
      <c r="H276" s="159"/>
      <c r="I276" s="6"/>
      <c r="J276" s="6"/>
      <c r="K276" s="6"/>
      <c r="L276" s="6"/>
      <c r="M276" s="6"/>
      <c r="N276" s="6"/>
      <c r="O276" s="6"/>
      <c r="P276" s="6"/>
      <c r="Q276" s="6"/>
      <c r="R276" s="6"/>
      <c r="S276" s="6"/>
      <c r="T276" s="6"/>
      <c r="U276" s="6"/>
      <c r="V276" s="6"/>
      <c r="W276" s="6"/>
      <c r="X276" s="6"/>
      <c r="Y276" s="6"/>
      <c r="Z276" s="6"/>
    </row>
    <row r="277" spans="1:26" ht="18" customHeight="1">
      <c r="A277" s="74" t="s">
        <v>238</v>
      </c>
      <c r="B277" s="17">
        <v>2</v>
      </c>
      <c r="C277" s="17" t="str">
        <f>IF(B277=0, -5, "0")</f>
        <v>0</v>
      </c>
      <c r="D277" s="107"/>
      <c r="E277" s="16"/>
      <c r="F277" s="16"/>
      <c r="G277" s="37"/>
      <c r="H277" s="159"/>
      <c r="I277" s="6"/>
      <c r="J277" s="6"/>
      <c r="K277" s="6"/>
      <c r="L277" s="6"/>
      <c r="M277" s="6"/>
      <c r="N277" s="6"/>
      <c r="O277" s="6"/>
      <c r="P277" s="6"/>
      <c r="Q277" s="6"/>
      <c r="R277" s="6"/>
      <c r="S277" s="6"/>
      <c r="T277" s="6"/>
      <c r="U277" s="6"/>
      <c r="V277" s="6"/>
      <c r="W277" s="6"/>
      <c r="X277" s="6"/>
      <c r="Y277" s="6"/>
      <c r="Z277" s="6"/>
    </row>
    <row r="278" spans="1:26" ht="18" customHeight="1">
      <c r="A278" s="13" t="s">
        <v>129</v>
      </c>
      <c r="B278" s="17">
        <v>2</v>
      </c>
      <c r="C278" s="17"/>
      <c r="D278" s="107"/>
      <c r="E278" s="161"/>
      <c r="F278" s="161"/>
      <c r="G278" s="37"/>
      <c r="H278" s="159"/>
      <c r="I278" s="6"/>
      <c r="J278" s="6"/>
      <c r="K278" s="6"/>
      <c r="L278" s="6"/>
      <c r="M278" s="6"/>
      <c r="N278" s="6"/>
      <c r="O278" s="6"/>
      <c r="P278" s="6"/>
      <c r="Q278" s="6"/>
      <c r="R278" s="6"/>
      <c r="S278" s="6"/>
      <c r="T278" s="6"/>
      <c r="U278" s="6"/>
      <c r="V278" s="6"/>
      <c r="W278" s="6"/>
      <c r="X278" s="6"/>
      <c r="Y278" s="6"/>
      <c r="Z278" s="6"/>
    </row>
    <row r="279" spans="1:26" ht="18" customHeight="1">
      <c r="A279" s="77" t="s">
        <v>131</v>
      </c>
      <c r="B279" s="17">
        <v>2</v>
      </c>
      <c r="C279" s="17" t="str">
        <f>IF(B279=0, -5, "0")</f>
        <v>0</v>
      </c>
      <c r="D279" s="107"/>
      <c r="E279" s="38"/>
      <c r="F279" s="38"/>
      <c r="G279" s="37"/>
      <c r="H279" s="159"/>
      <c r="I279" s="6"/>
      <c r="J279" s="6"/>
      <c r="K279" s="6"/>
      <c r="L279" s="6"/>
      <c r="M279" s="6"/>
      <c r="N279" s="6"/>
      <c r="O279" s="6"/>
      <c r="P279" s="6"/>
      <c r="Q279" s="6"/>
      <c r="R279" s="6"/>
      <c r="S279" s="6"/>
      <c r="T279" s="6"/>
      <c r="U279" s="6"/>
      <c r="V279" s="6"/>
      <c r="W279" s="6"/>
      <c r="X279" s="6"/>
      <c r="Y279" s="6"/>
      <c r="Z279" s="6"/>
    </row>
    <row r="280" spans="1:26">
      <c r="A280" s="72" t="s">
        <v>135</v>
      </c>
      <c r="B280" s="17">
        <v>2</v>
      </c>
      <c r="C280" s="17"/>
      <c r="D280" s="107"/>
      <c r="E280" s="16"/>
      <c r="F280" s="16"/>
      <c r="G280" s="37"/>
      <c r="H280" s="159"/>
      <c r="I280" s="6"/>
      <c r="J280" s="6"/>
      <c r="K280" s="6"/>
      <c r="L280" s="6"/>
      <c r="M280" s="6"/>
      <c r="N280" s="6"/>
      <c r="O280" s="6"/>
      <c r="P280" s="6"/>
      <c r="Q280" s="6"/>
      <c r="R280" s="6"/>
      <c r="S280" s="6"/>
      <c r="T280" s="6"/>
      <c r="U280" s="6"/>
      <c r="V280" s="6"/>
      <c r="W280" s="6"/>
      <c r="X280" s="6"/>
      <c r="Y280" s="6"/>
      <c r="Z280" s="6"/>
    </row>
    <row r="281" spans="1:26" ht="30" customHeight="1">
      <c r="A281" s="72" t="s">
        <v>300</v>
      </c>
      <c r="B281" s="17">
        <v>1</v>
      </c>
      <c r="C281" s="17"/>
      <c r="D281" s="107" t="s">
        <v>363</v>
      </c>
      <c r="E281" s="16"/>
      <c r="F281" s="16"/>
      <c r="G281" s="37"/>
      <c r="H281" s="159"/>
      <c r="I281" s="6"/>
      <c r="J281" s="6"/>
      <c r="K281" s="6"/>
      <c r="L281" s="6"/>
      <c r="M281" s="6"/>
      <c r="N281" s="6"/>
      <c r="O281" s="6"/>
      <c r="P281" s="6"/>
      <c r="Q281" s="6"/>
      <c r="R281" s="6"/>
      <c r="S281" s="6"/>
      <c r="T281" s="6"/>
      <c r="U281" s="6"/>
      <c r="V281" s="6"/>
      <c r="W281" s="6"/>
      <c r="X281" s="6"/>
      <c r="Y281" s="6"/>
      <c r="Z281" s="6"/>
    </row>
    <row r="282" spans="1:26">
      <c r="A282" s="72" t="s">
        <v>243</v>
      </c>
      <c r="B282" s="17">
        <v>2</v>
      </c>
      <c r="C282" s="17"/>
      <c r="D282" s="107"/>
      <c r="E282" s="16"/>
      <c r="F282" s="16"/>
      <c r="G282" s="37"/>
      <c r="H282" s="6"/>
      <c r="I282" s="6"/>
      <c r="J282" s="6"/>
      <c r="K282" s="6"/>
      <c r="L282" s="6"/>
      <c r="M282" s="6"/>
      <c r="N282" s="6"/>
      <c r="O282" s="6"/>
      <c r="P282" s="6"/>
      <c r="Q282" s="6"/>
      <c r="R282" s="6"/>
      <c r="S282" s="6"/>
      <c r="T282" s="6"/>
      <c r="U282" s="6"/>
      <c r="V282" s="6"/>
      <c r="W282" s="6"/>
      <c r="X282" s="6"/>
      <c r="Y282" s="6"/>
      <c r="Z282" s="6"/>
    </row>
    <row r="283" spans="1:26" ht="45" customHeight="1">
      <c r="A283" s="72" t="s">
        <v>142</v>
      </c>
      <c r="B283" s="17">
        <v>2</v>
      </c>
      <c r="C283" s="17"/>
      <c r="D283" s="107"/>
      <c r="E283" s="16"/>
      <c r="F283" s="16"/>
      <c r="G283" s="37"/>
      <c r="H283" s="159"/>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62">
        <v>0</v>
      </c>
      <c r="E284" s="163"/>
      <c r="F284" s="163"/>
      <c r="G284" s="37"/>
      <c r="H284" s="159"/>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30</v>
      </c>
      <c r="E285" s="164"/>
      <c r="F285" s="157"/>
      <c r="G285" s="158"/>
      <c r="H285" s="159"/>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0.88235294117647056</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53</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0.91379310344827591</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42788</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ht="30" customHeight="1">
      <c r="A294" s="168" t="s">
        <v>369</v>
      </c>
      <c r="B294" s="17">
        <v>2</v>
      </c>
      <c r="C294" s="17"/>
      <c r="D294" s="107" t="s">
        <v>370</v>
      </c>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1</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ht="19.5" customHeight="1">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ht="19.5" customHeight="1">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1.5" customHeight="1">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ht="16.5" customHeight="1">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v>1</v>
      </c>
      <c r="C315" s="17" t="str">
        <f>IF(B315=0, -5, "0")</f>
        <v>0</v>
      </c>
      <c r="D315" s="19" t="s">
        <v>385</v>
      </c>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2</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2</v>
      </c>
      <c r="C317" s="36"/>
      <c r="D317" s="162">
        <v>1</v>
      </c>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21</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0.95454545454545459</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35</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0.97222222222222221</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42788</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ht="16.5" customHeight="1">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ht="14.25" customHeight="1">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75" customHeight="1">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45" customHeight="1">
      <c r="A334" s="16" t="s">
        <v>393</v>
      </c>
      <c r="B334" s="17">
        <v>1</v>
      </c>
      <c r="C334" s="17"/>
      <c r="D334" s="100" t="s">
        <v>394</v>
      </c>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17</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0.94444444444444442</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ht="30" customHeight="1">
      <c r="A340" s="16" t="s">
        <v>395</v>
      </c>
      <c r="B340" s="17">
        <v>1</v>
      </c>
      <c r="C340" s="17"/>
      <c r="D340" s="160" t="s">
        <v>396</v>
      </c>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v>2</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2</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57.75" customHeight="1">
      <c r="A345" s="141" t="s">
        <v>55</v>
      </c>
      <c r="B345" s="17">
        <v>2</v>
      </c>
      <c r="C345" s="36"/>
      <c r="D345" s="162">
        <v>1</v>
      </c>
      <c r="E345" s="6"/>
      <c r="F345" s="6"/>
      <c r="G345" s="6"/>
      <c r="H345" s="6"/>
      <c r="I345" s="6"/>
      <c r="J345" s="6"/>
      <c r="K345" s="6"/>
      <c r="L345" s="6"/>
      <c r="M345" s="6"/>
      <c r="N345" s="6"/>
      <c r="O345" s="6"/>
      <c r="P345" s="6"/>
      <c r="Q345" s="6"/>
      <c r="R345" s="6"/>
      <c r="S345" s="6"/>
      <c r="T345" s="6"/>
      <c r="U345" s="6"/>
      <c r="V345" s="6"/>
      <c r="W345" s="6"/>
      <c r="X345" s="6"/>
      <c r="Y345" s="6"/>
      <c r="Z345" s="6"/>
    </row>
    <row r="346" spans="1:26" ht="20.25" customHeight="1">
      <c r="A346" s="24" t="s">
        <v>28</v>
      </c>
      <c r="B346" s="24"/>
      <c r="C346" s="24"/>
      <c r="D346" s="24">
        <f>SUM(B340:C344)</f>
        <v>9</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0.9</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26</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0.9285714285714286</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42788</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18" customHeight="1">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t="s">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14</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ht="45" customHeight="1">
      <c r="A368" s="16" t="s">
        <v>151</v>
      </c>
      <c r="B368" s="17">
        <v>1</v>
      </c>
      <c r="C368" s="17"/>
      <c r="D368" s="100" t="s">
        <v>405</v>
      </c>
      <c r="E368" s="21"/>
      <c r="F368" s="21"/>
      <c r="G368" s="6"/>
      <c r="H368" s="6"/>
      <c r="I368" s="6"/>
      <c r="J368" s="6"/>
      <c r="K368" s="6"/>
      <c r="L368" s="6"/>
      <c r="M368" s="6"/>
      <c r="N368" s="6"/>
      <c r="O368" s="6"/>
      <c r="P368" s="6"/>
      <c r="Q368" s="6"/>
      <c r="R368" s="6"/>
      <c r="S368" s="6"/>
      <c r="T368" s="6"/>
      <c r="U368" s="6"/>
      <c r="V368" s="6"/>
      <c r="W368" s="6"/>
      <c r="X368" s="6"/>
      <c r="Y368" s="6"/>
      <c r="Z368" s="6"/>
    </row>
    <row r="369" spans="1:26" ht="17.25" customHeight="1">
      <c r="A369" s="35" t="s">
        <v>153</v>
      </c>
      <c r="B369" s="17">
        <v>2</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2</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3.5" customHeight="1">
      <c r="A374" s="35" t="s">
        <v>408</v>
      </c>
      <c r="B374" s="17">
        <v>1</v>
      </c>
      <c r="C374" s="17" t="str">
        <f>IF(B374=0, -5, "0")</f>
        <v>0</v>
      </c>
      <c r="D374" s="19" t="s">
        <v>409</v>
      </c>
      <c r="E374" s="21"/>
      <c r="F374" s="21"/>
      <c r="G374" s="6"/>
      <c r="H374" s="6"/>
      <c r="I374" s="6"/>
      <c r="J374" s="6"/>
      <c r="K374" s="6"/>
      <c r="L374" s="6"/>
      <c r="M374" s="6"/>
      <c r="N374" s="6"/>
      <c r="O374" s="6"/>
      <c r="P374" s="6"/>
      <c r="Q374" s="6"/>
      <c r="R374" s="6"/>
      <c r="S374" s="6"/>
      <c r="T374" s="6"/>
      <c r="U374" s="6"/>
      <c r="V374" s="6"/>
      <c r="W374" s="6"/>
      <c r="X374" s="6"/>
      <c r="Y374" s="6"/>
      <c r="Z374" s="6"/>
    </row>
    <row r="375" spans="1:26" ht="31.5" customHeight="1">
      <c r="A375" s="16" t="s">
        <v>142</v>
      </c>
      <c r="B375" s="17" t="s">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ht="15.75" customHeight="1">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ht="16.5" customHeight="1">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ht="18" customHeight="1">
      <c r="A378" s="72" t="s">
        <v>135</v>
      </c>
      <c r="B378" s="17">
        <v>2</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0.90909090909090906</v>
      </c>
      <c r="E380" s="6"/>
      <c r="F380" s="6"/>
      <c r="G380" s="6"/>
      <c r="H380" s="6"/>
      <c r="I380" s="6"/>
      <c r="J380" s="6"/>
      <c r="K380" s="6"/>
      <c r="L380" s="6"/>
      <c r="M380" s="6"/>
      <c r="N380" s="6"/>
      <c r="O380" s="6"/>
      <c r="P380" s="6"/>
      <c r="Q380" s="6"/>
      <c r="R380" s="6"/>
      <c r="S380" s="6"/>
      <c r="T380" s="6"/>
      <c r="U380" s="6"/>
      <c r="V380" s="6"/>
      <c r="W380" s="6"/>
      <c r="X380" s="6"/>
      <c r="Y380" s="6"/>
      <c r="Z380" s="6"/>
    </row>
    <row r="381" spans="1:26" ht="13.5" customHeight="1">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3.5"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ht="13.5" customHeight="1">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20.25" customHeight="1">
      <c r="A384" s="35" t="s">
        <v>153</v>
      </c>
      <c r="B384" s="17">
        <v>2</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8" customHeight="1">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1</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45" customHeight="1">
      <c r="A394" s="72" t="s">
        <v>415</v>
      </c>
      <c r="B394" s="17">
        <v>1</v>
      </c>
      <c r="C394" s="17"/>
      <c r="D394" s="18" t="s">
        <v>416</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45" customHeight="1">
      <c r="A398" s="23" t="s">
        <v>55</v>
      </c>
      <c r="B398" s="17">
        <v>2</v>
      </c>
      <c r="C398" s="36"/>
      <c r="D398" s="179">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55</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0.94827586206896552</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42788</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ht="45" customHeight="1">
      <c r="A411" s="168" t="s">
        <v>423</v>
      </c>
      <c r="B411" s="17">
        <v>1</v>
      </c>
      <c r="C411" s="17"/>
      <c r="D411" s="19" t="s">
        <v>424</v>
      </c>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2</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13</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0.9285714285714286</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v>2</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2</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ht="45" customHeight="1">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8.75" customHeight="1">
      <c r="A426" s="77" t="s">
        <v>131</v>
      </c>
      <c r="B426" s="17">
        <v>2</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2</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2</v>
      </c>
      <c r="C428" s="36"/>
      <c r="D428" s="162">
        <v>1</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18</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1</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31</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0.96875</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42788</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1</v>
      </c>
      <c r="C441" s="17"/>
      <c r="D441" s="19" t="s">
        <v>439</v>
      </c>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7</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0.875</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440</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ht="30" customHeight="1">
      <c r="A446" s="168" t="s">
        <v>442</v>
      </c>
      <c r="B446" s="17">
        <v>1</v>
      </c>
      <c r="C446" s="17"/>
      <c r="D446" s="19" t="s">
        <v>443</v>
      </c>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2</v>
      </c>
      <c r="C447" s="36"/>
      <c r="D447" s="162">
        <v>1</v>
      </c>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3</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0.75</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10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0.83333333333333337</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17.25" customHeight="1">
      <c r="A458" s="168" t="s">
        <v>449</v>
      </c>
      <c r="B458" s="17">
        <v>2</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2</v>
      </c>
      <c r="C460" s="36"/>
      <c r="D460" s="179">
        <v>1</v>
      </c>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c r="A461" s="24" t="s">
        <v>28</v>
      </c>
      <c r="B461" s="24"/>
      <c r="C461" s="24"/>
      <c r="D461" s="24">
        <f>SUM(B456:C459)</f>
        <v>8</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1</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60" customHeight="1">
      <c r="A466" s="168" t="s">
        <v>451</v>
      </c>
      <c r="B466" s="17">
        <v>1</v>
      </c>
      <c r="C466" s="17"/>
      <c r="D466" s="39" t="s">
        <v>452</v>
      </c>
      <c r="E466" s="21"/>
      <c r="F466" s="21"/>
      <c r="G466" s="6"/>
      <c r="H466" s="6"/>
      <c r="I466" s="6"/>
      <c r="J466" s="6"/>
      <c r="K466" s="6"/>
      <c r="L466" s="6"/>
      <c r="M466" s="6"/>
      <c r="N466" s="6"/>
      <c r="O466" s="6"/>
      <c r="P466" s="6"/>
      <c r="Q466" s="6"/>
      <c r="R466" s="6"/>
      <c r="S466" s="6"/>
      <c r="T466" s="6"/>
      <c r="U466" s="6"/>
      <c r="V466" s="6"/>
      <c r="W466" s="6"/>
      <c r="X466" s="6"/>
      <c r="Y466" s="6"/>
      <c r="Z466" s="6"/>
    </row>
    <row r="467" spans="1:26" ht="18" customHeight="1">
      <c r="A467" s="184" t="s">
        <v>453</v>
      </c>
      <c r="B467" s="17">
        <v>2</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2</v>
      </c>
      <c r="C469" s="36"/>
      <c r="D469" s="162">
        <v>1</v>
      </c>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v>2</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27.75" customHeight="1">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2</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ht="26.25" customHeight="1">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ht="30" customHeight="1">
      <c r="A483" s="16" t="s">
        <v>464</v>
      </c>
      <c r="B483" s="17">
        <v>2</v>
      </c>
      <c r="C483" s="17"/>
      <c r="D483" s="19" t="s">
        <v>465</v>
      </c>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2</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t="s">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2</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28.5" customHeight="1">
      <c r="A488" s="23" t="s">
        <v>470</v>
      </c>
      <c r="B488" s="17">
        <v>1</v>
      </c>
      <c r="C488" s="17"/>
      <c r="D488" s="186" t="s">
        <v>471</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2</v>
      </c>
      <c r="C490" s="36"/>
      <c r="D490" s="187">
        <v>1</v>
      </c>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25</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0.96153846153846156</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2</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2</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v>2</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2</v>
      </c>
      <c r="C499" s="17"/>
      <c r="D499" s="162">
        <v>1</v>
      </c>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0.93333333333333335</v>
      </c>
      <c r="E503" s="6"/>
      <c r="F503" s="6"/>
      <c r="G503" s="6"/>
      <c r="H503" s="6"/>
      <c r="I503" s="6"/>
      <c r="J503" s="6"/>
      <c r="K503" s="6"/>
      <c r="L503" s="6"/>
      <c r="M503" s="6"/>
      <c r="N503" s="6"/>
      <c r="O503" s="6"/>
      <c r="P503" s="6"/>
      <c r="Q503" s="6"/>
      <c r="R503" s="6"/>
      <c r="S503" s="6"/>
      <c r="T503" s="6"/>
      <c r="U503" s="6"/>
      <c r="V503" s="6"/>
      <c r="W503" s="6"/>
      <c r="X503" s="6"/>
      <c r="Y503" s="6"/>
      <c r="Z503" s="6"/>
    </row>
    <row r="504" spans="1:26" ht="27.75" customHeight="1">
      <c r="A504" s="133" t="s">
        <v>478</v>
      </c>
      <c r="B504" s="134"/>
      <c r="C504" s="135"/>
      <c r="D504" s="136">
        <f>SUM(D500,D491,D461,D451,D402,D349,D321,D40,D470,D288,D245,D149,D432,D189,D96)</f>
        <v>516</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0.93818181818181823</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5">
    <mergeCell ref="B14:C14"/>
    <mergeCell ref="D14:D15"/>
    <mergeCell ref="A14:A15"/>
    <mergeCell ref="A26:F26"/>
    <mergeCell ref="A16:F16"/>
    <mergeCell ref="A18:F18"/>
    <mergeCell ref="F14:F15"/>
    <mergeCell ref="B12:F12"/>
    <mergeCell ref="B11:F11"/>
    <mergeCell ref="D1:H1"/>
    <mergeCell ref="A7:F7"/>
    <mergeCell ref="A8:F8"/>
    <mergeCell ref="B9:F9"/>
    <mergeCell ref="B10:F10"/>
    <mergeCell ref="A194:F194"/>
    <mergeCell ref="A57:F57"/>
    <mergeCell ref="A99:F99"/>
    <mergeCell ref="A84:F84"/>
    <mergeCell ref="A101:F101"/>
    <mergeCell ref="A113:F113"/>
    <mergeCell ref="A137:F137"/>
    <mergeCell ref="A152:F152"/>
    <mergeCell ref="A154:F154"/>
    <mergeCell ref="D13:G13"/>
    <mergeCell ref="A266:F266"/>
    <mergeCell ref="A454:F454"/>
    <mergeCell ref="A418:F418"/>
    <mergeCell ref="A435:F435"/>
    <mergeCell ref="A437:F437"/>
    <mergeCell ref="A444:F444"/>
    <mergeCell ref="A354:F354"/>
    <mergeCell ref="A366:F366"/>
    <mergeCell ref="A382:F382"/>
    <mergeCell ref="A391:F391"/>
    <mergeCell ref="A405:F405"/>
    <mergeCell ref="A407:F407"/>
    <mergeCell ref="A339:F339"/>
    <mergeCell ref="A352:F352"/>
    <mergeCell ref="E14:E15"/>
    <mergeCell ref="A43:F43"/>
    <mergeCell ref="A45:F45"/>
    <mergeCell ref="A464:F464"/>
    <mergeCell ref="A473:F473"/>
    <mergeCell ref="A494:F494"/>
    <mergeCell ref="A324:F324"/>
    <mergeCell ref="A326:F326"/>
    <mergeCell ref="A248:F248"/>
    <mergeCell ref="A250:F250"/>
    <mergeCell ref="A209:F209"/>
    <mergeCell ref="A232:F232"/>
    <mergeCell ref="A305:F305"/>
    <mergeCell ref="A291:F291"/>
    <mergeCell ref="A293:F293"/>
    <mergeCell ref="A166:F166"/>
    <mergeCell ref="A192:F192"/>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F263 B263:B264 F285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85"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t="str">
        <f>'A1 Exploitation'!B9:F9</f>
        <v>Mme Samah SLAIMI</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t="str">
        <f>'A1 Exploitation'!B10:F10</f>
        <v>Mr. Zouhaier KALLALI</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'A1 Exploitation'!B11:F11</f>
        <v>42788</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0.93965517241379315</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2</v>
      </c>
      <c r="C27" s="13"/>
      <c r="D27" s="15" t="s">
        <v>38</v>
      </c>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49.5" customHeight="1">
      <c r="A48" s="13" t="s">
        <v>61</v>
      </c>
      <c r="B48" s="13">
        <v>1</v>
      </c>
      <c r="C48" s="13"/>
      <c r="D48" s="15" t="s">
        <v>62</v>
      </c>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2</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v>2</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11</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0.91666666666666663</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82.5" customHeight="1">
      <c r="A55" s="55" t="s">
        <v>67</v>
      </c>
      <c r="B55" s="13">
        <v>1</v>
      </c>
      <c r="C55" s="13" t="str">
        <f>IF(B55=0, -5, "0")</f>
        <v>0</v>
      </c>
      <c r="D55" s="57" t="s">
        <v>68</v>
      </c>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33" customHeight="1">
      <c r="A57" s="15" t="s">
        <v>71</v>
      </c>
      <c r="B57" s="13">
        <v>1</v>
      </c>
      <c r="C57" s="13"/>
      <c r="D57" s="15" t="s">
        <v>72</v>
      </c>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12</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0.8571428571428571</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v>2</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2</v>
      </c>
      <c r="C67" s="63"/>
      <c r="D67" s="15"/>
      <c r="E67" s="64"/>
      <c r="F67" s="13"/>
      <c r="G67" s="3"/>
      <c r="H67" s="3"/>
      <c r="I67" s="3"/>
      <c r="J67" s="3"/>
      <c r="K67" s="3"/>
      <c r="L67" s="3"/>
      <c r="M67" s="3"/>
      <c r="N67" s="3"/>
      <c r="O67" s="3"/>
      <c r="P67" s="3"/>
      <c r="Q67" s="3"/>
      <c r="R67" s="3"/>
      <c r="S67" s="3"/>
      <c r="T67" s="3"/>
      <c r="U67" s="3"/>
      <c r="V67" s="3"/>
      <c r="W67" s="3"/>
      <c r="X67" s="3"/>
      <c r="Y67" s="3"/>
      <c r="Z67" s="3"/>
    </row>
    <row r="68" spans="1:26" ht="33" customHeight="1">
      <c r="A68" s="13" t="s">
        <v>42</v>
      </c>
      <c r="B68" s="62">
        <v>1</v>
      </c>
      <c r="C68" s="63"/>
      <c r="D68" s="66" t="s">
        <v>90</v>
      </c>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2</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v>2</v>
      </c>
      <c r="C74" s="13" t="str">
        <f t="shared" ref="C74:C76" si="1">IF(B74=0, -5, "0")</f>
        <v>0</v>
      </c>
      <c r="D74" s="66" t="s">
        <v>97</v>
      </c>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66" customHeight="1">
      <c r="A77" s="15" t="s">
        <v>104</v>
      </c>
      <c r="B77" s="62">
        <v>1</v>
      </c>
      <c r="C77" s="13"/>
      <c r="D77" s="15" t="s">
        <v>105</v>
      </c>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28</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0.93333333333333335</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1</v>
      </c>
      <c r="C87" s="63"/>
      <c r="D87" s="15" t="s">
        <v>132</v>
      </c>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2</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v>2</v>
      </c>
      <c r="C92" s="13" t="str">
        <f t="shared" ref="C92:C93" si="2">IF(B92=0, -5, "0")</f>
        <v>0</v>
      </c>
      <c r="D92" s="3" t="s">
        <v>141</v>
      </c>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v>2</v>
      </c>
      <c r="C93" s="81" t="str">
        <f t="shared" si="2"/>
        <v>0</v>
      </c>
      <c r="D93" s="15" t="s">
        <v>144</v>
      </c>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2</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2</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v>2</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27</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0.9642857142857143</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2</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v>2</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33" customHeight="1">
      <c r="A112" s="15" t="s">
        <v>145</v>
      </c>
      <c r="B112" s="79">
        <v>1</v>
      </c>
      <c r="C112" s="13"/>
      <c r="D112" s="15" t="s">
        <v>164</v>
      </c>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1</v>
      </c>
      <c r="C121" s="13"/>
      <c r="D121" s="66" t="s">
        <v>171</v>
      </c>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34.5" customHeight="1">
      <c r="A123" s="13" t="s">
        <v>42</v>
      </c>
      <c r="B123" s="81">
        <v>1</v>
      </c>
      <c r="C123" s="63"/>
      <c r="D123" s="15" t="s">
        <v>173</v>
      </c>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v>2</v>
      </c>
      <c r="C126" s="91" t="str">
        <f t="shared" ref="C126:C127" si="5">IF(B126=0, -5, "0")</f>
        <v>0</v>
      </c>
      <c r="D126" s="71" t="s">
        <v>177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50.25" customHeight="1">
      <c r="A129" s="55" t="s">
        <v>181</v>
      </c>
      <c r="B129" s="81">
        <v>1</v>
      </c>
      <c r="C129" s="91" t="str">
        <f>IF(B129=0, -5, "0")</f>
        <v>0</v>
      </c>
      <c r="D129" s="15" t="s">
        <v>182</v>
      </c>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v>2</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17</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0.85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24.7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v>2</v>
      </c>
      <c r="C137" s="15" t="str">
        <f>IF(B137=0, -5, "0")</f>
        <v>0</v>
      </c>
      <c r="D137" s="13" t="s">
        <v>191</v>
      </c>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49.5" customHeight="1">
      <c r="A139" s="20" t="s">
        <v>195</v>
      </c>
      <c r="B139" s="79">
        <v>1</v>
      </c>
      <c r="C139" s="15"/>
      <c r="D139" s="57" t="s">
        <v>196</v>
      </c>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33" customHeight="1">
      <c r="A142" s="15" t="s">
        <v>199</v>
      </c>
      <c r="B142" s="79">
        <v>1</v>
      </c>
      <c r="C142" s="15"/>
      <c r="D142" s="57" t="s">
        <v>201</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v>2</v>
      </c>
      <c r="C143" s="15" t="str">
        <f t="shared" ref="C143:C144" si="6">IF(B143=0, -5, "0")</f>
        <v>0</v>
      </c>
      <c r="D143" s="13" t="s">
        <v>205</v>
      </c>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v>2</v>
      </c>
      <c r="C144" s="15" t="str">
        <f t="shared" si="6"/>
        <v>0</v>
      </c>
      <c r="D144" s="13" t="s">
        <v>208</v>
      </c>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22</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0.91666666666666663</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v>2</v>
      </c>
      <c r="C154" s="13" t="str">
        <f t="shared" ref="C154:C156" si="7">IF(B154=0, -5, "0")</f>
        <v>0</v>
      </c>
      <c r="D154" s="3"/>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v>1</v>
      </c>
      <c r="C155" s="13" t="str">
        <f t="shared" si="7"/>
        <v>0</v>
      </c>
      <c r="D155" s="15" t="s">
        <v>227</v>
      </c>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15</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0.9375</v>
      </c>
      <c r="E161" s="3"/>
      <c r="F161" s="3"/>
      <c r="G161" s="3"/>
      <c r="H161" s="3"/>
      <c r="I161" s="3"/>
      <c r="J161" s="3"/>
      <c r="K161" s="3"/>
      <c r="L161" s="3"/>
      <c r="M161" s="3"/>
      <c r="N161" s="3"/>
      <c r="O161" s="3"/>
      <c r="P161" s="3"/>
      <c r="Q161" s="3"/>
      <c r="R161" s="3"/>
      <c r="S161" s="3"/>
      <c r="T161" s="3"/>
      <c r="U161" s="3"/>
      <c r="V161" s="3"/>
      <c r="W161" s="3"/>
      <c r="X161" s="3"/>
      <c r="Y161" s="3"/>
      <c r="Z161" s="3"/>
    </row>
    <row r="162" spans="1:26" ht="27.7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v>2</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2</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2</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9.5" customHeight="1">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7.25" customHeight="1">
      <c r="A168" s="241" t="s">
        <v>28</v>
      </c>
      <c r="B168" s="215"/>
      <c r="C168" s="242"/>
      <c r="D168" s="40">
        <f>SUM(B164:C167)</f>
        <v>8</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1</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2</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2</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48.75" customHeight="1">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8</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1</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64.5" customHeight="1">
      <c r="A180" s="20" t="s">
        <v>264</v>
      </c>
      <c r="B180" s="13">
        <v>2</v>
      </c>
      <c r="C180" s="13"/>
      <c r="D180" s="15" t="s">
        <v>265</v>
      </c>
      <c r="E180" s="15"/>
      <c r="F180" s="13"/>
      <c r="G180" s="3"/>
      <c r="H180" s="3"/>
      <c r="I180" s="3"/>
      <c r="J180" s="3"/>
      <c r="K180" s="3"/>
      <c r="L180" s="3"/>
      <c r="M180" s="3"/>
      <c r="N180" s="3"/>
      <c r="O180" s="3"/>
      <c r="P180" s="3"/>
      <c r="Q180" s="3"/>
      <c r="R180" s="3"/>
      <c r="S180" s="3"/>
      <c r="T180" s="3"/>
      <c r="U180" s="3"/>
      <c r="V180" s="3"/>
      <c r="W180" s="3"/>
      <c r="X180" s="3"/>
      <c r="Y180" s="3"/>
      <c r="Z180" s="3"/>
    </row>
    <row r="181" spans="1:26" ht="49.5" customHeight="1">
      <c r="A181" s="20" t="s">
        <v>266</v>
      </c>
      <c r="B181" s="13">
        <v>1</v>
      </c>
      <c r="C181" s="13"/>
      <c r="D181" s="15" t="s">
        <v>267</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2</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9</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0.9</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v>2</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8</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218</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0.93965517241379315</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8">
    <mergeCell ref="A148:C148"/>
    <mergeCell ref="A149:C149"/>
    <mergeCell ref="A151:F151"/>
    <mergeCell ref="A84:C84"/>
    <mergeCell ref="A86:F86"/>
    <mergeCell ref="A118:C118"/>
    <mergeCell ref="A135:F135"/>
    <mergeCell ref="A120:F120"/>
    <mergeCell ref="A133:C133"/>
    <mergeCell ref="A132:C132"/>
    <mergeCell ref="A105:F105"/>
    <mergeCell ref="A102:C102"/>
    <mergeCell ref="A117:C117"/>
    <mergeCell ref="A22:C22"/>
    <mergeCell ref="A23:C23"/>
    <mergeCell ref="B10:F10"/>
    <mergeCell ref="A6:F6"/>
    <mergeCell ref="A7:F7"/>
    <mergeCell ref="B8:F8"/>
    <mergeCell ref="B9:F9"/>
    <mergeCell ref="A32:C32"/>
    <mergeCell ref="A44:F44"/>
    <mergeCell ref="D1:I1"/>
    <mergeCell ref="A35:F35"/>
    <mergeCell ref="A33:C33"/>
    <mergeCell ref="D12:H12"/>
    <mergeCell ref="E13:E14"/>
    <mergeCell ref="A42:C42"/>
    <mergeCell ref="A41:C41"/>
    <mergeCell ref="F13:F14"/>
    <mergeCell ref="B11:F11"/>
    <mergeCell ref="A16:F16"/>
    <mergeCell ref="A13:A14"/>
    <mergeCell ref="B13:C13"/>
    <mergeCell ref="D13:D14"/>
    <mergeCell ref="A25:F25"/>
    <mergeCell ref="A194:C194"/>
    <mergeCell ref="A163:F163"/>
    <mergeCell ref="A160:C160"/>
    <mergeCell ref="A161:C161"/>
    <mergeCell ref="A168:C168"/>
    <mergeCell ref="A169:C169"/>
    <mergeCell ref="A171:F171"/>
    <mergeCell ref="A176:C176"/>
    <mergeCell ref="A177:C177"/>
    <mergeCell ref="A179:F179"/>
    <mergeCell ref="A186:C186"/>
    <mergeCell ref="A188:F188"/>
    <mergeCell ref="A193:C193"/>
    <mergeCell ref="A185:C185"/>
    <mergeCell ref="A51:C51"/>
    <mergeCell ref="A52:C52"/>
    <mergeCell ref="A54:F54"/>
    <mergeCell ref="A65:F65"/>
    <mergeCell ref="A101:C101"/>
    <mergeCell ref="A62:C62"/>
    <mergeCell ref="A63:C63"/>
    <mergeCell ref="A83:C83"/>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85" zoomScale="70" zoomScaleNormal="70" workbookViewId="0">
      <selection activeCell="D490" activeCellId="14" sqref="D36 D92 D145 D185 D241 D284 D317 D345 D398 D428 D447 D460 D469 D499 D490"/>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225"/>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8"/>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4"/>
      <c r="I8" s="8"/>
      <c r="J8" s="6"/>
      <c r="K8" s="6"/>
      <c r="L8" s="6"/>
      <c r="M8" s="6"/>
      <c r="N8" s="6"/>
      <c r="O8" s="6"/>
      <c r="P8" s="6"/>
      <c r="Q8" s="6"/>
      <c r="R8" s="6"/>
      <c r="S8" s="6"/>
      <c r="T8" s="6"/>
      <c r="U8" s="6"/>
      <c r="V8" s="6"/>
      <c r="W8" s="6"/>
      <c r="X8" s="6"/>
      <c r="Y8" s="6"/>
      <c r="Z8" s="6"/>
    </row>
    <row r="9" spans="1:26" ht="24" customHeight="1">
      <c r="A9" s="10" t="s">
        <v>3</v>
      </c>
      <c r="B9" s="236" t="s">
        <v>485</v>
      </c>
      <c r="C9" s="217"/>
      <c r="D9" s="217"/>
      <c r="E9" s="217"/>
      <c r="F9" s="217"/>
      <c r="G9" s="4"/>
      <c r="H9" s="4"/>
      <c r="I9" s="8"/>
      <c r="J9" s="6"/>
      <c r="K9" s="6"/>
      <c r="L9" s="6"/>
      <c r="M9" s="6"/>
      <c r="N9" s="6"/>
      <c r="O9" s="6"/>
      <c r="P9" s="6"/>
      <c r="Q9" s="6"/>
      <c r="R9" s="6"/>
      <c r="S9" s="6"/>
      <c r="T9" s="6"/>
      <c r="U9" s="6"/>
      <c r="V9" s="6"/>
      <c r="W9" s="6"/>
      <c r="X9" s="6"/>
      <c r="Y9" s="6"/>
      <c r="Z9" s="6"/>
    </row>
    <row r="10" spans="1:26" ht="24" customHeight="1">
      <c r="A10" s="11" t="s">
        <v>5</v>
      </c>
      <c r="B10" s="237" t="s">
        <v>486</v>
      </c>
      <c r="C10" s="215"/>
      <c r="D10" s="215"/>
      <c r="E10" s="215"/>
      <c r="F10" s="215"/>
      <c r="G10" s="4"/>
      <c r="H10" s="4"/>
      <c r="I10" s="8"/>
      <c r="J10" s="6"/>
      <c r="K10" s="6"/>
      <c r="L10" s="6"/>
      <c r="M10" s="6"/>
      <c r="N10" s="6"/>
      <c r="O10" s="6"/>
      <c r="P10" s="6"/>
      <c r="Q10" s="6"/>
      <c r="R10" s="6"/>
      <c r="S10" s="6"/>
      <c r="T10" s="6"/>
      <c r="U10" s="6"/>
      <c r="V10" s="6"/>
      <c r="W10" s="6"/>
      <c r="X10" s="6"/>
      <c r="Y10" s="6"/>
      <c r="Z10" s="6"/>
    </row>
    <row r="11" spans="1:26" ht="24" customHeight="1">
      <c r="A11" s="10" t="s">
        <v>7</v>
      </c>
      <c r="B11" s="232">
        <v>42895</v>
      </c>
      <c r="C11" s="217"/>
      <c r="D11" s="217"/>
      <c r="E11" s="217"/>
      <c r="F11" s="217"/>
      <c r="G11" s="4"/>
      <c r="H11" s="4"/>
      <c r="I11" s="8"/>
      <c r="J11" s="6"/>
      <c r="K11" s="6"/>
      <c r="L11" s="6"/>
      <c r="M11" s="6"/>
      <c r="N11" s="6"/>
      <c r="O11" s="6"/>
      <c r="P11" s="6"/>
      <c r="Q11" s="6"/>
      <c r="R11" s="6"/>
      <c r="S11" s="6"/>
      <c r="T11" s="6"/>
      <c r="U11" s="6"/>
      <c r="V11" s="6"/>
      <c r="W11" s="6"/>
      <c r="X11" s="6"/>
      <c r="Y11" s="6"/>
      <c r="Z11" s="6"/>
    </row>
    <row r="12" spans="1:26" ht="24" customHeight="1">
      <c r="A12" s="10" t="s">
        <v>8</v>
      </c>
      <c r="B12" s="231">
        <f>D505</f>
        <v>0.90625</v>
      </c>
      <c r="C12" s="217"/>
      <c r="D12" s="217"/>
      <c r="E12" s="217"/>
      <c r="F12" s="217"/>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225"/>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3"/>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3"/>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3"/>
      <c r="I16" s="6"/>
      <c r="J16" s="6"/>
      <c r="K16" s="6"/>
      <c r="L16" s="6"/>
      <c r="M16" s="6"/>
      <c r="N16" s="6"/>
      <c r="O16" s="6"/>
      <c r="P16" s="6"/>
      <c r="Q16" s="6"/>
      <c r="R16" s="6"/>
      <c r="S16" s="6"/>
      <c r="T16" s="6"/>
      <c r="U16" s="6"/>
      <c r="V16" s="6"/>
      <c r="W16" s="6"/>
      <c r="X16" s="6"/>
      <c r="Y16" s="6"/>
      <c r="Z16" s="6"/>
    </row>
    <row r="17" spans="1:26" ht="18" customHeight="1">
      <c r="A17" s="14">
        <f>B11</f>
        <v>42895</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t="s">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6</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2</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v>2</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2</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2</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2</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2</v>
      </c>
      <c r="C32" s="17"/>
      <c r="D32" s="199" t="s">
        <v>236</v>
      </c>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v>2</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2</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2</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2</v>
      </c>
      <c r="C36" s="36"/>
      <c r="D36" s="186">
        <v>1</v>
      </c>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18</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1</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1</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42895</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v>2</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2</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16</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c r="A58" s="16" t="s">
        <v>98</v>
      </c>
      <c r="B58" s="17">
        <v>2</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2</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2</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v>2</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2</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v>2</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t="s">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t="s">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t="s">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v>2</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2</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t="s">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2</v>
      </c>
      <c r="C73" s="17"/>
      <c r="D73" s="199" t="s">
        <v>513</v>
      </c>
      <c r="E73" s="21"/>
      <c r="F73" s="21"/>
      <c r="G73" s="6"/>
      <c r="H73" s="6"/>
      <c r="I73" s="6"/>
      <c r="J73" s="6"/>
      <c r="K73" s="6"/>
      <c r="L73" s="6"/>
      <c r="M73" s="6"/>
      <c r="N73" s="6"/>
      <c r="O73" s="6"/>
      <c r="P73" s="6"/>
      <c r="Q73" s="6"/>
      <c r="R73" s="6"/>
      <c r="S73" s="6"/>
      <c r="T73" s="6"/>
      <c r="U73" s="6"/>
      <c r="V73" s="6"/>
      <c r="W73" s="6"/>
      <c r="X73" s="6"/>
      <c r="Y73" s="6"/>
      <c r="Z73" s="6"/>
    </row>
    <row r="74" spans="1:26">
      <c r="A74" s="16" t="s">
        <v>127</v>
      </c>
      <c r="B74" s="17">
        <v>2</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v>2</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v>2</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2</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2</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2</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0.94444444444444442</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2</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2</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v>2</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2</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2</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2</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2</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2</v>
      </c>
      <c r="C92" s="36"/>
      <c r="D92" s="80">
        <v>1</v>
      </c>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14</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1</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64</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0.96969696969696972</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42895</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57.75" customHeight="1">
      <c r="A107" s="35" t="s">
        <v>153</v>
      </c>
      <c r="B107" s="17">
        <v>1</v>
      </c>
      <c r="C107" s="17" t="str">
        <f>IF(B107=0, -5, "0")</f>
        <v>0</v>
      </c>
      <c r="D107" s="200" t="s">
        <v>496</v>
      </c>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v>2</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ht="45">
      <c r="A115" s="16" t="s">
        <v>200</v>
      </c>
      <c r="B115" s="17">
        <v>1</v>
      </c>
      <c r="C115" s="17"/>
      <c r="D115" s="198" t="s">
        <v>525</v>
      </c>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2</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2</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1</v>
      </c>
      <c r="C119" s="17"/>
      <c r="D119" s="108" t="s">
        <v>514</v>
      </c>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2</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v>2</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2</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ht="45">
      <c r="A124" s="16" t="s">
        <v>232</v>
      </c>
      <c r="B124" s="17">
        <v>1</v>
      </c>
      <c r="C124" s="17"/>
      <c r="D124" s="199" t="s">
        <v>550</v>
      </c>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v>0</v>
      </c>
      <c r="C125" s="17">
        <f>IF(B125=0, -5, "0")</f>
        <v>-5</v>
      </c>
      <c r="D125" s="19" t="s">
        <v>497</v>
      </c>
      <c r="E125" s="19" t="s">
        <v>499</v>
      </c>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1</v>
      </c>
      <c r="C126" s="17"/>
      <c r="D126" s="19" t="s">
        <v>498</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v>2</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2</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46.5" customHeight="1">
      <c r="A129" s="117" t="s">
        <v>131</v>
      </c>
      <c r="B129" s="17">
        <v>1</v>
      </c>
      <c r="C129" s="17" t="str">
        <f>IF(B129=0, -5, "0")</f>
        <v>0</v>
      </c>
      <c r="D129" s="200" t="s">
        <v>539</v>
      </c>
      <c r="E129" s="21"/>
      <c r="F129" s="21"/>
      <c r="G129" s="6"/>
      <c r="H129" s="6"/>
      <c r="I129" s="6"/>
      <c r="J129" s="6"/>
      <c r="K129" s="6"/>
      <c r="L129" s="6"/>
      <c r="M129" s="6"/>
      <c r="N129" s="6"/>
      <c r="O129" s="6"/>
      <c r="P129" s="6"/>
      <c r="Q129" s="6"/>
      <c r="R129" s="6"/>
      <c r="S129" s="6"/>
      <c r="T129" s="6"/>
      <c r="U129" s="6"/>
      <c r="V129" s="6"/>
      <c r="W129" s="6"/>
      <c r="X129" s="6"/>
      <c r="Y129" s="6"/>
      <c r="Z129" s="6"/>
    </row>
    <row r="130" spans="1:26" ht="30">
      <c r="A130" s="72" t="s">
        <v>135</v>
      </c>
      <c r="B130" s="17">
        <v>1</v>
      </c>
      <c r="C130" s="17"/>
      <c r="D130" s="19" t="s">
        <v>526</v>
      </c>
      <c r="E130" s="19"/>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t="s">
        <v>0</v>
      </c>
      <c r="C131" s="17"/>
      <c r="D131" s="200" t="s">
        <v>527</v>
      </c>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2</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25</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0.625</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2</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2</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2</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81" customHeight="1">
      <c r="A143" s="209" t="s">
        <v>540</v>
      </c>
      <c r="B143" s="17">
        <v>1</v>
      </c>
      <c r="C143" s="17" t="str">
        <f>IF(B143=0, -5, "0")</f>
        <v>0</v>
      </c>
      <c r="D143" s="19" t="s">
        <v>515</v>
      </c>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2</v>
      </c>
      <c r="C145" s="36"/>
      <c r="D145" s="186">
        <v>1</v>
      </c>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53</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0.75714285714285712</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42895</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2</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2</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2</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2</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2</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v>2</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2</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2</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v>2</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2</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2</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v>2</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2</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2</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2</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2</v>
      </c>
      <c r="C185" s="36"/>
      <c r="D185" s="186">
        <v>1</v>
      </c>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36</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1</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52</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1</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42895</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v>2</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2</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2</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2</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2</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2</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2</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2</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v>2</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v>2</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2</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22</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1</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t="s">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2</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32.25" customHeight="1">
      <c r="A214" s="55" t="s">
        <v>321</v>
      </c>
      <c r="B214" s="17" t="s">
        <v>0</v>
      </c>
      <c r="C214" s="17" t="str">
        <f>IF(B214=0, -5, "0")</f>
        <v>0</v>
      </c>
      <c r="D214" s="202" t="s">
        <v>512</v>
      </c>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2</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2</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2</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t="s">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2</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2</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v>2</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2</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v>2</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2</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t="s">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2</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2</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28</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1</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209" t="s">
        <v>541</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45">
      <c r="A239" s="16" t="s">
        <v>336</v>
      </c>
      <c r="B239" s="17">
        <v>1</v>
      </c>
      <c r="C239" s="17"/>
      <c r="D239" s="210" t="s">
        <v>542</v>
      </c>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2</v>
      </c>
      <c r="C241" s="36"/>
      <c r="D241" s="80">
        <v>1</v>
      </c>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15</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0.9375</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65</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0.98484848484848486</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42895</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v>1</v>
      </c>
      <c r="C251" s="17" t="str">
        <f>IF(B251=0, -5, "0")</f>
        <v>0</v>
      </c>
      <c r="D251" s="19" t="s">
        <v>517</v>
      </c>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2</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2</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2</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2</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v>2</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2</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2</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2</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v>2</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2</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2</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23</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ht="60">
      <c r="A267" s="211" t="s">
        <v>543</v>
      </c>
      <c r="B267" s="17">
        <v>0</v>
      </c>
      <c r="C267" s="17"/>
      <c r="D267" s="33" t="s">
        <v>516</v>
      </c>
      <c r="E267" s="200" t="s">
        <v>544</v>
      </c>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2</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2</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2</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v>2</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2</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2</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2</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v>2</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2</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v>2</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2</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2</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2</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2</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2</v>
      </c>
      <c r="C284" s="36"/>
      <c r="D284" s="201">
        <v>1</v>
      </c>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32</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0.94117647058823528</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55</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0.94827586206896552</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42895</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v>2</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0.875</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v>2</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t="s">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2</v>
      </c>
      <c r="C317" s="36"/>
      <c r="D317" s="186">
        <v>1</v>
      </c>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20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1</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34</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0.94444444444444442</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42895</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18</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1</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c r="A340" s="16" t="s">
        <v>395</v>
      </c>
      <c r="B340" s="17">
        <v>2</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75" customHeight="1">
      <c r="A341" s="35" t="s">
        <v>86</v>
      </c>
      <c r="B341" s="17">
        <v>0</v>
      </c>
      <c r="C341" s="17">
        <f>IF(B341=0, -5, "0")</f>
        <v>-5</v>
      </c>
      <c r="D341" s="19" t="s">
        <v>518</v>
      </c>
      <c r="E341" s="19" t="s">
        <v>519</v>
      </c>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ht="30">
      <c r="A344" s="72" t="s">
        <v>397</v>
      </c>
      <c r="B344" s="17">
        <v>1</v>
      </c>
      <c r="C344" s="17"/>
      <c r="D344" s="100" t="s">
        <v>520</v>
      </c>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2</v>
      </c>
      <c r="C345" s="36"/>
      <c r="D345" s="186">
        <v>1</v>
      </c>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2</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0.16666666666666666</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20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0.66666666666666663</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42895</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2</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16</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2</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v>2</v>
      </c>
      <c r="C369" s="17" t="str">
        <f>IF(B369=0, -5, "0")</f>
        <v>0</v>
      </c>
      <c r="D369" s="19"/>
      <c r="E369" s="19"/>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t="s">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v>2</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2</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t="s">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1</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45.75" customHeight="1">
      <c r="A384" s="35" t="s">
        <v>153</v>
      </c>
      <c r="B384" s="17">
        <v>0</v>
      </c>
      <c r="C384" s="17">
        <f>IF(B384=0, -5, "0")</f>
        <v>-5</v>
      </c>
      <c r="D384" s="19" t="s">
        <v>521</v>
      </c>
      <c r="E384" s="19" t="s">
        <v>519</v>
      </c>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3</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0.25</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18.75" customHeight="1">
      <c r="A394" s="72" t="s">
        <v>415</v>
      </c>
      <c r="B394" s="17">
        <v>1</v>
      </c>
      <c r="C394" s="17"/>
      <c r="D394" s="203" t="s">
        <v>522</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2</v>
      </c>
      <c r="C398" s="36"/>
      <c r="D398" s="80">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50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0.83333333333333337</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42895</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2</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t="s">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12</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1</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33" customHeight="1">
      <c r="A419" s="77" t="s">
        <v>427</v>
      </c>
      <c r="B419" s="17">
        <v>1</v>
      </c>
      <c r="C419" s="17" t="str">
        <f>IF(B419=0, -5, "0")</f>
        <v>0</v>
      </c>
      <c r="D419" s="200" t="s">
        <v>551</v>
      </c>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ht="45">
      <c r="A421" s="16" t="s">
        <v>429</v>
      </c>
      <c r="B421" s="17">
        <v>1</v>
      </c>
      <c r="C421" s="17"/>
      <c r="D421" s="19" t="s">
        <v>506</v>
      </c>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51" customHeight="1">
      <c r="A426" s="77" t="s">
        <v>131</v>
      </c>
      <c r="B426" s="17">
        <v>1</v>
      </c>
      <c r="C426" s="17" t="str">
        <f>IF(B426=0, -5, "0")</f>
        <v>0</v>
      </c>
      <c r="D426" s="200" t="s">
        <v>545</v>
      </c>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t="s">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2</v>
      </c>
      <c r="C428" s="36"/>
      <c r="D428" s="186">
        <v>1</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13</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0.8125</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25</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0.8928571428571429</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42895</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212" t="s">
        <v>546</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2</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8</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1</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480</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2</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2</v>
      </c>
      <c r="C447" s="36"/>
      <c r="D447" s="186">
        <v>1</v>
      </c>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4</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1</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12</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1</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60">
      <c r="A458" s="168" t="s">
        <v>449</v>
      </c>
      <c r="B458" s="17">
        <v>1</v>
      </c>
      <c r="C458" s="17"/>
      <c r="D458" s="198" t="s">
        <v>547</v>
      </c>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2</v>
      </c>
      <c r="C460" s="36"/>
      <c r="D460" s="80">
        <v>1</v>
      </c>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7</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0.875</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2</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35.25" customHeight="1">
      <c r="A467" s="184" t="s">
        <v>453</v>
      </c>
      <c r="B467" s="17">
        <v>1</v>
      </c>
      <c r="C467" s="17" t="str">
        <f>IF(B467=0, -5, "0")</f>
        <v>0</v>
      </c>
      <c r="D467" s="19" t="s">
        <v>494</v>
      </c>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2</v>
      </c>
      <c r="C469" s="36"/>
      <c r="D469" s="186">
        <v>1</v>
      </c>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v>1</v>
      </c>
      <c r="C477" s="17" t="str">
        <f t="shared" si="6"/>
        <v>0</v>
      </c>
      <c r="D477" s="19" t="s">
        <v>523</v>
      </c>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ht="60">
      <c r="A481" s="16" t="s">
        <v>462</v>
      </c>
      <c r="B481" s="17">
        <v>2</v>
      </c>
      <c r="C481" s="17"/>
      <c r="D481" s="200" t="s">
        <v>528</v>
      </c>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2</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100.5" customHeight="1">
      <c r="A484" s="16" t="s">
        <v>466</v>
      </c>
      <c r="B484" s="17">
        <v>1</v>
      </c>
      <c r="C484" s="17"/>
      <c r="D484" s="200" t="s">
        <v>529</v>
      </c>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ht="30">
      <c r="A486" s="164" t="s">
        <v>468</v>
      </c>
      <c r="B486" s="17" t="s">
        <v>0</v>
      </c>
      <c r="C486" s="17"/>
      <c r="D486" s="19" t="s">
        <v>524</v>
      </c>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t="s">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1</v>
      </c>
      <c r="C488" s="17"/>
      <c r="D488" s="213" t="s">
        <v>548</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2</v>
      </c>
      <c r="C490" s="36"/>
      <c r="D490" s="197">
        <v>1</v>
      </c>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21</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0.875</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2</v>
      </c>
      <c r="C496" s="17"/>
      <c r="D496" s="194"/>
      <c r="E496" s="22"/>
      <c r="F496" s="22"/>
      <c r="G496" s="6"/>
      <c r="H496" s="6"/>
      <c r="I496" s="6"/>
      <c r="J496" s="6"/>
      <c r="K496" s="6"/>
      <c r="L496" s="6"/>
      <c r="M496" s="6"/>
      <c r="N496" s="6"/>
      <c r="O496" s="6"/>
      <c r="P496" s="6"/>
      <c r="Q496" s="6"/>
      <c r="R496" s="6"/>
      <c r="S496" s="6"/>
      <c r="T496" s="6"/>
      <c r="U496" s="6"/>
      <c r="V496" s="6"/>
      <c r="W496" s="6"/>
      <c r="X496" s="6"/>
      <c r="Y496" s="6"/>
      <c r="Z496" s="6"/>
    </row>
    <row r="497" spans="1:26">
      <c r="A497" s="16" t="s">
        <v>475</v>
      </c>
      <c r="B497" s="17">
        <v>2</v>
      </c>
      <c r="C497" s="17"/>
      <c r="D497" s="18"/>
      <c r="E497" s="22"/>
      <c r="F497" s="22"/>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v>2</v>
      </c>
      <c r="C498" s="17" t="str">
        <f>IF(B498=0, -5, "0")</f>
        <v>0</v>
      </c>
      <c r="D498" s="18"/>
      <c r="E498" s="22"/>
      <c r="F498" s="22"/>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2</v>
      </c>
      <c r="C499" s="17"/>
      <c r="D499" s="80">
        <v>1</v>
      </c>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1</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493</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0.90625</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uVLcdqHC3HvMmewVFaFsgxNxwS9cKmjVUAH36vURJRPqfcVbpC1ELTGnrGtUmXt3w7Zs+44hAKQ9XFBqt6Y+mQ==" saltValue="99f9NT/TBLx3UzhfI/nNTA=="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pageSetup paperSize="9" orientation="portrait" horizontalDpi="0"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0" workbookViewId="0">
      <selection activeCell="D57" sqref="D57"/>
    </sheetView>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t="str">
        <f>'A2 Exploitation'!B9:F9</f>
        <v>Mme Meriam CHOUCHENE &amp; M. Bilel HAMDI</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t="str">
        <f>'A2 Exploitation'!B10:F10</f>
        <v>Directeur magasin &amp; chefs rayons</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'A2 Exploitation'!B11:F11</f>
        <v>42895</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0.8526785714285714</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8.75" customHeight="1">
      <c r="A39" s="13" t="s">
        <v>41</v>
      </c>
      <c r="B39" s="13">
        <v>2</v>
      </c>
      <c r="C39" s="13"/>
      <c r="D39" s="15"/>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2</v>
      </c>
      <c r="C49" s="13"/>
      <c r="D49" s="15" t="s">
        <v>511</v>
      </c>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10</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1</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36" customHeight="1">
      <c r="A55" s="55" t="s">
        <v>67</v>
      </c>
      <c r="B55" s="13">
        <v>1</v>
      </c>
      <c r="C55" s="13" t="str">
        <f>IF(B55=0, -5, "0")</f>
        <v>0</v>
      </c>
      <c r="D55" s="15" t="s">
        <v>507</v>
      </c>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63" customHeight="1">
      <c r="A57" s="15" t="s">
        <v>71</v>
      </c>
      <c r="B57" s="13">
        <v>0</v>
      </c>
      <c r="C57" s="13"/>
      <c r="D57" s="204" t="s">
        <v>509</v>
      </c>
      <c r="E57" s="15" t="s">
        <v>510</v>
      </c>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11</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0.7857142857142857</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t="s">
        <v>0</v>
      </c>
      <c r="C66" s="63"/>
      <c r="D66" s="64"/>
      <c r="E66" s="64"/>
      <c r="F66" s="13"/>
      <c r="G66" s="3"/>
      <c r="H66" s="3"/>
      <c r="I66" s="3"/>
      <c r="J66" s="3"/>
      <c r="K66" s="3"/>
      <c r="L66" s="3"/>
      <c r="M66" s="3"/>
      <c r="N66" s="3"/>
      <c r="O66" s="3"/>
      <c r="P66" s="3"/>
      <c r="Q66" s="3"/>
      <c r="R66" s="3"/>
      <c r="S66" s="3"/>
      <c r="T66" s="3"/>
      <c r="U66" s="3"/>
      <c r="V66" s="3"/>
      <c r="W66" s="3"/>
      <c r="X66" s="3"/>
      <c r="Y66" s="3"/>
      <c r="Z66" s="3"/>
    </row>
    <row r="67" spans="1:26" ht="37.5" customHeight="1">
      <c r="A67" s="13" t="s">
        <v>88</v>
      </c>
      <c r="B67" s="62">
        <v>1</v>
      </c>
      <c r="C67" s="63"/>
      <c r="D67" s="15" t="s">
        <v>508</v>
      </c>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2</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25</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0.96153846153846156</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1</v>
      </c>
      <c r="C87" s="63"/>
      <c r="D87" s="204" t="s">
        <v>508</v>
      </c>
      <c r="E87" s="15"/>
      <c r="F87" s="13"/>
      <c r="G87" s="3"/>
      <c r="H87" s="3"/>
      <c r="I87" s="3"/>
      <c r="J87" s="3"/>
      <c r="K87" s="3"/>
      <c r="L87" s="3"/>
      <c r="M87" s="3"/>
      <c r="N87" s="3"/>
      <c r="O87" s="3"/>
      <c r="P87" s="3"/>
      <c r="Q87" s="3"/>
      <c r="R87" s="3"/>
      <c r="S87" s="3"/>
      <c r="T87" s="3"/>
      <c r="U87" s="3"/>
      <c r="V87" s="3"/>
      <c r="W87" s="3"/>
      <c r="X87" s="3"/>
      <c r="Y87" s="3"/>
      <c r="Z87" s="3"/>
    </row>
    <row r="88" spans="1:26" ht="33" customHeight="1">
      <c r="A88" s="13" t="s">
        <v>88</v>
      </c>
      <c r="B88" s="79">
        <v>2</v>
      </c>
      <c r="C88" s="63"/>
      <c r="D88" s="208" t="s">
        <v>549</v>
      </c>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33" customHeight="1">
      <c r="A93" s="35" t="s">
        <v>143</v>
      </c>
      <c r="B93" s="79">
        <v>2</v>
      </c>
      <c r="C93" s="81" t="str">
        <f t="shared" si="2"/>
        <v>0</v>
      </c>
      <c r="D93" s="15" t="s">
        <v>495</v>
      </c>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1</v>
      </c>
      <c r="C94" s="13"/>
      <c r="D94" s="15" t="s">
        <v>502</v>
      </c>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34.5" customHeight="1">
      <c r="A96" s="82" t="s">
        <v>147</v>
      </c>
      <c r="B96" s="79">
        <v>1</v>
      </c>
      <c r="C96" s="13"/>
      <c r="D96" s="204" t="s">
        <v>530</v>
      </c>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v>2</v>
      </c>
      <c r="C98" s="13" t="str">
        <f t="shared" ref="C98:C99" si="3">IF(B98=0, -5, "0")</f>
        <v>0</v>
      </c>
      <c r="D98" s="15" t="s">
        <v>503</v>
      </c>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25</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0.8928571428571429</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38.25" customHeight="1">
      <c r="A107" s="13" t="s">
        <v>160</v>
      </c>
      <c r="B107" s="79">
        <v>1</v>
      </c>
      <c r="C107" s="63"/>
      <c r="D107" s="205" t="s">
        <v>531</v>
      </c>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v>2</v>
      </c>
      <c r="C111" s="13" t="str">
        <f>IF(B111=0, -5, "0")</f>
        <v>0</v>
      </c>
      <c r="D111" s="3" t="s">
        <v>505</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v>2</v>
      </c>
      <c r="C126" s="91" t="str">
        <f t="shared" ref="C126:C127" si="5">IF(B126=0, -5, "0")</f>
        <v>0</v>
      </c>
      <c r="D126" s="15" t="s">
        <v>487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t="s">
        <v>492</v>
      </c>
      <c r="E127" s="15"/>
      <c r="F127" s="13"/>
      <c r="G127" s="3"/>
      <c r="H127" s="3"/>
      <c r="I127" s="3"/>
      <c r="J127" s="3"/>
      <c r="K127" s="3"/>
      <c r="L127" s="3"/>
      <c r="M127" s="3"/>
      <c r="N127" s="3"/>
      <c r="O127" s="3"/>
      <c r="P127" s="3"/>
      <c r="Q127" s="3"/>
      <c r="R127" s="3"/>
      <c r="S127" s="3"/>
      <c r="T127" s="3"/>
      <c r="U127" s="3"/>
      <c r="V127" s="3"/>
      <c r="W127" s="3"/>
      <c r="X127" s="3"/>
      <c r="Y127" s="3"/>
      <c r="Z127" s="3"/>
    </row>
    <row r="128" spans="1:26" ht="33" customHeight="1">
      <c r="A128" s="13" t="s">
        <v>180</v>
      </c>
      <c r="B128" s="81">
        <v>1</v>
      </c>
      <c r="C128" s="91"/>
      <c r="D128" s="204" t="s">
        <v>536</v>
      </c>
      <c r="E128" s="15"/>
      <c r="F128" s="13"/>
      <c r="G128" s="3"/>
      <c r="H128" s="3"/>
      <c r="I128" s="3"/>
      <c r="J128" s="3"/>
      <c r="K128" s="3"/>
      <c r="L128" s="3"/>
      <c r="M128" s="3"/>
      <c r="N128" s="3"/>
      <c r="O128" s="3"/>
      <c r="P128" s="3"/>
      <c r="Q128" s="3"/>
      <c r="R128" s="3"/>
      <c r="S128" s="3"/>
      <c r="T128" s="3"/>
      <c r="U128" s="3"/>
      <c r="V128" s="3"/>
      <c r="W128" s="3"/>
      <c r="X128" s="3"/>
      <c r="Y128" s="3"/>
      <c r="Z128" s="3"/>
    </row>
    <row r="129" spans="1:26" ht="54.75" customHeight="1">
      <c r="A129" s="55" t="s">
        <v>181</v>
      </c>
      <c r="B129" s="81">
        <v>0</v>
      </c>
      <c r="C129" s="91">
        <f>IF(B129=0, -5, "0")</f>
        <v>-5</v>
      </c>
      <c r="D129" s="15" t="s">
        <v>493</v>
      </c>
      <c r="E129" s="204" t="s">
        <v>532</v>
      </c>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34.5" customHeight="1">
      <c r="A131" s="75" t="s">
        <v>167</v>
      </c>
      <c r="B131" s="81">
        <v>1</v>
      </c>
      <c r="C131" s="91" t="str">
        <f>IF(B131=0, -5, "0")</f>
        <v>0</v>
      </c>
      <c r="D131" s="15" t="s">
        <v>491</v>
      </c>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11</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v>2</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2</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64.5" customHeight="1">
      <c r="A142" s="15" t="s">
        <v>199</v>
      </c>
      <c r="B142" s="79">
        <v>1</v>
      </c>
      <c r="C142" s="15"/>
      <c r="D142" s="204" t="s">
        <v>533</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23</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0.95833333333333337</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63" customHeight="1">
      <c r="A164" s="35" t="s">
        <v>245</v>
      </c>
      <c r="B164" s="13">
        <v>1</v>
      </c>
      <c r="C164" s="13" t="str">
        <f>IF(B164=0, -5, "0")</f>
        <v>0</v>
      </c>
      <c r="D164" s="208" t="s">
        <v>537</v>
      </c>
      <c r="E164" s="13"/>
      <c r="F164" s="13"/>
      <c r="G164" s="3"/>
      <c r="H164" s="3"/>
      <c r="I164" s="3"/>
      <c r="J164" s="3"/>
      <c r="K164" s="3"/>
      <c r="L164" s="3"/>
      <c r="M164" s="3"/>
      <c r="N164" s="3"/>
      <c r="O164" s="3"/>
      <c r="P164" s="3"/>
      <c r="Q164" s="3"/>
      <c r="R164" s="3"/>
      <c r="S164" s="3"/>
      <c r="T164" s="3"/>
      <c r="U164" s="3"/>
      <c r="V164" s="3"/>
      <c r="W164" s="3"/>
      <c r="X164" s="3"/>
      <c r="Y164" s="3"/>
      <c r="Z164" s="3"/>
    </row>
    <row r="165" spans="1:26" ht="32.25" customHeight="1">
      <c r="A165" s="13" t="s">
        <v>246</v>
      </c>
      <c r="B165" s="13">
        <v>1</v>
      </c>
      <c r="C165" s="13"/>
      <c r="D165" s="15" t="s">
        <v>501</v>
      </c>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41" t="s">
        <v>28</v>
      </c>
      <c r="B168" s="215"/>
      <c r="C168" s="242"/>
      <c r="D168" s="40">
        <f>SUM(B164:C167)</f>
        <v>2</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0.25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81" customHeight="1">
      <c r="A172" s="13" t="s">
        <v>256</v>
      </c>
      <c r="B172" s="13">
        <v>0</v>
      </c>
      <c r="C172" s="13"/>
      <c r="D172" s="204" t="s">
        <v>538</v>
      </c>
      <c r="E172" s="15" t="s">
        <v>490</v>
      </c>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47.25" customHeight="1">
      <c r="A174" s="20" t="s">
        <v>260</v>
      </c>
      <c r="B174" s="13">
        <v>0</v>
      </c>
      <c r="C174" s="13"/>
      <c r="D174" s="15" t="s">
        <v>488</v>
      </c>
      <c r="E174" s="15" t="s">
        <v>489</v>
      </c>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4</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0.5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57.75" customHeight="1">
      <c r="A180" s="20" t="s">
        <v>264</v>
      </c>
      <c r="B180" s="13">
        <v>1</v>
      </c>
      <c r="C180" s="13"/>
      <c r="D180" s="204" t="s">
        <v>534</v>
      </c>
      <c r="E180" s="15"/>
      <c r="F180" s="13"/>
      <c r="G180" s="3"/>
      <c r="H180" s="3"/>
      <c r="I180" s="3"/>
      <c r="J180" s="3"/>
      <c r="K180" s="3"/>
      <c r="L180" s="3"/>
      <c r="M180" s="3"/>
      <c r="N180" s="3"/>
      <c r="O180" s="3"/>
      <c r="P180" s="3"/>
      <c r="Q180" s="3"/>
      <c r="R180" s="3"/>
      <c r="S180" s="3"/>
      <c r="T180" s="3"/>
      <c r="U180" s="3"/>
      <c r="V180" s="3"/>
      <c r="W180" s="3"/>
      <c r="X180" s="3"/>
      <c r="Y180" s="3"/>
      <c r="Z180" s="3"/>
    </row>
    <row r="181" spans="1:26" ht="53.25" customHeight="1">
      <c r="A181" s="20" t="s">
        <v>266</v>
      </c>
      <c r="B181" s="13">
        <v>1</v>
      </c>
      <c r="C181" s="13"/>
      <c r="D181" s="15" t="s">
        <v>500</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31.5" customHeight="1">
      <c r="A184" s="13" t="s">
        <v>271</v>
      </c>
      <c r="B184" s="13">
        <v>1</v>
      </c>
      <c r="C184" s="13"/>
      <c r="D184" s="15" t="s">
        <v>504</v>
      </c>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7</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0.7</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t="s">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4</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206" t="s">
        <v>535</v>
      </c>
      <c r="B196" s="131"/>
      <c r="C196" s="131"/>
      <c r="D196" s="132">
        <v>0.5</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207" t="s">
        <v>478</v>
      </c>
      <c r="B197" s="134"/>
      <c r="C197" s="135"/>
      <c r="D197" s="136">
        <f>SUM(D193,D185,D176,D168,D160,D62,D51,D32,D22,D117,D148,D132,D101,D83,D41)</f>
        <v>191</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0.8526785714285714</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MBbRA60qZq7QXp82evow7e5Q9gwefKpyXpVOPhcfB+HaUKTJuPNkGrf0JmAIRCuxcK9HBWsnyQH8ifX6wQzwFw==" saltValue="F0TvAtYzbNU7hBLk/OtTng=="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96" workbookViewId="0">
      <selection activeCell="D499" activeCellId="14" sqref="D36 D92 D145 D185 D241 D284 D317 D345 D398 D428 D447 D460 D469 D490 D499"/>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225"/>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8"/>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4"/>
      <c r="I8" s="8"/>
      <c r="J8" s="6"/>
      <c r="K8" s="6"/>
      <c r="L8" s="6"/>
      <c r="M8" s="6"/>
      <c r="N8" s="6"/>
      <c r="O8" s="6"/>
      <c r="P8" s="6"/>
      <c r="Q8" s="6"/>
      <c r="R8" s="6"/>
      <c r="S8" s="6"/>
      <c r="T8" s="6"/>
      <c r="U8" s="6"/>
      <c r="V8" s="6"/>
      <c r="W8" s="6"/>
      <c r="X8" s="6"/>
      <c r="Y8" s="6"/>
      <c r="Z8" s="6"/>
    </row>
    <row r="9" spans="1:26" ht="24" customHeight="1">
      <c r="A9" s="10" t="s">
        <v>3</v>
      </c>
      <c r="B9" s="236"/>
      <c r="C9" s="217"/>
      <c r="D9" s="217"/>
      <c r="E9" s="217"/>
      <c r="F9" s="217"/>
      <c r="G9" s="4"/>
      <c r="H9" s="4"/>
      <c r="I9" s="8"/>
      <c r="J9" s="6"/>
      <c r="K9" s="6"/>
      <c r="L9" s="6"/>
      <c r="M9" s="6"/>
      <c r="N9" s="6"/>
      <c r="O9" s="6"/>
      <c r="P9" s="6"/>
      <c r="Q9" s="6"/>
      <c r="R9" s="6"/>
      <c r="S9" s="6"/>
      <c r="T9" s="6"/>
      <c r="U9" s="6"/>
      <c r="V9" s="6"/>
      <c r="W9" s="6"/>
      <c r="X9" s="6"/>
      <c r="Y9" s="6"/>
      <c r="Z9" s="6"/>
    </row>
    <row r="10" spans="1:26" ht="24" customHeight="1">
      <c r="A10" s="11" t="s">
        <v>5</v>
      </c>
      <c r="B10" s="237"/>
      <c r="C10" s="215"/>
      <c r="D10" s="215"/>
      <c r="E10" s="215"/>
      <c r="F10" s="215"/>
      <c r="G10" s="4"/>
      <c r="H10" s="4"/>
      <c r="I10" s="8"/>
      <c r="J10" s="6"/>
      <c r="K10" s="6"/>
      <c r="L10" s="6"/>
      <c r="M10" s="6"/>
      <c r="N10" s="6"/>
      <c r="O10" s="6"/>
      <c r="P10" s="6"/>
      <c r="Q10" s="6"/>
      <c r="R10" s="6"/>
      <c r="S10" s="6"/>
      <c r="T10" s="6"/>
      <c r="U10" s="6"/>
      <c r="V10" s="6"/>
      <c r="W10" s="6"/>
      <c r="X10" s="6"/>
      <c r="Y10" s="6"/>
      <c r="Z10" s="6"/>
    </row>
    <row r="11" spans="1:26" ht="24" customHeight="1">
      <c r="A11" s="10" t="s">
        <v>7</v>
      </c>
      <c r="B11" s="232"/>
      <c r="C11" s="217"/>
      <c r="D11" s="217"/>
      <c r="E11" s="217"/>
      <c r="F11" s="217"/>
      <c r="G11" s="4"/>
      <c r="H11" s="4"/>
      <c r="I11" s="8"/>
      <c r="J11" s="6"/>
      <c r="K11" s="6"/>
      <c r="L11" s="6"/>
      <c r="M11" s="6"/>
      <c r="N11" s="6"/>
      <c r="O11" s="6"/>
      <c r="P11" s="6"/>
      <c r="Q11" s="6"/>
      <c r="R11" s="6"/>
      <c r="S11" s="6"/>
      <c r="T11" s="6"/>
      <c r="U11" s="6"/>
      <c r="V11" s="6"/>
      <c r="W11" s="6"/>
      <c r="X11" s="6"/>
      <c r="Y11" s="6"/>
      <c r="Z11" s="6"/>
    </row>
    <row r="12" spans="1:26" ht="24" customHeight="1">
      <c r="A12" s="10" t="s">
        <v>8</v>
      </c>
      <c r="B12" s="231">
        <f>D505</f>
        <v>0</v>
      </c>
      <c r="C12" s="217"/>
      <c r="D12" s="217"/>
      <c r="E12" s="217"/>
      <c r="F12" s="217"/>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225"/>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3"/>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3"/>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481</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mfvKrqamipWV2ofZZ0j7kC0qHrYVDSKuShbmGGtb/czH8KIw3zfads4m1W4SLJbSA4UQxmSap+O6W8L43x2n0g==" saltValue="r2uu/ArV9mv1iLxGAh89Lg=="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f>'A3 Exploitation'!B9:F9</f>
        <v>0</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f>'A3 Exploitation'!B10:F10</f>
        <v>0</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'A3 Exploitation'!B11:F11</f>
        <v>0</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41" t="s">
        <v>28</v>
      </c>
      <c r="B168" s="215"/>
      <c r="C168" s="242"/>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IkvsyjQ6+k4quWVsWLURqQ2pGUw+00+fhru/7turMGdnX71jvvVcp8u/Sz1pX7etQWJw8LichsVnbRfV6Q6zqQ==" saltValue="31ZPgbCrfdNb9kN4AVfptw=="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93" workbookViewId="0">
      <selection activeCell="D499" activeCellId="14" sqref="D36 D92 D145 D185 D241 D284 D317 D345 D398 D428 D447 D460 D469 D490 D499"/>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33"/>
      <c r="E1" s="225"/>
      <c r="F1" s="225"/>
      <c r="G1" s="225"/>
      <c r="H1" s="225"/>
      <c r="I1" s="225"/>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34" t="s">
        <v>2</v>
      </c>
      <c r="B7" s="220"/>
      <c r="C7" s="220"/>
      <c r="D7" s="220"/>
      <c r="E7" s="220"/>
      <c r="F7" s="220"/>
      <c r="G7" s="8"/>
      <c r="H7" s="8"/>
      <c r="I7" s="8"/>
      <c r="J7" s="6"/>
      <c r="K7" s="6"/>
      <c r="L7" s="6"/>
      <c r="M7" s="6"/>
      <c r="N7" s="6"/>
      <c r="O7" s="6"/>
      <c r="P7" s="6"/>
      <c r="Q7" s="6"/>
      <c r="R7" s="6"/>
      <c r="S7" s="6"/>
      <c r="T7" s="6"/>
      <c r="U7" s="6"/>
      <c r="V7" s="6"/>
      <c r="W7" s="6"/>
      <c r="X7" s="6"/>
      <c r="Y7" s="6"/>
      <c r="Z7" s="6"/>
    </row>
    <row r="8" spans="1:26" ht="29.25" customHeight="1">
      <c r="A8" s="235" t="str">
        <f>'Page de garde'!D18</f>
        <v>Grombalia</v>
      </c>
      <c r="B8" s="220"/>
      <c r="C8" s="220"/>
      <c r="D8" s="220"/>
      <c r="E8" s="220"/>
      <c r="F8" s="220"/>
      <c r="G8" s="4"/>
      <c r="H8" s="4"/>
      <c r="I8" s="8"/>
      <c r="J8" s="6"/>
      <c r="K8" s="6"/>
      <c r="L8" s="6"/>
      <c r="M8" s="6"/>
      <c r="N8" s="6"/>
      <c r="O8" s="6"/>
      <c r="P8" s="6"/>
      <c r="Q8" s="6"/>
      <c r="R8" s="6"/>
      <c r="S8" s="6"/>
      <c r="T8" s="6"/>
      <c r="U8" s="6"/>
      <c r="V8" s="6"/>
      <c r="W8" s="6"/>
      <c r="X8" s="6"/>
      <c r="Y8" s="6"/>
      <c r="Z8" s="6"/>
    </row>
    <row r="9" spans="1:26" ht="24" customHeight="1">
      <c r="A9" s="10" t="s">
        <v>3</v>
      </c>
      <c r="B9" s="236"/>
      <c r="C9" s="217"/>
      <c r="D9" s="217"/>
      <c r="E9" s="217"/>
      <c r="F9" s="217"/>
      <c r="G9" s="4"/>
      <c r="H9" s="4"/>
      <c r="I9" s="8"/>
      <c r="J9" s="6"/>
      <c r="K9" s="6"/>
      <c r="L9" s="6"/>
      <c r="M9" s="6"/>
      <c r="N9" s="6"/>
      <c r="O9" s="6"/>
      <c r="P9" s="6"/>
      <c r="Q9" s="6"/>
      <c r="R9" s="6"/>
      <c r="S9" s="6"/>
      <c r="T9" s="6"/>
      <c r="U9" s="6"/>
      <c r="V9" s="6"/>
      <c r="W9" s="6"/>
      <c r="X9" s="6"/>
      <c r="Y9" s="6"/>
      <c r="Z9" s="6"/>
    </row>
    <row r="10" spans="1:26" ht="24" customHeight="1">
      <c r="A10" s="11" t="s">
        <v>5</v>
      </c>
      <c r="B10" s="237"/>
      <c r="C10" s="215"/>
      <c r="D10" s="215"/>
      <c r="E10" s="215"/>
      <c r="F10" s="215"/>
      <c r="G10" s="4"/>
      <c r="H10" s="4"/>
      <c r="I10" s="8"/>
      <c r="J10" s="6"/>
      <c r="K10" s="6"/>
      <c r="L10" s="6"/>
      <c r="M10" s="6"/>
      <c r="N10" s="6"/>
      <c r="O10" s="6"/>
      <c r="P10" s="6"/>
      <c r="Q10" s="6"/>
      <c r="R10" s="6"/>
      <c r="S10" s="6"/>
      <c r="T10" s="6"/>
      <c r="U10" s="6"/>
      <c r="V10" s="6"/>
      <c r="W10" s="6"/>
      <c r="X10" s="6"/>
      <c r="Y10" s="6"/>
      <c r="Z10" s="6"/>
    </row>
    <row r="11" spans="1:26" ht="24" customHeight="1">
      <c r="A11" s="10" t="s">
        <v>7</v>
      </c>
      <c r="B11" s="232"/>
      <c r="C11" s="217"/>
      <c r="D11" s="217"/>
      <c r="E11" s="217"/>
      <c r="F11" s="217"/>
      <c r="G11" s="4"/>
      <c r="H11" s="4"/>
      <c r="I11" s="8"/>
      <c r="J11" s="6"/>
      <c r="K11" s="6"/>
      <c r="L11" s="6"/>
      <c r="M11" s="6"/>
      <c r="N11" s="6"/>
      <c r="O11" s="6"/>
      <c r="P11" s="6"/>
      <c r="Q11" s="6"/>
      <c r="R11" s="6"/>
      <c r="S11" s="6"/>
      <c r="T11" s="6"/>
      <c r="U11" s="6"/>
      <c r="V11" s="6"/>
      <c r="W11" s="6"/>
      <c r="X11" s="6"/>
      <c r="Y11" s="6"/>
      <c r="Z11" s="6"/>
    </row>
    <row r="12" spans="1:26" ht="24" customHeight="1">
      <c r="A12" s="10" t="s">
        <v>8</v>
      </c>
      <c r="B12" s="231">
        <f>D505</f>
        <v>0</v>
      </c>
      <c r="C12" s="217"/>
      <c r="D12" s="217"/>
      <c r="E12" s="217"/>
      <c r="F12" s="217"/>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29"/>
      <c r="E13" s="225"/>
      <c r="F13" s="225"/>
      <c r="G13" s="225"/>
      <c r="H13" s="225"/>
      <c r="I13" s="6"/>
      <c r="J13" s="6"/>
      <c r="K13" s="6"/>
      <c r="L13" s="6"/>
      <c r="M13" s="6"/>
      <c r="N13" s="6"/>
      <c r="O13" s="6"/>
      <c r="P13" s="6"/>
      <c r="Q13" s="6"/>
      <c r="R13" s="6"/>
      <c r="S13" s="6"/>
      <c r="T13" s="6"/>
      <c r="U13" s="6"/>
      <c r="V13" s="6"/>
      <c r="W13" s="6"/>
      <c r="X13" s="6"/>
      <c r="Y13" s="6"/>
      <c r="Z13" s="6"/>
    </row>
    <row r="14" spans="1:26" ht="16.5" customHeight="1">
      <c r="A14" s="239" t="s">
        <v>10</v>
      </c>
      <c r="B14" s="238" t="s">
        <v>11</v>
      </c>
      <c r="C14" s="220"/>
      <c r="D14" s="238" t="s">
        <v>12</v>
      </c>
      <c r="E14" s="230" t="s">
        <v>13</v>
      </c>
      <c r="F14" s="238" t="s">
        <v>15</v>
      </c>
      <c r="G14" s="3"/>
      <c r="H14" s="3"/>
      <c r="I14" s="6"/>
      <c r="J14" s="6"/>
      <c r="K14" s="6"/>
      <c r="L14" s="6"/>
      <c r="M14" s="6"/>
      <c r="N14" s="6"/>
      <c r="O14" s="6"/>
      <c r="P14" s="6"/>
      <c r="Q14" s="6"/>
      <c r="R14" s="6"/>
      <c r="S14" s="6"/>
      <c r="T14" s="6"/>
      <c r="U14" s="6"/>
      <c r="V14" s="6"/>
      <c r="W14" s="6"/>
      <c r="X14" s="6"/>
      <c r="Y14" s="6"/>
      <c r="Z14" s="6"/>
    </row>
    <row r="15" spans="1:26" ht="16.5" customHeight="1">
      <c r="A15" s="220"/>
      <c r="B15" s="12" t="s">
        <v>16</v>
      </c>
      <c r="C15" s="12" t="s">
        <v>17</v>
      </c>
      <c r="D15" s="220"/>
      <c r="E15" s="220"/>
      <c r="F15" s="220"/>
      <c r="G15" s="3"/>
      <c r="H15" s="3"/>
      <c r="I15" s="6"/>
      <c r="J15" s="6"/>
      <c r="K15" s="6"/>
      <c r="L15" s="6"/>
      <c r="M15" s="6"/>
      <c r="N15" s="6"/>
      <c r="O15" s="6"/>
      <c r="P15" s="6"/>
      <c r="Q15" s="6"/>
      <c r="R15" s="6"/>
      <c r="S15" s="6"/>
      <c r="T15" s="6"/>
      <c r="U15" s="6"/>
      <c r="V15" s="6"/>
      <c r="W15" s="6"/>
      <c r="X15" s="6"/>
      <c r="Y15" s="6"/>
      <c r="Z15" s="6"/>
    </row>
    <row r="16" spans="1:26" ht="18" customHeight="1">
      <c r="A16" s="226" t="s">
        <v>18</v>
      </c>
      <c r="B16" s="220"/>
      <c r="C16" s="220"/>
      <c r="D16" s="220"/>
      <c r="E16" s="220"/>
      <c r="F16" s="220"/>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40" t="s">
        <v>20</v>
      </c>
      <c r="B18" s="220"/>
      <c r="C18" s="220"/>
      <c r="D18" s="220"/>
      <c r="E18" s="220"/>
      <c r="F18" s="220"/>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28" t="s">
        <v>32</v>
      </c>
      <c r="B26" s="217"/>
      <c r="C26" s="217"/>
      <c r="D26" s="217"/>
      <c r="E26" s="217"/>
      <c r="F26" s="217"/>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26" t="s">
        <v>69</v>
      </c>
      <c r="B43" s="220"/>
      <c r="C43" s="220"/>
      <c r="D43" s="220"/>
      <c r="E43" s="220"/>
      <c r="F43" s="220"/>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27" t="s">
        <v>75</v>
      </c>
      <c r="B45" s="217"/>
      <c r="C45" s="217"/>
      <c r="D45" s="217"/>
      <c r="E45" s="217"/>
      <c r="F45" s="217"/>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28" t="s">
        <v>96</v>
      </c>
      <c r="B57" s="217"/>
      <c r="C57" s="217"/>
      <c r="D57" s="217"/>
      <c r="E57" s="217"/>
      <c r="F57" s="217"/>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28" t="s">
        <v>149</v>
      </c>
      <c r="B84" s="217"/>
      <c r="C84" s="217"/>
      <c r="D84" s="217"/>
      <c r="E84" s="217"/>
      <c r="F84" s="217"/>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26" t="s">
        <v>172</v>
      </c>
      <c r="B99" s="220"/>
      <c r="C99" s="220"/>
      <c r="D99" s="220"/>
      <c r="E99" s="220"/>
      <c r="F99" s="220"/>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27" t="s">
        <v>75</v>
      </c>
      <c r="B101" s="217"/>
      <c r="C101" s="217"/>
      <c r="D101" s="217"/>
      <c r="E101" s="217"/>
      <c r="F101" s="217"/>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28" t="s">
        <v>194</v>
      </c>
      <c r="B113" s="217"/>
      <c r="C113" s="217"/>
      <c r="D113" s="217"/>
      <c r="E113" s="217"/>
      <c r="F113" s="217"/>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28" t="s">
        <v>249</v>
      </c>
      <c r="B137" s="217"/>
      <c r="C137" s="217"/>
      <c r="D137" s="217"/>
      <c r="E137" s="217"/>
      <c r="F137" s="217"/>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26" t="s">
        <v>272</v>
      </c>
      <c r="B152" s="220"/>
      <c r="C152" s="220"/>
      <c r="D152" s="220"/>
      <c r="E152" s="220"/>
      <c r="F152" s="220"/>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27" t="s">
        <v>75</v>
      </c>
      <c r="B154" s="217"/>
      <c r="C154" s="217"/>
      <c r="D154" s="217"/>
      <c r="E154" s="217"/>
      <c r="F154" s="217"/>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28" t="s">
        <v>285</v>
      </c>
      <c r="B166" s="217"/>
      <c r="C166" s="217"/>
      <c r="D166" s="217"/>
      <c r="E166" s="217"/>
      <c r="F166" s="217"/>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26" t="s">
        <v>305</v>
      </c>
      <c r="B192" s="220"/>
      <c r="C192" s="220"/>
      <c r="D192" s="220"/>
      <c r="E192" s="220"/>
      <c r="F192" s="220"/>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28" t="s">
        <v>306</v>
      </c>
      <c r="B194" s="217"/>
      <c r="C194" s="217"/>
      <c r="D194" s="217"/>
      <c r="E194" s="217"/>
      <c r="F194" s="217"/>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28" t="s">
        <v>316</v>
      </c>
      <c r="B209" s="217"/>
      <c r="C209" s="217"/>
      <c r="D209" s="217"/>
      <c r="E209" s="217"/>
      <c r="F209" s="217"/>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28" t="s">
        <v>332</v>
      </c>
      <c r="B232" s="217"/>
      <c r="C232" s="217"/>
      <c r="D232" s="217"/>
      <c r="E232" s="217"/>
      <c r="F232" s="217"/>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26" t="s">
        <v>187</v>
      </c>
      <c r="B248" s="220"/>
      <c r="C248" s="220"/>
      <c r="D248" s="220"/>
      <c r="E248" s="220"/>
      <c r="F248" s="220"/>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28" t="s">
        <v>342</v>
      </c>
      <c r="B250" s="217"/>
      <c r="C250" s="217"/>
      <c r="D250" s="217"/>
      <c r="E250" s="217"/>
      <c r="F250" s="217"/>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28" t="s">
        <v>353</v>
      </c>
      <c r="B266" s="217"/>
      <c r="C266" s="217"/>
      <c r="D266" s="217"/>
      <c r="E266" s="217"/>
      <c r="F266" s="217"/>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26" t="s">
        <v>33</v>
      </c>
      <c r="B291" s="220"/>
      <c r="C291" s="220"/>
      <c r="D291" s="220"/>
      <c r="E291" s="220"/>
      <c r="F291" s="220"/>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28" t="s">
        <v>368</v>
      </c>
      <c r="B293" s="217"/>
      <c r="C293" s="217"/>
      <c r="D293" s="217"/>
      <c r="E293" s="217"/>
      <c r="F293" s="217"/>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28" t="s">
        <v>377</v>
      </c>
      <c r="B305" s="217"/>
      <c r="C305" s="217"/>
      <c r="D305" s="217"/>
      <c r="E305" s="217"/>
      <c r="F305" s="217"/>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26" t="s">
        <v>56</v>
      </c>
      <c r="B324" s="220"/>
      <c r="C324" s="220"/>
      <c r="D324" s="220"/>
      <c r="E324" s="220"/>
      <c r="F324" s="220"/>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28" t="s">
        <v>388</v>
      </c>
      <c r="B326" s="217"/>
      <c r="C326" s="217"/>
      <c r="D326" s="217"/>
      <c r="E326" s="217"/>
      <c r="F326" s="217"/>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28" t="s">
        <v>149</v>
      </c>
      <c r="B339" s="217"/>
      <c r="C339" s="217"/>
      <c r="D339" s="217"/>
      <c r="E339" s="217"/>
      <c r="F339" s="217"/>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26" t="s">
        <v>66</v>
      </c>
      <c r="B352" s="220"/>
      <c r="C352" s="220"/>
      <c r="D352" s="220"/>
      <c r="E352" s="220"/>
      <c r="F352" s="220"/>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27" t="s">
        <v>400</v>
      </c>
      <c r="B354" s="217"/>
      <c r="C354" s="217"/>
      <c r="D354" s="217"/>
      <c r="E354" s="217"/>
      <c r="F354" s="217"/>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28" t="s">
        <v>149</v>
      </c>
      <c r="B366" s="217"/>
      <c r="C366" s="217"/>
      <c r="D366" s="217"/>
      <c r="E366" s="217"/>
      <c r="F366" s="217"/>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28" t="s">
        <v>410</v>
      </c>
      <c r="B382" s="217"/>
      <c r="C382" s="217"/>
      <c r="D382" s="217"/>
      <c r="E382" s="217"/>
      <c r="F382" s="217"/>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28" t="s">
        <v>413</v>
      </c>
      <c r="B391" s="217"/>
      <c r="C391" s="217"/>
      <c r="D391" s="217"/>
      <c r="E391" s="217"/>
      <c r="F391" s="217"/>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26" t="s">
        <v>422</v>
      </c>
      <c r="B405" s="220"/>
      <c r="C405" s="220"/>
      <c r="D405" s="220"/>
      <c r="E405" s="220"/>
      <c r="F405" s="220"/>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27" t="s">
        <v>368</v>
      </c>
      <c r="B407" s="217"/>
      <c r="C407" s="217"/>
      <c r="D407" s="217"/>
      <c r="E407" s="217"/>
      <c r="F407" s="217"/>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27" t="s">
        <v>377</v>
      </c>
      <c r="B418" s="217"/>
      <c r="C418" s="217"/>
      <c r="D418" s="217"/>
      <c r="E418" s="217"/>
      <c r="F418" s="217"/>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26" t="s">
        <v>433</v>
      </c>
      <c r="B435" s="220"/>
      <c r="C435" s="220"/>
      <c r="D435" s="220"/>
      <c r="E435" s="220"/>
      <c r="F435" s="220"/>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28" t="s">
        <v>434</v>
      </c>
      <c r="B437" s="217"/>
      <c r="C437" s="217"/>
      <c r="D437" s="217"/>
      <c r="E437" s="217"/>
      <c r="F437" s="217"/>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28" t="s">
        <v>482</v>
      </c>
      <c r="B444" s="217"/>
      <c r="C444" s="217"/>
      <c r="D444" s="217"/>
      <c r="E444" s="217"/>
      <c r="F444" s="217"/>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26" t="s">
        <v>446</v>
      </c>
      <c r="B454" s="220"/>
      <c r="C454" s="220"/>
      <c r="D454" s="220"/>
      <c r="E454" s="220"/>
      <c r="F454" s="220"/>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26" t="s">
        <v>262</v>
      </c>
      <c r="B464" s="220"/>
      <c r="C464" s="220"/>
      <c r="D464" s="220"/>
      <c r="E464" s="220"/>
      <c r="F464" s="220"/>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26" t="s">
        <v>455</v>
      </c>
      <c r="B473" s="220"/>
      <c r="C473" s="220"/>
      <c r="D473" s="220"/>
      <c r="E473" s="220"/>
      <c r="F473" s="220"/>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26" t="s">
        <v>473</v>
      </c>
      <c r="B494" s="220"/>
      <c r="C494" s="220"/>
      <c r="D494" s="220"/>
      <c r="E494" s="220"/>
      <c r="F494" s="220"/>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CwSSFhCVMSIIOtaCfsIs0p4l9yk0cB2ab8jTsrE6m3cYXGIrLAJWhJPe+7qUn/aZSudyGwkt/gZ1fws8TqLQ7A==" saltValue="rlE6O7unYsq2cu6XaubAGg=="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45"/>
      <c r="E1" s="225"/>
      <c r="F1" s="225"/>
      <c r="G1" s="225"/>
      <c r="H1" s="225"/>
      <c r="I1" s="225"/>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34" t="s">
        <v>1</v>
      </c>
      <c r="B6" s="220"/>
      <c r="C6" s="220"/>
      <c r="D6" s="220"/>
      <c r="E6" s="220"/>
      <c r="F6" s="220"/>
      <c r="G6" s="4"/>
      <c r="H6" s="4"/>
      <c r="I6" s="4"/>
      <c r="J6" s="3"/>
      <c r="K6" s="3"/>
      <c r="L6" s="3"/>
      <c r="M6" s="3"/>
      <c r="N6" s="3"/>
      <c r="O6" s="3"/>
      <c r="P6" s="3"/>
      <c r="Q6" s="3"/>
      <c r="R6" s="3"/>
      <c r="S6" s="3"/>
      <c r="T6" s="3"/>
      <c r="U6" s="3"/>
      <c r="V6" s="3"/>
      <c r="W6" s="3"/>
      <c r="X6" s="3"/>
      <c r="Y6" s="3"/>
      <c r="Z6" s="3"/>
    </row>
    <row r="7" spans="1:26" ht="21.75" customHeight="1">
      <c r="A7" s="235" t="str">
        <f>'A1 Exploitation'!A8:F8</f>
        <v>Grombalia</v>
      </c>
      <c r="B7" s="220"/>
      <c r="C7" s="220"/>
      <c r="D7" s="220"/>
      <c r="E7" s="220"/>
      <c r="F7" s="220"/>
      <c r="G7" s="4"/>
      <c r="H7" s="4"/>
      <c r="I7" s="4"/>
      <c r="J7" s="3"/>
      <c r="K7" s="3"/>
      <c r="L7" s="3"/>
      <c r="M7" s="3"/>
      <c r="N7" s="3"/>
      <c r="O7" s="3"/>
      <c r="P7" s="3"/>
      <c r="Q7" s="3"/>
      <c r="R7" s="3"/>
      <c r="S7" s="3"/>
      <c r="T7" s="3"/>
      <c r="U7" s="3"/>
      <c r="V7" s="3"/>
      <c r="W7" s="3"/>
      <c r="X7" s="3"/>
      <c r="Y7" s="3"/>
      <c r="Z7" s="3"/>
    </row>
    <row r="8" spans="1:26" ht="24" customHeight="1">
      <c r="A8" s="10" t="s">
        <v>3</v>
      </c>
      <c r="B8" s="251">
        <f>'A4 Exploitation'!B9:F9</f>
        <v>0</v>
      </c>
      <c r="C8" s="217"/>
      <c r="D8" s="217"/>
      <c r="E8" s="217"/>
      <c r="F8" s="217"/>
      <c r="G8" s="4"/>
      <c r="H8" s="4"/>
      <c r="I8" s="4"/>
      <c r="J8" s="3"/>
      <c r="K8" s="3"/>
      <c r="L8" s="3"/>
      <c r="M8" s="3"/>
      <c r="N8" s="3"/>
      <c r="O8" s="3"/>
      <c r="P8" s="3"/>
      <c r="Q8" s="3"/>
      <c r="R8" s="3"/>
      <c r="S8" s="3"/>
      <c r="T8" s="3"/>
      <c r="U8" s="3"/>
      <c r="V8" s="3"/>
      <c r="W8" s="3"/>
      <c r="X8" s="3"/>
      <c r="Y8" s="3"/>
      <c r="Z8" s="3"/>
    </row>
    <row r="9" spans="1:26" ht="24" customHeight="1">
      <c r="A9" s="11" t="s">
        <v>5</v>
      </c>
      <c r="B9" s="252">
        <f>'A4 Exploitation'!B10:F10</f>
        <v>0</v>
      </c>
      <c r="C9" s="215"/>
      <c r="D9" s="215"/>
      <c r="E9" s="215"/>
      <c r="F9" s="215"/>
      <c r="G9" s="4"/>
      <c r="H9" s="4"/>
      <c r="I9" s="4"/>
      <c r="J9" s="3"/>
      <c r="K9" s="3"/>
      <c r="L9" s="3"/>
      <c r="M9" s="3"/>
      <c r="N9" s="3"/>
      <c r="O9" s="3"/>
      <c r="P9" s="3"/>
      <c r="Q9" s="3"/>
      <c r="R9" s="3"/>
      <c r="S9" s="3"/>
      <c r="T9" s="3"/>
      <c r="U9" s="3"/>
      <c r="V9" s="3"/>
      <c r="W9" s="3"/>
      <c r="X9" s="3"/>
      <c r="Y9" s="3"/>
      <c r="Z9" s="3"/>
    </row>
    <row r="10" spans="1:26" ht="24" customHeight="1">
      <c r="A10" s="10" t="s">
        <v>7</v>
      </c>
      <c r="B10" s="250">
        <f>'A4 Exploitation'!B11:F11</f>
        <v>0</v>
      </c>
      <c r="C10" s="215"/>
      <c r="D10" s="215"/>
      <c r="E10" s="215"/>
      <c r="F10" s="215"/>
      <c r="G10" s="4"/>
      <c r="H10" s="4"/>
      <c r="I10" s="4"/>
      <c r="J10" s="3"/>
      <c r="K10" s="3"/>
      <c r="L10" s="3"/>
      <c r="M10" s="3"/>
      <c r="N10" s="3"/>
      <c r="O10" s="3"/>
      <c r="P10" s="3"/>
      <c r="Q10" s="3"/>
      <c r="R10" s="3"/>
      <c r="S10" s="3"/>
      <c r="T10" s="3"/>
      <c r="U10" s="3"/>
      <c r="V10" s="3"/>
      <c r="W10" s="3"/>
      <c r="X10" s="3"/>
      <c r="Y10" s="3"/>
      <c r="Z10" s="3"/>
    </row>
    <row r="11" spans="1:26" ht="24" customHeight="1">
      <c r="A11" s="10" t="s">
        <v>9</v>
      </c>
      <c r="B11" s="246">
        <f>D198</f>
        <v>0</v>
      </c>
      <c r="C11" s="215"/>
      <c r="D11" s="215"/>
      <c r="E11" s="215"/>
      <c r="F11" s="215"/>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29"/>
      <c r="E12" s="225"/>
      <c r="F12" s="225"/>
      <c r="G12" s="225"/>
      <c r="H12" s="225"/>
      <c r="I12" s="3"/>
      <c r="J12" s="3"/>
      <c r="K12" s="3"/>
      <c r="L12" s="3"/>
      <c r="M12" s="3"/>
      <c r="N12" s="3"/>
      <c r="O12" s="3"/>
      <c r="P12" s="3"/>
      <c r="Q12" s="3"/>
      <c r="R12" s="3"/>
      <c r="S12" s="3"/>
      <c r="T12" s="3"/>
      <c r="U12" s="3"/>
      <c r="V12" s="3"/>
      <c r="W12" s="3"/>
      <c r="X12" s="3"/>
      <c r="Y12" s="3"/>
      <c r="Z12" s="3"/>
    </row>
    <row r="13" spans="1:26" ht="11.25" customHeight="1">
      <c r="A13" s="239" t="s">
        <v>10</v>
      </c>
      <c r="B13" s="238" t="s">
        <v>11</v>
      </c>
      <c r="C13" s="220"/>
      <c r="D13" s="238" t="s">
        <v>12</v>
      </c>
      <c r="E13" s="238" t="s">
        <v>14</v>
      </c>
      <c r="F13" s="238" t="s">
        <v>15</v>
      </c>
      <c r="G13" s="3"/>
      <c r="H13" s="3"/>
      <c r="I13" s="3"/>
      <c r="J13" s="3"/>
      <c r="K13" s="3"/>
      <c r="L13" s="3"/>
      <c r="M13" s="3"/>
      <c r="N13" s="3"/>
      <c r="O13" s="3"/>
      <c r="P13" s="3"/>
      <c r="Q13" s="3"/>
      <c r="R13" s="3"/>
      <c r="S13" s="3"/>
      <c r="T13" s="3"/>
      <c r="U13" s="3"/>
      <c r="V13" s="3"/>
      <c r="W13" s="3"/>
      <c r="X13" s="3"/>
      <c r="Y13" s="3"/>
      <c r="Z13" s="3"/>
    </row>
    <row r="14" spans="1:26" ht="12.75" customHeight="1">
      <c r="A14" s="220"/>
      <c r="B14" s="12" t="s">
        <v>16</v>
      </c>
      <c r="C14" s="12" t="s">
        <v>17</v>
      </c>
      <c r="D14" s="220"/>
      <c r="E14" s="220"/>
      <c r="F14" s="220"/>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47" t="s">
        <v>18</v>
      </c>
      <c r="B16" s="220"/>
      <c r="C16" s="220"/>
      <c r="D16" s="220"/>
      <c r="E16" s="220"/>
      <c r="F16" s="220"/>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48" t="s">
        <v>28</v>
      </c>
      <c r="B22" s="217"/>
      <c r="C22" s="249"/>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41" t="s">
        <v>30</v>
      </c>
      <c r="B23" s="215"/>
      <c r="C23" s="242"/>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43" t="s">
        <v>33</v>
      </c>
      <c r="B25" s="217"/>
      <c r="C25" s="217"/>
      <c r="D25" s="217"/>
      <c r="E25" s="217"/>
      <c r="F25" s="217"/>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41" t="s">
        <v>28</v>
      </c>
      <c r="B32" s="215"/>
      <c r="C32" s="242"/>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41" t="s">
        <v>30</v>
      </c>
      <c r="B33" s="215"/>
      <c r="C33" s="242"/>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43" t="s">
        <v>49</v>
      </c>
      <c r="B35" s="217"/>
      <c r="C35" s="217"/>
      <c r="D35" s="217"/>
      <c r="E35" s="217"/>
      <c r="F35" s="217"/>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41" t="s">
        <v>28</v>
      </c>
      <c r="B41" s="215"/>
      <c r="C41" s="242"/>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41" t="s">
        <v>30</v>
      </c>
      <c r="B42" s="215"/>
      <c r="C42" s="242"/>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43" t="s">
        <v>56</v>
      </c>
      <c r="B44" s="217"/>
      <c r="C44" s="217"/>
      <c r="D44" s="217"/>
      <c r="E44" s="217"/>
      <c r="F44" s="217"/>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41" t="s">
        <v>28</v>
      </c>
      <c r="B51" s="215"/>
      <c r="C51" s="242"/>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41" t="s">
        <v>30</v>
      </c>
      <c r="B52" s="215"/>
      <c r="C52" s="242"/>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43" t="s">
        <v>66</v>
      </c>
      <c r="B54" s="217"/>
      <c r="C54" s="217"/>
      <c r="D54" s="217"/>
      <c r="E54" s="217"/>
      <c r="F54" s="217"/>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41" t="s">
        <v>28</v>
      </c>
      <c r="B62" s="215"/>
      <c r="C62" s="242"/>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41" t="s">
        <v>30</v>
      </c>
      <c r="B63" s="215"/>
      <c r="C63" s="242"/>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43" t="s">
        <v>83</v>
      </c>
      <c r="B65" s="217"/>
      <c r="C65" s="217"/>
      <c r="D65" s="217"/>
      <c r="E65" s="217"/>
      <c r="F65" s="217"/>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41" t="s">
        <v>28</v>
      </c>
      <c r="B83" s="215"/>
      <c r="C83" s="242"/>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41" t="s">
        <v>30</v>
      </c>
      <c r="B84" s="215"/>
      <c r="C84" s="242"/>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43" t="s">
        <v>126</v>
      </c>
      <c r="B86" s="217"/>
      <c r="C86" s="217"/>
      <c r="D86" s="217"/>
      <c r="E86" s="217"/>
      <c r="F86" s="217"/>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41" t="s">
        <v>28</v>
      </c>
      <c r="B101" s="215"/>
      <c r="C101" s="242"/>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41" t="s">
        <v>30</v>
      </c>
      <c r="B102" s="215"/>
      <c r="C102" s="242"/>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43" t="s">
        <v>156</v>
      </c>
      <c r="B105" s="217"/>
      <c r="C105" s="217"/>
      <c r="D105" s="217"/>
      <c r="E105" s="217"/>
      <c r="F105" s="217"/>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41" t="s">
        <v>28</v>
      </c>
      <c r="B117" s="215"/>
      <c r="C117" s="242"/>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41" t="s">
        <v>30</v>
      </c>
      <c r="B118" s="215"/>
      <c r="C118" s="242"/>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43" t="s">
        <v>169</v>
      </c>
      <c r="B120" s="217"/>
      <c r="C120" s="217"/>
      <c r="D120" s="217"/>
      <c r="E120" s="217"/>
      <c r="F120" s="217"/>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41" t="s">
        <v>28</v>
      </c>
      <c r="B132" s="215"/>
      <c r="C132" s="242"/>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41" t="s">
        <v>30</v>
      </c>
      <c r="B133" s="215"/>
      <c r="C133" s="242"/>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43" t="s">
        <v>187</v>
      </c>
      <c r="B135" s="217"/>
      <c r="C135" s="217"/>
      <c r="D135" s="217"/>
      <c r="E135" s="217"/>
      <c r="F135" s="217"/>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41" t="s">
        <v>28</v>
      </c>
      <c r="B148" s="215"/>
      <c r="C148" s="242"/>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41" t="s">
        <v>30</v>
      </c>
      <c r="B149" s="215"/>
      <c r="C149" s="242"/>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43" t="s">
        <v>217</v>
      </c>
      <c r="B151" s="217"/>
      <c r="C151" s="217"/>
      <c r="D151" s="217"/>
      <c r="E151" s="217"/>
      <c r="F151" s="217"/>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41" t="s">
        <v>28</v>
      </c>
      <c r="B160" s="215"/>
      <c r="C160" s="242"/>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41" t="s">
        <v>30</v>
      </c>
      <c r="B161" s="215"/>
      <c r="C161" s="242"/>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43" t="s">
        <v>244</v>
      </c>
      <c r="B163" s="217"/>
      <c r="C163" s="217"/>
      <c r="D163" s="217"/>
      <c r="E163" s="217"/>
      <c r="F163" s="217"/>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41" t="s">
        <v>28</v>
      </c>
      <c r="B168" s="215"/>
      <c r="C168" s="242"/>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41" t="s">
        <v>30</v>
      </c>
      <c r="B169" s="215"/>
      <c r="C169" s="242"/>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44" t="s">
        <v>253</v>
      </c>
      <c r="B171" s="220"/>
      <c r="C171" s="220"/>
      <c r="D171" s="220"/>
      <c r="E171" s="220"/>
      <c r="F171" s="220"/>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41" t="s">
        <v>28</v>
      </c>
      <c r="B176" s="215"/>
      <c r="C176" s="242"/>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41" t="s">
        <v>30</v>
      </c>
      <c r="B177" s="215"/>
      <c r="C177" s="242"/>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43" t="s">
        <v>262</v>
      </c>
      <c r="B179" s="217"/>
      <c r="C179" s="217"/>
      <c r="D179" s="217"/>
      <c r="E179" s="217"/>
      <c r="F179" s="217"/>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41" t="s">
        <v>28</v>
      </c>
      <c r="B185" s="215"/>
      <c r="C185" s="242"/>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41" t="s">
        <v>30</v>
      </c>
      <c r="B186" s="215"/>
      <c r="C186" s="242"/>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43" t="s">
        <v>275</v>
      </c>
      <c r="B188" s="217"/>
      <c r="C188" s="217"/>
      <c r="D188" s="217"/>
      <c r="E188" s="217"/>
      <c r="F188" s="217"/>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41" t="s">
        <v>28</v>
      </c>
      <c r="B193" s="215"/>
      <c r="C193" s="242"/>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41" t="s">
        <v>30</v>
      </c>
      <c r="B194" s="215"/>
      <c r="C194" s="242"/>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P6RJNjG4eJ/8VFaa3cCsyzoGTOCBmVwGKj0PFhr8K4avDdigZMstEQaFnVahOdgN1CDW5W+bDe4l5OLrKQTIw==" saltValue="72dx7r1qlV6XDcKF9etH8g=="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Page de garde</vt:lpstr>
      <vt:lpstr>A1 Exploitation</vt:lpstr>
      <vt:lpstr>A1 Technique</vt:lpstr>
      <vt:lpstr>A2 Exploitation</vt:lpstr>
      <vt:lpstr>A2 Technique</vt:lpstr>
      <vt:lpstr>A3 Exploitation</vt:lpstr>
      <vt:lpstr>A3 Technique</vt:lpstr>
      <vt:lpstr>A4 Exploitation</vt:lpstr>
      <vt:lpstr>A4 Technique</vt:lpstr>
      <vt:lpstr>A5 Exploitation</vt:lpstr>
      <vt:lpstr>A5 Technique</vt:lpstr>
      <vt:lpstr>A6 Exploitation</vt:lpstr>
      <vt:lpstr>A6 Technique</vt:lpstr>
      <vt:lpstr>AA</vt:lpstr>
      <vt:lpstr>Liste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MC-Quali-Consult</dc:creator>
  <cp:lastModifiedBy>Admin</cp:lastModifiedBy>
  <dcterms:created xsi:type="dcterms:W3CDTF">2017-06-18T18:03:18Z</dcterms:created>
  <dcterms:modified xsi:type="dcterms:W3CDTF">2017-06-20T08:02:59Z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1111036</vt:lpwstr>
  </property>
  <property fmtid="{D5CDD505-2E9C-101B-9397-08002B2CF9AE}" name="NXPowerLiteSettings" pid="3">
    <vt:lpwstr>F7000400038000</vt:lpwstr>
  </property>
  <property fmtid="{D5CDD505-2E9C-101B-9397-08002B2CF9AE}" name="NXPowerLiteVersion" pid="4">
    <vt:lpwstr>D6.1.0</vt:lpwstr>
  </property>
</Properties>
</file>