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067"/>
  <workbookPr/>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6930" tabRatio="998" activeTab="9"/>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71027"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9" l="1"/>
  <c r="B8" i="19"/>
  <c r="C190" i="19" l="1"/>
  <c r="D193" i="19" s="1"/>
  <c r="D185" i="19"/>
  <c r="D186" i="19" s="1"/>
  <c r="D176" i="19"/>
  <c r="D177" i="19" s="1"/>
  <c r="C164" i="19"/>
  <c r="D168" i="19" s="1"/>
  <c r="D169" i="19" s="1"/>
  <c r="C156" i="19"/>
  <c r="C155" i="19"/>
  <c r="C154" i="19"/>
  <c r="C144" i="19"/>
  <c r="C143" i="19"/>
  <c r="C137" i="19"/>
  <c r="C131" i="19"/>
  <c r="C129" i="19"/>
  <c r="C127" i="19"/>
  <c r="C126" i="19"/>
  <c r="C115" i="19"/>
  <c r="C114" i="19"/>
  <c r="D117" i="19" s="1"/>
  <c r="D118" i="19" s="1"/>
  <c r="C111" i="19"/>
  <c r="C99" i="19"/>
  <c r="C98" i="19"/>
  <c r="C93" i="19"/>
  <c r="C92" i="19"/>
  <c r="C81" i="19"/>
  <c r="C79" i="19"/>
  <c r="C76" i="19"/>
  <c r="C75" i="19"/>
  <c r="C74" i="19"/>
  <c r="C60" i="19"/>
  <c r="C59" i="19"/>
  <c r="C55" i="19"/>
  <c r="C50" i="19"/>
  <c r="D51" i="19" s="1"/>
  <c r="D52" i="19" s="1"/>
  <c r="C36" i="19"/>
  <c r="D41" i="19" s="1"/>
  <c r="D42" i="19" s="1"/>
  <c r="D32" i="19"/>
  <c r="D33" i="19" s="1"/>
  <c r="C26" i="19"/>
  <c r="D22" i="19"/>
  <c r="D23" i="19" s="1"/>
  <c r="B10" i="19"/>
  <c r="D503" i="18"/>
  <c r="B44" i="29" s="1"/>
  <c r="C498" i="18"/>
  <c r="D500" i="18" s="1"/>
  <c r="C477" i="18"/>
  <c r="C476" i="18"/>
  <c r="C467" i="18"/>
  <c r="D470" i="18" s="1"/>
  <c r="D471" i="18" s="1"/>
  <c r="B161" i="29" s="1"/>
  <c r="D461" i="18"/>
  <c r="D462" i="18" s="1"/>
  <c r="B152" i="29" s="1"/>
  <c r="D448" i="18"/>
  <c r="C439" i="18"/>
  <c r="D442" i="18" s="1"/>
  <c r="D443" i="18" s="1"/>
  <c r="A436" i="18"/>
  <c r="C426" i="18"/>
  <c r="C423" i="18"/>
  <c r="C419" i="18"/>
  <c r="D415" i="18"/>
  <c r="D416" i="18" s="1"/>
  <c r="C413" i="18"/>
  <c r="A406" i="18"/>
  <c r="C396" i="18"/>
  <c r="C395" i="18"/>
  <c r="C387" i="18"/>
  <c r="C384" i="18"/>
  <c r="C374" i="18"/>
  <c r="C369" i="18"/>
  <c r="C359" i="18"/>
  <c r="D363" i="18" s="1"/>
  <c r="D364" i="18" s="1"/>
  <c r="A353" i="18"/>
  <c r="D346" i="18"/>
  <c r="C341" i="18"/>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C107" i="18"/>
  <c r="D110" i="18" s="1"/>
  <c r="D111" i="18" s="1"/>
  <c r="A100" i="18"/>
  <c r="C87" i="18"/>
  <c r="D93" i="18" s="1"/>
  <c r="D94" i="18" s="1"/>
  <c r="C76" i="18"/>
  <c r="C75" i="18"/>
  <c r="C70" i="18"/>
  <c r="C64" i="18"/>
  <c r="C62" i="18"/>
  <c r="C53" i="18"/>
  <c r="C51" i="18"/>
  <c r="D54" i="18" s="1"/>
  <c r="D55" i="18" s="1"/>
  <c r="A44" i="18"/>
  <c r="C33" i="18"/>
  <c r="C28" i="18"/>
  <c r="D37" i="18" s="1"/>
  <c r="D40" i="18" s="1"/>
  <c r="D41" i="18" s="1"/>
  <c r="D23" i="18"/>
  <c r="D24" i="18" s="1"/>
  <c r="A17" i="18"/>
  <c r="A8" i="18"/>
  <c r="D81" i="18" l="1"/>
  <c r="D206" i="18"/>
  <c r="D207" i="18" s="1"/>
  <c r="D263" i="18"/>
  <c r="D264" i="18" s="1"/>
  <c r="D388" i="18"/>
  <c r="D389" i="18" s="1"/>
  <c r="D491" i="18"/>
  <c r="D492" i="18" s="1"/>
  <c r="B170" i="29" s="1"/>
  <c r="D336" i="18"/>
  <c r="D337" i="18" s="1"/>
  <c r="D83" i="19"/>
  <c r="D84" i="19" s="1"/>
  <c r="D160" i="19"/>
  <c r="D161" i="19" s="1"/>
  <c r="D285" i="18"/>
  <c r="D379" i="18"/>
  <c r="D380" i="18" s="1"/>
  <c r="D399" i="18"/>
  <c r="D101" i="19"/>
  <c r="D102" i="19" s="1"/>
  <c r="D148" i="19"/>
  <c r="D149" i="19" s="1"/>
  <c r="D132" i="19"/>
  <c r="D133" i="19" s="1"/>
  <c r="D62" i="19"/>
  <c r="D63" i="19" s="1"/>
  <c r="D429" i="18"/>
  <c r="D430" i="18" s="1"/>
  <c r="D134" i="18"/>
  <c r="D135" i="18" s="1"/>
  <c r="D318" i="18"/>
  <c r="D319" i="18" s="1"/>
  <c r="D242" i="18"/>
  <c r="D243" i="18" s="1"/>
  <c r="D229" i="18"/>
  <c r="D230" i="18" s="1"/>
  <c r="D186" i="18"/>
  <c r="D187" i="18" s="1"/>
  <c r="D197" i="19"/>
  <c r="D198" i="19" s="1"/>
  <c r="B11" i="19" s="1"/>
  <c r="D194" i="19"/>
  <c r="D147" i="18"/>
  <c r="D164" i="18"/>
  <c r="D286" i="18"/>
  <c r="D288" i="18"/>
  <c r="D289" i="18" s="1"/>
  <c r="D400" i="18"/>
  <c r="D402" i="18"/>
  <c r="D403" i="18" s="1"/>
  <c r="D349" i="18"/>
  <c r="D350" i="18" s="1"/>
  <c r="D501" i="18"/>
  <c r="B179" i="29" s="1"/>
  <c r="D321" i="18"/>
  <c r="D322" i="18" s="1"/>
  <c r="D432" i="18"/>
  <c r="D433" i="18" s="1"/>
  <c r="B134" i="29" s="1"/>
  <c r="D96" i="18"/>
  <c r="D97" i="18" s="1"/>
  <c r="D82" i="18"/>
  <c r="D451" i="18"/>
  <c r="D452" i="18" s="1"/>
  <c r="B143" i="29" s="1"/>
  <c r="D38" i="18"/>
  <c r="D347" i="18"/>
  <c r="D449" i="18"/>
  <c r="D503" i="22"/>
  <c r="B46" i="29" s="1"/>
  <c r="D149" i="18" l="1"/>
  <c r="D150" i="18" s="1"/>
  <c r="D245" i="18"/>
  <c r="D246" i="18" s="1"/>
  <c r="D189" i="18"/>
  <c r="D190" i="18" s="1"/>
  <c r="D503" i="16"/>
  <c r="C51" i="16"/>
  <c r="D23" i="16"/>
  <c r="D504" i="18" l="1"/>
  <c r="D505" i="18" s="1"/>
  <c r="B25" i="29" s="1"/>
  <c r="B10" i="21"/>
  <c r="B9" i="21"/>
  <c r="B8" i="21"/>
  <c r="B10" i="23"/>
  <c r="B9" i="23"/>
  <c r="B8" i="23"/>
  <c r="B10" i="27"/>
  <c r="B9" i="27"/>
  <c r="B8" i="27"/>
  <c r="B10" i="25"/>
  <c r="B9" i="25"/>
  <c r="B8" i="25"/>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D62" i="27" s="1"/>
  <c r="D63" i="27" s="1"/>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D160" i="25" s="1"/>
  <c r="D161" i="25" s="1"/>
  <c r="C144" i="25"/>
  <c r="C143" i="25"/>
  <c r="C137" i="25"/>
  <c r="C131" i="25"/>
  <c r="C129" i="25"/>
  <c r="C127" i="25"/>
  <c r="C126" i="25"/>
  <c r="C115" i="25"/>
  <c r="C114" i="25"/>
  <c r="C111" i="25"/>
  <c r="C99" i="25"/>
  <c r="C98" i="25"/>
  <c r="C93" i="25"/>
  <c r="C92" i="25"/>
  <c r="C81" i="25"/>
  <c r="C79" i="25"/>
  <c r="C76" i="25"/>
  <c r="C75" i="25"/>
  <c r="C74" i="25"/>
  <c r="D62" i="25"/>
  <c r="D63" i="25" s="1"/>
  <c r="C60" i="25"/>
  <c r="C59" i="25"/>
  <c r="C55" i="25"/>
  <c r="C50" i="25"/>
  <c r="D51" i="25" s="1"/>
  <c r="D52" i="25" s="1"/>
  <c r="C36" i="25"/>
  <c r="D41" i="25" s="1"/>
  <c r="D42" i="25" s="1"/>
  <c r="C26" i="25"/>
  <c r="D32" i="25" s="1"/>
  <c r="D33" i="25" s="1"/>
  <c r="D22" i="25"/>
  <c r="D23" i="25" s="1"/>
  <c r="C190" i="23"/>
  <c r="D193" i="23" s="1"/>
  <c r="D186" i="23"/>
  <c r="D185" i="23"/>
  <c r="D176" i="23"/>
  <c r="D177" i="23" s="1"/>
  <c r="C164" i="23"/>
  <c r="D168" i="23" s="1"/>
  <c r="D169" i="23" s="1"/>
  <c r="C156" i="23"/>
  <c r="C155" i="23"/>
  <c r="C154" i="23"/>
  <c r="D160" i="23" s="1"/>
  <c r="D161" i="23" s="1"/>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D62" i="21"/>
  <c r="D63" i="21" s="1"/>
  <c r="C60" i="21"/>
  <c r="C59" i="21"/>
  <c r="C55" i="21"/>
  <c r="C50" i="21"/>
  <c r="D51" i="21" s="1"/>
  <c r="D52" i="21" s="1"/>
  <c r="C36" i="21"/>
  <c r="D41" i="21" s="1"/>
  <c r="D42" i="21" s="1"/>
  <c r="C26" i="21"/>
  <c r="D32" i="21" s="1"/>
  <c r="D33" i="21" s="1"/>
  <c r="D22" i="21"/>
  <c r="D23" i="21" s="1"/>
  <c r="D503" i="26"/>
  <c r="B48" i="29" s="1"/>
  <c r="C498" i="26"/>
  <c r="D500" i="26" s="1"/>
  <c r="C477" i="26"/>
  <c r="C476" i="26"/>
  <c r="D491" i="26" s="1"/>
  <c r="D492" i="26" s="1"/>
  <c r="B174" i="29" s="1"/>
  <c r="D470" i="26"/>
  <c r="D471" i="26" s="1"/>
  <c r="B165" i="29" s="1"/>
  <c r="C467" i="26"/>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D336" i="26" s="1"/>
  <c r="D337" i="26" s="1"/>
  <c r="C331" i="26"/>
  <c r="C330" i="26"/>
  <c r="A325" i="26"/>
  <c r="C315" i="26"/>
  <c r="D318" i="26" s="1"/>
  <c r="C311" i="26"/>
  <c r="C309" i="26"/>
  <c r="C300" i="26"/>
  <c r="D302" i="26" s="1"/>
  <c r="D303" i="26" s="1"/>
  <c r="A292" i="26"/>
  <c r="C279" i="26"/>
  <c r="C277" i="26"/>
  <c r="C271" i="26"/>
  <c r="D285" i="26" s="1"/>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D110" i="26"/>
  <c r="D111" i="26" s="1"/>
  <c r="C109" i="26"/>
  <c r="C107" i="26"/>
  <c r="A100" i="26"/>
  <c r="C87" i="26"/>
  <c r="D93" i="26" s="1"/>
  <c r="D94" i="26" s="1"/>
  <c r="C76" i="26"/>
  <c r="C75" i="26"/>
  <c r="C70" i="26"/>
  <c r="C64" i="26"/>
  <c r="C62" i="26"/>
  <c r="C53" i="26"/>
  <c r="C51" i="26"/>
  <c r="A44" i="26"/>
  <c r="C33" i="26"/>
  <c r="C28" i="26"/>
  <c r="D23" i="26"/>
  <c r="D24" i="26" s="1"/>
  <c r="A17" i="26"/>
  <c r="A8" i="26"/>
  <c r="D503" i="24"/>
  <c r="B47" i="29" s="1"/>
  <c r="C498" i="24"/>
  <c r="D500" i="24" s="1"/>
  <c r="D501" i="24" s="1"/>
  <c r="B182" i="29" s="1"/>
  <c r="C477" i="24"/>
  <c r="D491" i="24" s="1"/>
  <c r="D492" i="24" s="1"/>
  <c r="B173" i="29" s="1"/>
  <c r="C476" i="24"/>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D346" i="24"/>
  <c r="C341" i="24"/>
  <c r="C333" i="24"/>
  <c r="C331" i="24"/>
  <c r="C330" i="24"/>
  <c r="A325" i="24"/>
  <c r="C315" i="24"/>
  <c r="C311" i="24"/>
  <c r="C309" i="24"/>
  <c r="C300" i="24"/>
  <c r="D302" i="24" s="1"/>
  <c r="D303" i="24" s="1"/>
  <c r="A292" i="24"/>
  <c r="C279" i="24"/>
  <c r="C277" i="24"/>
  <c r="C271" i="24"/>
  <c r="C260" i="24"/>
  <c r="C256" i="24"/>
  <c r="D263" i="24" s="1"/>
  <c r="D264" i="24" s="1"/>
  <c r="C251" i="24"/>
  <c r="A249" i="24"/>
  <c r="C236" i="24"/>
  <c r="C235" i="24"/>
  <c r="D242" i="24" s="1"/>
  <c r="C224" i="24"/>
  <c r="C222" i="24"/>
  <c r="C214" i="24"/>
  <c r="C211" i="24"/>
  <c r="D229" i="24" s="1"/>
  <c r="D230" i="24" s="1"/>
  <c r="C204" i="24"/>
  <c r="C203" i="24"/>
  <c r="C195" i="24"/>
  <c r="A193" i="24"/>
  <c r="C180" i="24"/>
  <c r="C176" i="24"/>
  <c r="C174" i="24"/>
  <c r="C172" i="24"/>
  <c r="D186" i="24" s="1"/>
  <c r="D187" i="24" s="1"/>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D491" i="22"/>
  <c r="D492" i="22" s="1"/>
  <c r="B172" i="29"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C260" i="22"/>
  <c r="C256" i="22"/>
  <c r="D263" i="22" s="1"/>
  <c r="D264" i="22" s="1"/>
  <c r="C251" i="22"/>
  <c r="A249" i="22"/>
  <c r="C236" i="22"/>
  <c r="C235" i="22"/>
  <c r="D242" i="22" s="1"/>
  <c r="C224" i="22"/>
  <c r="C222" i="22"/>
  <c r="C214" i="22"/>
  <c r="C211" i="22"/>
  <c r="C204" i="22"/>
  <c r="C203" i="22"/>
  <c r="C195" i="22"/>
  <c r="D206" i="22" s="1"/>
  <c r="D207" i="22" s="1"/>
  <c r="A193" i="22"/>
  <c r="C180" i="22"/>
  <c r="C176" i="22"/>
  <c r="C174" i="22"/>
  <c r="C172" i="22"/>
  <c r="C160" i="22"/>
  <c r="D163" i="22" s="1"/>
  <c r="A153" i="22"/>
  <c r="C143" i="22"/>
  <c r="C141" i="22"/>
  <c r="D146" i="22" s="1"/>
  <c r="C140" i="22"/>
  <c r="C129" i="22"/>
  <c r="C127" i="22"/>
  <c r="C125" i="22"/>
  <c r="C121" i="22"/>
  <c r="C109" i="22"/>
  <c r="C107" i="22"/>
  <c r="A100" i="22"/>
  <c r="C87" i="22"/>
  <c r="D93" i="22" s="1"/>
  <c r="D94" i="22" s="1"/>
  <c r="C76" i="22"/>
  <c r="C75" i="22"/>
  <c r="C70" i="22"/>
  <c r="C64" i="22"/>
  <c r="C62" i="22"/>
  <c r="C53" i="22"/>
  <c r="C51" i="22"/>
  <c r="D54" i="22" s="1"/>
  <c r="D55" i="22" s="1"/>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D399" i="20" s="1"/>
  <c r="C387" i="20"/>
  <c r="C384" i="20"/>
  <c r="C374" i="20"/>
  <c r="C369" i="20"/>
  <c r="D379" i="20" s="1"/>
  <c r="D380" i="20" s="1"/>
  <c r="C359" i="20"/>
  <c r="D363" i="20" s="1"/>
  <c r="D364" i="20" s="1"/>
  <c r="A353" i="20"/>
  <c r="C341" i="20"/>
  <c r="D346" i="20" s="1"/>
  <c r="C333" i="20"/>
  <c r="C331" i="20"/>
  <c r="C330" i="20"/>
  <c r="A325" i="20"/>
  <c r="C315" i="20"/>
  <c r="C311" i="20"/>
  <c r="C309" i="20"/>
  <c r="C300" i="20"/>
  <c r="D302" i="20" s="1"/>
  <c r="D303" i="20" s="1"/>
  <c r="A292" i="20"/>
  <c r="C279" i="20"/>
  <c r="C277" i="20"/>
  <c r="C271" i="20"/>
  <c r="C260" i="20"/>
  <c r="D263" i="20" s="1"/>
  <c r="D264" i="20" s="1"/>
  <c r="C256" i="20"/>
  <c r="C251" i="20"/>
  <c r="A249" i="20"/>
  <c r="C236" i="20"/>
  <c r="D242" i="20" s="1"/>
  <c r="C235" i="20"/>
  <c r="C224" i="20"/>
  <c r="C222" i="20"/>
  <c r="C214" i="20"/>
  <c r="C211" i="20"/>
  <c r="C204" i="20"/>
  <c r="C203" i="20"/>
  <c r="C195" i="20"/>
  <c r="D206" i="20" s="1"/>
  <c r="D207" i="20" s="1"/>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D37" i="20" s="1"/>
  <c r="D38" i="20" s="1"/>
  <c r="C28" i="20"/>
  <c r="D23" i="20"/>
  <c r="D24" i="20" s="1"/>
  <c r="A17" i="20"/>
  <c r="A8" i="20"/>
  <c r="C419" i="16"/>
  <c r="C423" i="16"/>
  <c r="D40" i="24" l="1"/>
  <c r="D41" i="24" s="1"/>
  <c r="D81" i="20"/>
  <c r="D110" i="22"/>
  <c r="D111" i="22" s="1"/>
  <c r="D285" i="22"/>
  <c r="D429" i="22"/>
  <c r="D37" i="26"/>
  <c r="D40" i="26" s="1"/>
  <c r="D41" i="26" s="1"/>
  <c r="D429" i="26"/>
  <c r="D110" i="20"/>
  <c r="D111" i="20" s="1"/>
  <c r="D54" i="20"/>
  <c r="D55" i="20" s="1"/>
  <c r="D388" i="20"/>
  <c r="D389" i="20" s="1"/>
  <c r="D101" i="27"/>
  <c r="D102" i="27" s="1"/>
  <c r="B12" i="18"/>
  <c r="B35" i="29"/>
  <c r="D451" i="24"/>
  <c r="D452" i="24" s="1"/>
  <c r="B146" i="29" s="1"/>
  <c r="D443" i="24"/>
  <c r="D134" i="20"/>
  <c r="D135" i="20" s="1"/>
  <c r="D186" i="20"/>
  <c r="D187" i="20" s="1"/>
  <c r="D229" i="20"/>
  <c r="D230" i="20" s="1"/>
  <c r="D134" i="22"/>
  <c r="D135" i="22" s="1"/>
  <c r="D379" i="22"/>
  <c r="D380" i="22" s="1"/>
  <c r="D399" i="22"/>
  <c r="D134" i="24"/>
  <c r="D135" i="24" s="1"/>
  <c r="D146" i="24"/>
  <c r="D379" i="24"/>
  <c r="D380" i="24" s="1"/>
  <c r="D399" i="24"/>
  <c r="D81" i="26"/>
  <c r="D206" i="26"/>
  <c r="D207" i="26" s="1"/>
  <c r="D242" i="26"/>
  <c r="D263" i="26"/>
  <c r="D264" i="26" s="1"/>
  <c r="D388" i="26"/>
  <c r="D389" i="26" s="1"/>
  <c r="D117" i="21"/>
  <c r="D118" i="21" s="1"/>
  <c r="D62" i="23"/>
  <c r="D63" i="23" s="1"/>
  <c r="D83" i="27"/>
  <c r="D84" i="27" s="1"/>
  <c r="D132" i="27"/>
  <c r="D133" i="27" s="1"/>
  <c r="D148" i="27"/>
  <c r="D149" i="27" s="1"/>
  <c r="D285" i="20"/>
  <c r="D318" i="20"/>
  <c r="D336" i="20"/>
  <c r="D337" i="20" s="1"/>
  <c r="D429" i="20"/>
  <c r="D432" i="20" s="1"/>
  <c r="D433" i="20" s="1"/>
  <c r="B135" i="29" s="1"/>
  <c r="D37" i="22"/>
  <c r="D186" i="22"/>
  <c r="D187" i="22" s="1"/>
  <c r="D388" i="22"/>
  <c r="D389" i="22" s="1"/>
  <c r="D81" i="24"/>
  <c r="D96" i="24" s="1"/>
  <c r="D97" i="24" s="1"/>
  <c r="D206" i="24"/>
  <c r="D207" i="24" s="1"/>
  <c r="D318" i="24"/>
  <c r="D336" i="24"/>
  <c r="D337" i="24" s="1"/>
  <c r="D388" i="24"/>
  <c r="D389" i="24" s="1"/>
  <c r="D429" i="24"/>
  <c r="D54" i="26"/>
  <c r="D55" i="26" s="1"/>
  <c r="D134" i="26"/>
  <c r="D135" i="26" s="1"/>
  <c r="D146" i="26"/>
  <c r="D147" i="26" s="1"/>
  <c r="D379" i="26"/>
  <c r="D380" i="26" s="1"/>
  <c r="D399" i="26"/>
  <c r="D451" i="26"/>
  <c r="D452" i="26" s="1"/>
  <c r="B147" i="29" s="1"/>
  <c r="D83" i="21"/>
  <c r="D84" i="21" s="1"/>
  <c r="D132" i="21"/>
  <c r="D133" i="21" s="1"/>
  <c r="D148" i="21"/>
  <c r="D149" i="21" s="1"/>
  <c r="D160" i="21"/>
  <c r="D161" i="21" s="1"/>
  <c r="D83" i="23"/>
  <c r="D84" i="23" s="1"/>
  <c r="D132" i="23"/>
  <c r="D133" i="23" s="1"/>
  <c r="D148" i="23"/>
  <c r="D149" i="23" s="1"/>
  <c r="D83" i="25"/>
  <c r="D84" i="25" s="1"/>
  <c r="D132" i="25"/>
  <c r="D133" i="25" s="1"/>
  <c r="D148" i="25"/>
  <c r="D149" i="25" s="1"/>
  <c r="D117" i="27"/>
  <c r="D118" i="27" s="1"/>
  <c r="D349" i="24"/>
  <c r="D350" i="24" s="1"/>
  <c r="D146" i="20"/>
  <c r="D81" i="22"/>
  <c r="D82" i="22" s="1"/>
  <c r="D229" i="22"/>
  <c r="D230" i="22" s="1"/>
  <c r="D451" i="22"/>
  <c r="D452" i="22" s="1"/>
  <c r="B145" i="29" s="1"/>
  <c r="D285" i="24"/>
  <c r="D186" i="26"/>
  <c r="D187" i="26" s="1"/>
  <c r="D229" i="26"/>
  <c r="D230" i="26" s="1"/>
  <c r="D349" i="26"/>
  <c r="D350" i="26" s="1"/>
  <c r="D101" i="21"/>
  <c r="D102" i="21" s="1"/>
  <c r="D101" i="23"/>
  <c r="D102" i="23" s="1"/>
  <c r="D117" i="23"/>
  <c r="D118" i="23" s="1"/>
  <c r="D101" i="25"/>
  <c r="D102" i="25" s="1"/>
  <c r="D117" i="25"/>
  <c r="D118" i="25" s="1"/>
  <c r="D160" i="27"/>
  <c r="D161" i="27" s="1"/>
  <c r="D194" i="27"/>
  <c r="D194" i="25"/>
  <c r="D194" i="23"/>
  <c r="D194" i="21"/>
  <c r="D243" i="26"/>
  <c r="D286" i="26"/>
  <c r="D288" i="26"/>
  <c r="D289" i="26" s="1"/>
  <c r="D321" i="26"/>
  <c r="D322" i="26" s="1"/>
  <c r="D319" i="26"/>
  <c r="D432" i="26"/>
  <c r="D433" i="26" s="1"/>
  <c r="B138" i="29" s="1"/>
  <c r="D430" i="26"/>
  <c r="D501" i="26"/>
  <c r="B183" i="29" s="1"/>
  <c r="D96" i="26"/>
  <c r="D97" i="26" s="1"/>
  <c r="D82" i="26"/>
  <c r="D164" i="26"/>
  <c r="D400" i="26"/>
  <c r="D402" i="26"/>
  <c r="D403" i="26" s="1"/>
  <c r="D38" i="26"/>
  <c r="D347" i="26"/>
  <c r="D449" i="26"/>
  <c r="D286" i="24"/>
  <c r="D288" i="24"/>
  <c r="D289" i="24" s="1"/>
  <c r="D245" i="24"/>
  <c r="D246" i="24" s="1"/>
  <c r="D243" i="24"/>
  <c r="D147" i="24"/>
  <c r="D149" i="24"/>
  <c r="D150" i="24" s="1"/>
  <c r="D164" i="24"/>
  <c r="D189" i="24"/>
  <c r="D190" i="24" s="1"/>
  <c r="D400" i="24"/>
  <c r="D402" i="24"/>
  <c r="D403" i="24" s="1"/>
  <c r="D321" i="24"/>
  <c r="D322" i="24" s="1"/>
  <c r="D319" i="24"/>
  <c r="D432" i="24"/>
  <c r="D433" i="24" s="1"/>
  <c r="B137" i="29" s="1"/>
  <c r="D430" i="24"/>
  <c r="D38" i="24"/>
  <c r="D347" i="24"/>
  <c r="D288" i="22"/>
  <c r="D289" i="22" s="1"/>
  <c r="D286" i="22"/>
  <c r="D349" i="22"/>
  <c r="D350" i="22" s="1"/>
  <c r="D347" i="22"/>
  <c r="D40" i="22"/>
  <c r="D41" i="22" s="1"/>
  <c r="D38" i="22"/>
  <c r="D501" i="22"/>
  <c r="B181" i="29" s="1"/>
  <c r="D402" i="22"/>
  <c r="D403" i="22" s="1"/>
  <c r="D400" i="22"/>
  <c r="D164" i="22"/>
  <c r="D189" i="22"/>
  <c r="D190" i="22" s="1"/>
  <c r="D432" i="22"/>
  <c r="D433" i="22" s="1"/>
  <c r="B136" i="29" s="1"/>
  <c r="D430" i="22"/>
  <c r="D149" i="22"/>
  <c r="D150" i="22" s="1"/>
  <c r="D243" i="22"/>
  <c r="D245" i="22"/>
  <c r="D246" i="22" s="1"/>
  <c r="D319" i="22"/>
  <c r="D321" i="22"/>
  <c r="D322" i="22" s="1"/>
  <c r="D147" i="22"/>
  <c r="D449" i="22"/>
  <c r="D321" i="20"/>
  <c r="D322" i="20" s="1"/>
  <c r="D319" i="20"/>
  <c r="D149" i="20"/>
  <c r="D150" i="20" s="1"/>
  <c r="D147" i="20"/>
  <c r="D349" i="20"/>
  <c r="D350" i="20" s="1"/>
  <c r="D501" i="20"/>
  <c r="B180" i="29" s="1"/>
  <c r="D286" i="20"/>
  <c r="D288" i="20"/>
  <c r="D289" i="20" s="1"/>
  <c r="D189" i="20"/>
  <c r="D190" i="20" s="1"/>
  <c r="D164" i="20"/>
  <c r="D400" i="20"/>
  <c r="D402" i="20"/>
  <c r="D403" i="20" s="1"/>
  <c r="D96" i="20"/>
  <c r="D97" i="20" s="1"/>
  <c r="D82" i="20"/>
  <c r="D245" i="20"/>
  <c r="D246" i="20" s="1"/>
  <c r="D243" i="20"/>
  <c r="D451" i="20"/>
  <c r="D452" i="20" s="1"/>
  <c r="B144" i="29" s="1"/>
  <c r="D347" i="20"/>
  <c r="D40" i="20"/>
  <c r="D41" i="20" s="1"/>
  <c r="D449" i="20"/>
  <c r="D245" i="26" l="1"/>
  <c r="D246" i="26" s="1"/>
  <c r="D96" i="22"/>
  <c r="D97" i="22" s="1"/>
  <c r="D149" i="26"/>
  <c r="D150" i="26" s="1"/>
  <c r="D197" i="21"/>
  <c r="D198" i="21" s="1"/>
  <c r="B11" i="21" s="1"/>
  <c r="D197" i="25"/>
  <c r="D198" i="25" s="1"/>
  <c r="B11" i="25" s="1"/>
  <c r="D430" i="20"/>
  <c r="D82" i="24"/>
  <c r="D189" i="26"/>
  <c r="D190" i="26" s="1"/>
  <c r="D197" i="23"/>
  <c r="D198" i="23" s="1"/>
  <c r="B11" i="23" s="1"/>
  <c r="D197" i="27"/>
  <c r="D198" i="27" s="1"/>
  <c r="B11" i="27" s="1"/>
  <c r="D504" i="24"/>
  <c r="D505" i="24" s="1"/>
  <c r="D504" i="22"/>
  <c r="D505" i="22" s="1"/>
  <c r="D504" i="20"/>
  <c r="D505" i="20" s="1"/>
  <c r="B125" i="29"/>
  <c r="B53" i="29"/>
  <c r="B93" i="29"/>
  <c r="B75" i="29"/>
  <c r="B128" i="29"/>
  <c r="B101" i="29"/>
  <c r="B100" i="29"/>
  <c r="B55" i="29"/>
  <c r="B99" i="29"/>
  <c r="B126" i="29"/>
  <c r="B80" i="29"/>
  <c r="B116" i="29"/>
  <c r="B89" i="29"/>
  <c r="B107" i="29"/>
  <c r="B71" i="29"/>
  <c r="B98" i="29"/>
  <c r="B10" i="17"/>
  <c r="B9" i="17"/>
  <c r="B8" i="17"/>
  <c r="A8" i="16"/>
  <c r="A7" i="19" s="1"/>
  <c r="B192" i="29"/>
  <c r="B191" i="29"/>
  <c r="B188"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2" i="24" l="1"/>
  <c r="B38" i="29"/>
  <c r="B28" i="29"/>
  <c r="D504" i="26"/>
  <c r="D505" i="26" s="1"/>
  <c r="B12" i="20"/>
  <c r="B36" i="29"/>
  <c r="B26" i="29"/>
  <c r="B12" i="22"/>
  <c r="B37" i="29"/>
  <c r="B27" i="29"/>
  <c r="A7" i="25"/>
  <c r="A7" i="27"/>
  <c r="A7" i="23"/>
  <c r="A7" i="21"/>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B29"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C26" i="17"/>
  <c r="D32" i="17" s="1"/>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List>
</comments>
</file>

<file path=xl/comments2.xml><?xml version="1.0" encoding="utf-8"?>
<comments xmlns="http://schemas.openxmlformats.org/spreadsheetml/2006/main">
  <authors>
    <author>Cherifa Bahri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<sst xmlns="http://schemas.openxmlformats.org/spreadsheetml/2006/main" count="4488" uniqueCount="574">
  <si>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</si>
  <si>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</si>
  <si>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</si>
  <si>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</si>
  <si>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</si>
  <si>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</si>
  <si>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</si>
  <si>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</si>
  <si>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</si>
  <si>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</si>
  <si>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</si>
  <si>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</si>
  <si>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</si>
  <si>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</si>
  <si>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</si>
  <si>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</si>
  <si>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</si>
  <si>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</si>
  <si>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</si>
  <si>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</si>
  <si>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</si>
  <si>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</si>
  <si>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</si>
  <si>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</si>
  <si>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</si>
  <si>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</si>
  <si>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</si>
  <si>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</si>
  <si>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</si>
  <si>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</si>
  <si>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</si>
  <si>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</si>
  <si>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</si>
  <si>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</si>
  <si>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</si>
  <si>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</si>
  <si>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</si>
  <si>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</si>
  <si>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</si>
  <si>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</si>
  <si>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</si>
  <si>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</si>
  <si>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</si>
  <si>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</si>
  <si>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</si>
  <si>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</si>
  <si>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</si>
  <si>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</si>
  <si>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</si>
  <si>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</si>
  <si>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</si>
  <si>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</si>
  <si>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</si>
  <si>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</si>
  <si>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</si>
  <si>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</si>
  <si>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</si>
  <si>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</si>
  <si>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</si>
  <si>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</si>
  <si>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</si>
  <si>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</si>
  <si>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</si>
  <si>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</si>
  <si>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</si>
  <si>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</si>
  <si>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</si>
  <si>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</si>
  <si>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</si>
  <si>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</si>
  <si>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</si>
  <si>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</si>
  <si>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</si>
  <si>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</si>
  <si>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</si>
  <si>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</si>
  <si>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</si>
  <si>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</si>
  <si>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</si>
  <si>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</si>
  <si>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</si>
  <si>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</si>
  <si>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</si>
  <si>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</si>
  <si>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</si>
  <si>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</si>
  <si>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</si>
  <si>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</si>
  <si>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</si>
  <si>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</si>
  <si>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</si>
  <si>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</si>
  <si>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</si>
  <si>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</si>
  <si>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</si>
  <si>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</si>
  <si>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</si>
  <si>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</si>
  <si>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</si>
  <si>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</si>
  <si>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</si>
  <si>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</si>
  <si>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</si>
  <si>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</si>
  <si>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</si>
  <si>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</si>
  <si>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</si>
  <si>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</si>
  <si>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</si>
  <si>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</si>
  <si>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</si>
  <si>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</si>
  <si>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</si>
  <si>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</si>
  <si>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</si>
  <si>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</si>
  <si>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</si>
  <si>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</si>
  <si>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</si>
  <si>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</si>
  <si>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</si>
  <si>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</si>
  <si>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</si>
  <si>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</si>
  <si>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</si>
  <si>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</si>
  <si>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</si>
  <si>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</si>
  <si>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</si>
  <si>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</si>
  <si>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</si>
  <si>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</si>
  <si>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</si>
  <si>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</si>
  <si>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</si>
  <si>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</si>
  <si>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</si>
  <si>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</si>
  <si>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</si>
  <si>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</si>
  <si>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</si>
  <si>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</si>
  <si>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</si>
  <si>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</si>
  <si>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</si>
  <si>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</si>
  <si>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</si>
  <si>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</si>
  <si>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</si>
  <si>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</si>
  <si>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</si>
  <si>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</si>
  <si>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</si>
  <si>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</si>
  <si>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</si>
  <si>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</si>
  <si>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</si>
  <si>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</si>
  <si>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</si>
  <si>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</si>
  <si>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</si>
  <si>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</si>
  <si>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</si>
  <si>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</si>
  <si>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</si>
  <si>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</si>
  <si>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</si>
  <si>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</si>
  <si>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</si>
  <si>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</si>
  <si>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</si>
  <si>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</si>
  <si>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</si>
  <si>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</si>
  <si>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</si>
  <si>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</si>
  <si>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</si>
  <si>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</si>
  <si>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</si>
  <si>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</si>
  <si>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</si>
  <si>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</si>
  <si>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</si>
  <si>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</si>
  <si>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</si>
  <si>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</si>
  <si>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</si>
  <si>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</si>
  <si>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</si>
  <si>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</si>
  <si>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</si>
  <si>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</si>
  <si>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</si>
  <si>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</si>
  <si>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</si>
  <si>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</si>
  <si>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</si>
  <si>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</si>
  <si>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</si>
  <si>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</si>
  <si>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</si>
  <si>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</si>
  <si>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</si>
  <si>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</si>
  <si>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</si>
  <si>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</si>
  <si>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</si>
  <si>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</si>
  <si>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</si>
  <si>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</si>
  <si>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</si>
  <si>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</si>
  <si>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</si>
  <si>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</si>
  <si>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</si>
  <si>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</si>
  <si>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</si>
  <si>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</si>
  <si>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</si>
  <si>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</si>
  <si>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</si>
  <si>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</si>
  <si>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</si>
  <si>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</si>
  <si>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</si>
  <si>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</si>
  <si>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</si>
  <si>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</si>
  <si>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</si>
  <si>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</si>
  <si>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</si>
  <si>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</si>
  <si>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</si>
  <si>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</si>
  <si>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</si>
  <si>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</si>
  <si>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</si>
  <si>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</si>
  <si>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</si>
  <si>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</si>
  <si>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</si>
  <si>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</si>
  <si>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</si>
  <si>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</si>
  <si>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</si>
  <si>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</si>
  <si>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</si>
  <si>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</si>
  <si>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</si>
  <si>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</si>
  <si>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</si>
  <si>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</si>
  <si>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</si>
  <si>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</si>
  <si>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</si>
  <si>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</si>
  <si>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</si>
  <si>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</si>
  <si>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</si>
  <si>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</si>
  <si>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</si>
  <si>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</si>
  <si>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</si>
  <si>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</si>
  <si>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</si>
  <si>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</si>
  <si>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</si>
  <si>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</si>
  <si>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</si>
  <si>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</si>
  <si>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</si>
  <si>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</si>
  <si>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</si>
  <si>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</si>
  <si>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</si>
  <si>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</si>
  <si>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</si>
  <si>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</si>
  <si>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</si>
  <si>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</si>
  <si>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</si>
  <si>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</si>
  <si>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</si>
  <si>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</si>
  <si>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</si>
  <si>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</si>
  <si>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</si>
  <si>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</si>
  <si>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</si>
  <si>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</si>
  <si>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</si>
  <si>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</si>
  <si>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</si>
  <si>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</si>
  <si>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</si>
  <si>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</si>
  <si>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</si>
  <si>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</si>
  <si>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</si>
  <si>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</si>
  <si>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</si>
  <si>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</si>
  <si>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</si>
  <si>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</si>
  <si>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</si>
  <si>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</si>
  <si>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</si>
  <si>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</si>
  <si>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</si>
  <si>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</si>
  <si>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</si>
  <si>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</si>
  <si>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</si>
  <si>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</si>
  <si>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</si>
  <si>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</si>
  <si>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</si>
  <si>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</si>
  <si>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</si>
  <si>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</si>
  <si>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</si>
  <si>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</si>
  <si>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</si>
  <si>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</si>
  <si>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</si>
  <si>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</si>
  <si>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</si>
  <si>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</si>
  <si>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</si>
  <si>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</si>
  <si>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</si>
  <si>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</si>
  <si>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</si>
  <si>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</si>
  <si>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</si>
  <si>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</si>
  <si>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</si>
  <si>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</si>
  <si>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</si>
  <si>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</si>
  <si>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</si>
  <si>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</si>
  <si>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</si>
  <si>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</si>
  <si>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</si>
  <si>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</si>
  <si>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</si>
  <si>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</si>
  <si>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</si>
  <si>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</si>
  <si>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</si>
  <si>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</si>
  <si>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</si>
  <si>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</si>
  <si>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</si>
  <si>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</si>
  <si>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</si>
  <si>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</si>
  <si>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</si>
  <si>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</si>
  <si>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</si>
  <si>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</si>
  <si>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</si>
  <si>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</si>
  <si>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</si>
  <si>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</si>
  <si>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</si>
  <si>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</si>
  <si>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</si>
  <si>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</si>
  <si>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</si>
  <si>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</si>
  <si>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</si>
  <si>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</si>
  <si>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</si>
  <si>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</si>
  <si>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</si>
  <si>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</si>
  <si>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</si>
  <si>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</si>
  <si>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</si>
  <si>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</si>
  <si>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</si>
  <si>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</si>
  <si>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</si>
  <si>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</si>
  <si>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</si>
  <si>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</si>
  <si>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</si>
  <si>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</si>
  <si>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</si>
  <si>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</si>
  <si>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</si>
  <si>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</si>
  <si>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</si>
  <si>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</si>
  <si>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</si>
  <si>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</si>
  <si>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</si>
  <si>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</si>
  <si>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</si>
  <si>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</si>
  <si>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</si>
  <si>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</si>
  <si>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</si>
  <si>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</si>
  <si>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</si>
  <si>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</si>
  <si>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</si>
  <si>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</si>
  <si>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</si>
  <si>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Gabes</t>
  </si>
  <si>
    <t>Les abats réceptionnés à l'état frais ne sont pas accompagnés de certificat de salubrité (fournisseur Uzan). Une réclamation est à transmettre.</t>
  </si>
  <si>
    <t xml:space="preserve">L'étiquette d'identification des carcasses doit être apposée sur une surface lisse de la carcasse même. Chaque étiquette doit comporter la date d'abattage et la date de réception. </t>
  </si>
  <si>
    <t>Nous précisons que les merguez doivent être préparés par les viandes parées le jour même.</t>
  </si>
  <si>
    <t>Le billot du laboratoire est usé. Un rabotage est nécessaire.</t>
  </si>
  <si>
    <t>Respect du protocole d'addition des conservateurs et enregistrement</t>
  </si>
  <si>
    <t xml:space="preserve">Enregistrer les données de traçabilité tel que cela est indiqué sur la fiche. Les viandes retournées avec une durée maximale d'exposition de J+2 (jour de mise en vente) doivent être indiquées. </t>
  </si>
  <si>
    <t>Les barbes doivent être rasés quotidiennement.</t>
  </si>
  <si>
    <t>Ce paramètre ne peut être suivi car les viandes de retour ne sont pas enregistrées.</t>
  </si>
  <si>
    <t>Les abats et le 5 ème quartier doivent être séparés.</t>
  </si>
  <si>
    <t>Les piques prix rouillés doivent être remplacés.</t>
  </si>
  <si>
    <t>Les produits dans la cambre froide ne sont pas identifiés. Un étiquetage des dates de réception est exigé.</t>
  </si>
  <si>
    <t>Le glaçage n'était pas entier le jour de l'audit. Certains poissons présentaient des températures à cœur de 3,7°C (&gt;2°C)</t>
  </si>
  <si>
    <t>Produits surgelés: les restes des anciens sacs présents dans les bacs d'exposition en vrac ne sont pas tracés et donc non suivis par rapport à leurs durées des vies. Il y a un haut risque de dépassement des durées de vies. Le chef rayon peut emballer les restes dans des barquettes et les enregistrer dans la fiche de traçabilité afin de ne pas perdre la maîtrise de la DLUO.</t>
  </si>
  <si>
    <t>La date limite de retrait ne peut être suivi pour les produits surgelés en vrac.</t>
  </si>
  <si>
    <t>Absence d'enregistrement des vérifications du thermomètre depuis le mois de janvier 2017.</t>
  </si>
  <si>
    <t>La traçabilité n'est pas enregistrée car chaque sac est vidé le jour même dans le bacs d'exposition en vrac.</t>
  </si>
  <si>
    <t xml:space="preserve">Les barbes doivent être rasées quotidiennement </t>
  </si>
  <si>
    <t>Les bacs d'exposition des produits surgelés en vrac sont abîmés.</t>
  </si>
  <si>
    <t>Renforcer les contrôles.</t>
  </si>
  <si>
    <t>Les produits d'entretien ne doivent pas être transvasés dans d'anciennes bouteilles d'eau.</t>
  </si>
  <si>
    <t>Enregistrer P et S au lieu des croix dans les tableaux des autocontrôles.</t>
  </si>
  <si>
    <t>Certains piques prix sont rouillés</t>
  </si>
  <si>
    <t>Le nombre des louches ne correspond pas au nombre de produits exposés.
Remplacer les bacs d'exposition endommagés et maintenus avec du ruban adhésif.</t>
  </si>
  <si>
    <t>Afficher les horaires d'évacuation des déchets dans chaque rayon et dans la réception.</t>
  </si>
  <si>
    <t>Seule la réception dispose de la version 2016 du référentiel qualité.</t>
  </si>
  <si>
    <t>Afficher les instruction en couleur et dans les lieux de leur utilisation (poissonnerie, fruits légumes…)</t>
  </si>
  <si>
    <t>En cours de mise en œuvre</t>
  </si>
  <si>
    <t>Les certificats de salubrité de la boucherie ne sont pas conservés dans le rayon. Ces documents doivent être conservés chez le chef rayon sous format papier.</t>
  </si>
  <si>
    <t>La résine est décollée à plusieurs niveau (voir photos)</t>
  </si>
  <si>
    <t>Présence de givre dans le meuble des produits surgelés.</t>
  </si>
  <si>
    <t>T° meubles affichée: 3°C
T° meuble mesurée: 5 à 9°C
T° meuble surgelé affichée: -21°
T° meuble surgelé mesurée: -15°C
La température affichée dans le meuble des fromages est (-0)°C, valeur erronée.</t>
  </si>
  <si>
    <t>Le foie était à 6,5°C
Les merguez à 6°C</t>
  </si>
  <si>
    <t>Meuble: -22°C
Mesurée -10°C</t>
  </si>
  <si>
    <t>Produit exposés à -12°C</t>
  </si>
  <si>
    <t>Présence de chats autour de l'usine</t>
  </si>
  <si>
    <t>Absence d'un local pour le magasin.</t>
  </si>
  <si>
    <t>Accumulation de givre dans la chambre froide des surgelés</t>
  </si>
  <si>
    <t>Remplacer la vitre endommagée.</t>
  </si>
  <si>
    <t>Présence d'un tamis manuel.</t>
  </si>
  <si>
    <t>L'enregistrement est réalisé.</t>
  </si>
  <si>
    <t>Stockage des crèmes à température ambiante (dans des marmites entreposées à même le sol).
La température de la crème d'amande vérifiée sur place est de 11,5°C. 
Les œufs et les fruits décontaminés sont ensuite stockés à température ambiante (dans l'armoire de stockage à sec).</t>
  </si>
  <si>
    <t>La température du laboratoire est 12°C.</t>
  </si>
  <si>
    <t>Taux d'hygrométrie est 57%; correct</t>
  </si>
  <si>
    <t xml:space="preserve">Une sensibilisation sur place sur l'horaire de décontamination des légumes a eu lieu. </t>
  </si>
  <si>
    <t>Utilisation d'un poulet rôtis préparé la veille de l'audit  dans la préparation des sandwichs.</t>
  </si>
  <si>
    <t>La température du meuble froid est 6,2°C.</t>
  </si>
  <si>
    <t>Présence d'une seule chambre froide pour le stockage des différents catégories d'aliments; une sensibilisation a eu lieu sur les bonnes pratiques de stockage.</t>
  </si>
  <si>
    <t xml:space="preserve">Présence de souillures persistantes sur la trancheuse.
Assurer le nettoyage approfondie de cet équipement, le démontage des différents composants serait nécessaire pour faciliter cette opération;  </t>
  </si>
  <si>
    <t>La température du meuble fromages= 4,2°C.</t>
  </si>
  <si>
    <t>Une sensibilisation a eu lieu sur ce point ( directeur &amp; responsable RH)</t>
  </si>
  <si>
    <t>Développement de rouille en bas des casiers des vestiaires hommes.</t>
  </si>
  <si>
    <t>Présence de chats dans la zone de stockage des déchets (bennes à ordures à l'air libre)</t>
  </si>
  <si>
    <t>Une sensibilisation sur le protocole de décongélation a eu lieu; (température, étiquetage).</t>
  </si>
  <si>
    <t>Une sensibilisation sur la période fixée pour la décontamination des fruits et des œufs a eu lieu.</t>
  </si>
  <si>
    <t>Le risque de chute des vis de fixation de la façonneuse n'est pas pris en considération.</t>
  </si>
  <si>
    <t>Le refroidissement des crèmes est réalisé à température ambiante.
Absence d'enregistrement.
Une sensibilisation a eu lieu sur le protocole.</t>
  </si>
  <si>
    <t>Absence de sésame dans la liste des ingrédients du produit makroud 'Essaada'. Aviser le fournisseur sur cet écart.</t>
  </si>
  <si>
    <t xml:space="preserve">Assurer le stockage des crèmes, des fruits et des œufs dans des enceintes frigorifiques.
</t>
  </si>
  <si>
    <t>Stockage des produits casse dans une zone localisée au laboratoire. Bien que la zone est identifiée, le stockage de ces produits doit être dans une enceinte frigorifique.</t>
  </si>
  <si>
    <t>Mettre à jour le plan de nettoyage.</t>
  </si>
  <si>
    <t>Interdire cette pratique.
Les poulets rôtis dont la durée de vie a dépassé 4h d'exposition ne doivent pas être utilisés dans la fabrication des sandwichs.</t>
  </si>
  <si>
    <t xml:space="preserve">Absence du plan d'appâtage sur site. </t>
  </si>
  <si>
    <t>Mettre les palettes des eaux à l'abri des rayons du soleil.</t>
  </si>
  <si>
    <t xml:space="preserve">La zone des produits casse/ retour est localisée dans la chambre froide; 
</t>
  </si>
  <si>
    <t>Prévoir un abri pour les palettes des eaux minérales.</t>
  </si>
  <si>
    <t>Tamis manuel</t>
  </si>
  <si>
    <t>Afficher les horaires de dégivrage des meubles froids.</t>
  </si>
  <si>
    <t>Le meuble d'exposition n'est pas totalement protégé.</t>
  </si>
  <si>
    <t>Absence de DF et de DLC sur l'emballage d'origine du boudin de jambon de dinde 'Chahia' (N° lot17044); Ces mentions étaient notées sur une étiquette facilement démontable et illisible. 
Absence de la mention de la nature du produit (fromage ou préparation fromagère) sur les étiquettes carrefour (exp; Fleuron Bleu).
Indiquer la catégorie de produit sur les étiquettes Carrefour; aviser le service qualité sur cet écart.</t>
  </si>
  <si>
    <t>Utilisation de palettes en bois pour le stockage de sucre. Prévoir des palettes en plastique facilement lavables pour cet effet.</t>
  </si>
  <si>
    <t>Stockage des palettes d'eaux minérales sous les rayons du soleil. Ces conditions de stockage risquent d'altérer chimiquement les eaux minérales.</t>
  </si>
  <si>
    <t>Absence d'eau chaude aux laboratoires traiteur et fromage/charcuterie.</t>
  </si>
  <si>
    <t>Taux de réalisation du plan d'action précédent</t>
  </si>
  <si>
    <t>Le présentoir trad. était à 7°C alors que l'affichée était 4,8°C</t>
  </si>
  <si>
    <t>Les corbeilles du stand trad. de la boucherie, traiteur, fromage/charcuterie ne sont pas munies de pédales.
Les bennes à ordures sont maintenues fermées.</t>
  </si>
  <si>
    <t xml:space="preserve">Dr Mejed HENI &amp; Mme Meriam CHOUCHENE &amp; M. Bilel HAMDI </t>
  </si>
  <si>
    <t>Directeur magasin &amp; chefs rayons</t>
  </si>
  <si>
    <t>Stockage des paquets d'œufs dans la réserve sèche. La température de stockage préconisée par le fournisseur est moins de 15°C tandis que la température de la réserve est de 19°C.
On note que la durée de stockage des œufs peut durer jusqu'à 3 jours.
Respecter les exigences en mode de stockage indiquées par le fournisseur.</t>
  </si>
  <si>
    <t>Absence d'ouvre boite. L'ouverture des boites est réalisée par des couteaux. Cette pratique risque de contaminer les aliments par des résidus métalliques.</t>
  </si>
  <si>
    <t>Les numéros de lot des boites de champignons, utilisées dans la fabrication des pizzas, ne sont pas indiqués sur les enregistrements de traçabilité.</t>
  </si>
  <si>
    <t>Durée d'exposition des produits</t>
  </si>
  <si>
    <t>La date d'ouverture du fromage 'Fleuron bleu' indiquée sur l'enregistrement de traçabilité  (16/01/2017) ne correspond pas à la date indiquée sur l'étiquette 'Carrefour' (18/01/2017). 
Absence d'identification de la date d'ouverture initiale sur le fromage Sardaigne à l'ail.
Cette pratique risque d'engendrer le dépassement de la date de retrait des produits découpés.
Une sensibilisation a eu lieu sur l'interdiction de la réemballe et la nécessité du respect de la DLC.</t>
  </si>
  <si>
    <t>La traçabilité manque de maîtrise; les DLC des matières premières et les quantités ne sont pas enregistrées. Les viandes retournées et remises en vente ne sont pas enregistrées.</t>
  </si>
  <si>
    <t>Utilisation du produit "four clean". Ce produit ne figure pas sur le plan de nettoyage de Carrefour. Demander une mise à jour de ce document auprès de la qualité.
Le plan de nettoyage de Carrefour n'est pas présent sur les lieux.</t>
  </si>
  <si>
    <t xml:space="preserve">Respect des durées de vie des produits trad. exposés dans le stand </t>
  </si>
  <si>
    <t>Les températures des produits dans la chambre froide ne sont pas enregistrées.</t>
  </si>
  <si>
    <t xml:space="preserve">Glaçage étiquetage des produits </t>
  </si>
  <si>
    <t>1 barquette de thym de marque Sodea exposée dans le linéaire présentait une DLC au 17/02/2017. Un dépassement de 4 jours a été constaté.</t>
  </si>
  <si>
    <t xml:space="preserve">Absence d'odeur nauséabonde </t>
  </si>
  <si>
    <t xml:space="preserve">Vu l'absence d'un local poubelle, les bennes à ordure étaient maintenues à l'extérieur. Il s'agit d'une source de nuisibles notamment les félins et les insectes volants.
</t>
  </si>
  <si>
    <t xml:space="preserve">Les plans d'action suite aux non-conformité des analyses microbiologiques de la boucherie ne sont pas présents. </t>
  </si>
  <si>
    <t>Absence d'affichage pour les horaires d'évacuation des déchets. Imprimer l'instruction fournie par la qualité et déterminer les plages des horaires correspondantes.</t>
  </si>
  <si>
    <t>La planche de découpe des légumes crus est usée; remplacer cet équipement.
Présence de souillures persistantes sur le panier de la friteuse. Renforcer le nettoyage de cet ustensile.</t>
  </si>
  <si>
    <t>Dr Hatem  KARAA</t>
  </si>
  <si>
    <t>Mr Abdessalam Zaatra &amp; chefs rayons</t>
  </si>
  <si>
    <t xml:space="preserve">Entreposage des crèmes et autres produits semi-finis à température ambiante. 
</t>
  </si>
  <si>
    <t>Limiter les séjours en laboratoire aux quantités à utiliser immédiatement.</t>
  </si>
  <si>
    <t>Renforcer les opérations de nettoyage au dessus de la porte de la chambre froide</t>
  </si>
  <si>
    <t>Stockage de la pâte feuilletée en chambre froide négative au dessus des paquets des produits de la pêche.</t>
  </si>
  <si>
    <t>Présence d'un tamiseur automatique (exploration difficile)</t>
  </si>
  <si>
    <t>absence d'agrinet ASD</t>
  </si>
  <si>
    <t>Présence de poussière au dessus du linéaire</t>
  </si>
  <si>
    <t>Absence de sésame dans la liste des ingrédients du produit makroud 'Essaada'. 
Etiquetage macaron 300g erroné: mention de la présence du pistache entier et en pâte alors que le produit n'en contient pas).</t>
  </si>
  <si>
    <t>Aviser le fournisseur Essaada sur cet écart.
Corriger l'étiquette interne de Carrefour</t>
  </si>
  <si>
    <t>Présence d'une seule chambre froide pour le stockage des différentes catégories d'aliments; une sensibilisation a eu lieu sur les bonnes pratiques de stockage.</t>
  </si>
  <si>
    <t>la fiche de réception en rayon n'est pas utilisée pour les produits de la viennoiserie salée</t>
  </si>
  <si>
    <t>Scie à os sale</t>
  </si>
  <si>
    <t>Renforcer les opérations de nettoyage et de désinfection de la scie à os</t>
  </si>
  <si>
    <t>La DLC des produits présentés à la vente ne doit pas dépasser la DLC initiale du fournisseur (exemple poulet PAC découpé le 04 mai 2017 aura une DLC 08/05/2017 alors que celle du fournisseur est du 07/05/2017).</t>
  </si>
  <si>
    <t>02 caisses de daurades ne portent pas l'étiquette mentionnant leur date de réception</t>
  </si>
  <si>
    <t>Certaines caisses sont endommagées</t>
  </si>
  <si>
    <t>Procéder au tri des oranges entreposées en chambre froide.</t>
  </si>
  <si>
    <t>Produits de nettoyage sont entreposés en chambre froide.</t>
  </si>
  <si>
    <t>Eviter l'entreposage des produits de nettoyage en chambre froide (prévoir des éléments fermant à clef pour le stockage des produits de nettoyage)</t>
  </si>
  <si>
    <t>Aménager un local poubelle</t>
  </si>
  <si>
    <t>Partie haute de  porte de la chambre froide est sale.</t>
  </si>
  <si>
    <t>eviter le stockage en chambre froide négative sans protection (chambre froide siège de contaminations diverses)</t>
  </si>
  <si>
    <t>assurer en continu la présence des produits de nettoyage et de désinfection référencés par UHD</t>
  </si>
  <si>
    <t>renforcer les actions de nettoyage et de désinfection au dessus du stand d'exposition des pâtisseries.</t>
  </si>
  <si>
    <t xml:space="preserve">Stockage des produits casse dans une zone localisée au laboratoire. Bien que la zone est identifiée, le stockage de ces produits doit être dans une enceinte frigorifique </t>
  </si>
  <si>
    <t>Déplacer les produits casse vers l'armoire froide dédiée à cet usage</t>
  </si>
  <si>
    <t>assurer l'identification sur caisse des poissons et autres produits de la pêche (remettre en place les étiquettes décollées)</t>
  </si>
  <si>
    <t>Présence d'oranges altérées en chambre froide.</t>
  </si>
  <si>
    <t>prévoir des louches en nombre suffisant.
Remplacer le bac d'exposition endommagé</t>
  </si>
  <si>
    <t xml:space="preserve">
Utiliser la fiche de réception en rayon lors du contrôle des produits surgelés.</t>
  </si>
  <si>
    <t xml:space="preserve">
La fiche de reception en rayon n'est pas utilisée.</t>
  </si>
  <si>
    <t>Mettre en place un joint bas de porte au niveau de la porte d'entrée du personnel</t>
  </si>
  <si>
    <t>porte d'entrée du personnel non étanche</t>
  </si>
  <si>
    <t>Absence de poubelles à pédale</t>
  </si>
  <si>
    <t>prévoir l'achat de poubelles à pédale</t>
  </si>
  <si>
    <t>Absence de local poubelles</t>
  </si>
  <si>
    <t xml:space="preserve">Présence de souillures derrière et à l'intérieur des tables de travail.
</t>
  </si>
  <si>
    <t>Présence de souillures au dessus et derrière le batteur</t>
  </si>
  <si>
    <t xml:space="preserve">renforcer les actions de nettoyage derrière et à l'intérieur des tables.
</t>
  </si>
  <si>
    <t>Renforcer les actions de nettoyage du batteur</t>
  </si>
  <si>
    <t xml:space="preserve">Utiliser la fiche de réception en rayon pour garantir la traçabilité des viennoiseries salées mises en vente </t>
  </si>
  <si>
    <t>Renforcer les opérations de dépoussièrage au dessus des éléments en bois du stand olives/épices</t>
  </si>
  <si>
    <t>Remplacer les bacs abimés</t>
  </si>
  <si>
    <t>Remplacer les caisses endommagées</t>
  </si>
  <si>
    <t>Mettre de l'ordre au niveau de la réserve</t>
  </si>
  <si>
    <t xml:space="preserve">T° meubles affichée: 2°C
T° meuble mesurée: 3 à 6°C
T° meuble surgelé affichée: -21°
T° meuble surgelé mesurée: -17°C
</t>
  </si>
  <si>
    <t>Taux d'hygrométrie est 61%</t>
  </si>
  <si>
    <t xml:space="preserve">Exploration difficille </t>
  </si>
  <si>
    <t>Prévoir des meubles protégés</t>
  </si>
  <si>
    <t>La température du laboratoire est 12,5°C.</t>
  </si>
  <si>
    <t>La température du meuble froid est 5,8°C.</t>
  </si>
  <si>
    <t>La température du meuble fromages= 3,9°C.</t>
  </si>
  <si>
    <t xml:space="preserve">Le foie était à 3,5°C
</t>
  </si>
  <si>
    <t>Produit exposés à -17°C</t>
  </si>
  <si>
    <t>Meuble: -22°C
Mesurée -17°C</t>
  </si>
  <si>
    <t>accumulation de grande quantité de givre au niveau du réfrigérateur de la salle de pause</t>
  </si>
  <si>
    <t>Revoir le fonctionnement du réfrigérateur (revoir le système de fermeture de la porte)</t>
  </si>
  <si>
    <t>Porte entrée du personnel non étanche</t>
  </si>
  <si>
    <t>Equiper la porte d'entrée d'un joint bas de porte</t>
  </si>
  <si>
    <t>Siphons en chambre froide poissons sans couvercle</t>
  </si>
  <si>
    <t>Remettre en place le couvercle du siphon de la chambre froide</t>
  </si>
  <si>
    <r>
      <t xml:space="preserve">Stockage des paquets d'œufs dans la réserve sèche. La température de stockage préconisée par le fournisseur est moins de 15°C tandis que la température de la réserve était de </t>
    </r>
    <r>
      <rPr>
        <b/>
        <sz val="11"/>
        <rFont val="Calibri"/>
        <family val="2"/>
        <scheme val="minor"/>
      </rPr>
      <t>25,7°C avec une hygrométrie 61,4%.</t>
    </r>
    <r>
      <rPr>
        <sz val="11"/>
        <rFont val="Calibri"/>
        <family val="2"/>
        <scheme val="minor"/>
      </rPr>
      <t xml:space="preserve">
On note que la durée de stockage des œufs peut durer jusqu'à 3 jours.
Respecter les exigences en mode de stockage indiquées par le fournisseur.
Présence d'un sac de sorgho moulu sans étiquette au niveau de la réserve du sous sol.</t>
    </r>
  </si>
  <si>
    <t>le rangement de certaines denrées ne permet pas une bonne circulation d'air au niveau du linéiare (voir photo)</t>
  </si>
  <si>
    <t xml:space="preserve">ne pas présenter les denrées en face des grilles de souffalge d'air froid ni celles de reprise </t>
  </si>
  <si>
    <t>trace de jabots sur une carcasse de pouet PAC présentée à la vente</t>
  </si>
  <si>
    <t xml:space="preserve">Renforcer le contrôle des produits exposés à la vente (éliminer tous corps étrangers pouvant contaminer les denrées alimentaires) </t>
  </si>
  <si>
    <t>Assurer une évacuation régulière des poubelles (débordement de la poubelle à la boulangerie -voir photo-)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</si>
</sst>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0"/>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7">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18" fillId="2" borderId="1" xfId="1" applyFont="1" applyFill="1" applyBorder="1" applyAlignment="1" applyProtection="1">
      <alignment horizontal="left" wrapText="1"/>
      <protection hidden="1"/>
    </xf>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Border="1" applyAlignment="1">
      <alignment horizontal="left"/>
    </xf>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9" fillId="2" borderId="1" xfId="1" applyFont="1" applyFill="1" applyBorder="1" applyAlignment="1" applyProtection="1">
      <alignment horizontal="left" wrapText="1"/>
      <protection hidden="1"/>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0" fontId="19" fillId="2" borderId="1" xfId="1" applyFont="1" applyFill="1" applyBorder="1" applyAlignment="1" applyProtection="1">
      <alignment horizontal="center" vertical="center" wrapText="1"/>
      <protection hidden="1"/>
    </xf>
    <xf numFmtId="0" fontId="11" fillId="0" borderId="1" xfId="0" applyFont="1" applyBorder="1" applyAlignment="1">
      <alignment horizontal="left" wrapText="1"/>
    </xf>
    <xf numFmtId="0" fontId="19" fillId="0" borderId="1" xfId="0" applyFont="1" applyBorder="1" applyAlignment="1">
      <alignment horizontal="left" wrapText="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0" fontId="26" fillId="2" borderId="1" xfId="1" applyFont="1" applyFill="1" applyBorder="1" applyAlignment="1" applyProtection="1">
      <alignment horizontal="left" vertical="center" wrapText="1"/>
      <protection hidden="1"/>
    </xf>
    <xf numFmtId="0" fontId="26" fillId="2" borderId="1" xfId="1" applyFont="1" applyFill="1" applyBorder="1" applyAlignment="1" applyProtection="1">
      <alignment horizontal="left" wrapText="1"/>
      <protection hidden="1"/>
    </xf>
    <xf numFmtId="0" fontId="26" fillId="0" borderId="1" xfId="0" applyFont="1" applyBorder="1" applyAlignment="1">
      <alignment horizontal="left" wrapText="1"/>
    </xf>
    <xf numFmtId="0" fontId="26" fillId="0" borderId="1" xfId="0" applyFont="1" applyFill="1" applyBorder="1" applyAlignment="1">
      <alignment horizontal="left" wrapText="1"/>
    </xf>
    <xf numFmtId="0" fontId="27" fillId="2" borderId="1" xfId="1" applyFont="1" applyFill="1" applyBorder="1" applyAlignment="1" applyProtection="1">
      <alignment horizontal="left" wrapText="1"/>
      <protection hidden="1"/>
    </xf>
    <xf numFmtId="0" fontId="26" fillId="0" borderId="1" xfId="0" applyFont="1" applyBorder="1" applyAlignment="1">
      <alignment wrapText="1"/>
    </xf>
    <xf numFmtId="0" fontId="25" fillId="0" borderId="1" xfId="0" applyFont="1" applyBorder="1" applyAlignment="1">
      <alignment horizontal="lef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31" fillId="0" borderId="1" xfId="0" applyFont="1" applyBorder="1"/>
    <xf numFmtId="0" fontId="32" fillId="0" borderId="1" xfId="0" applyFont="1" applyBorder="1"/>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2" fillId="2" borderId="1" xfId="1" applyFont="1" applyFill="1" applyBorder="1" applyAlignment="1" applyProtection="1">
      <alignment horizontal="left" wrapText="1"/>
      <protection hidden="1"/>
    </xf>
    <xf numFmtId="0" fontId="31" fillId="0" borderId="1" xfId="0" applyFont="1" applyBorder="1" applyAlignment="1">
      <alignment horizontal="left" wrapText="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33"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26" fillId="0" borderId="1" xfId="0" applyFont="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11" fillId="0" borderId="1" xfId="0" applyFont="1" applyBorder="1" applyAlignment="1">
      <alignment vertical="top" wrapText="1"/>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53" fillId="2" borderId="1" xfId="0" applyFont="1" applyFill="1" applyBorder="1" applyAlignment="1" applyProtection="1">
      <alignment vertic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0" fontId="11" fillId="0" borderId="1" xfId="0" applyFont="1" applyBorder="1" applyProtection="1">
      <protection hidden="1"/>
    </xf>
    <xf numFmtId="0" fontId="11" fillId="0" borderId="1" xfId="0" applyFont="1" applyBorder="1" applyAlignment="1" applyProtection="1">
      <alignment horizontal="left"/>
      <protection hidden="1"/>
    </xf>
    <xf numFmtId="0" fontId="11" fillId="0" borderId="1" xfId="0" applyFont="1" applyBorder="1" applyAlignment="1" applyProtection="1">
      <alignment horizontal="left" wrapText="1"/>
      <protection hidden="1"/>
    </xf>
    <xf numFmtId="0" fontId="11" fillId="0" borderId="1" xfId="0" applyFont="1" applyBorder="1" applyAlignment="1" applyProtection="1">
      <alignment wrapText="1"/>
      <protection hidden="1"/>
    </xf>
    <xf numFmtId="165" fontId="11" fillId="14" borderId="1" xfId="0" applyNumberFormat="1" applyFont="1" applyFill="1" applyBorder="1" applyProtection="1">
      <protection locked="0"/>
    </xf>
    <xf numFmtId="0" fontId="0" fillId="0" borderId="0" xfId="0" applyFill="1" applyBorder="1" applyAlignment="1" applyProtection="1">
      <alignment wrapText="1"/>
      <protection locked="0"/>
    </xf>
    <xf numFmtId="9" fontId="24" fillId="0" borderId="1" xfId="0" applyNumberFormat="1" applyFont="1" applyBorder="1" applyAlignment="1" applyProtection="1">
      <alignment wrapText="1"/>
      <protection locked="0"/>
    </xf>
    <xf numFmtId="0" fontId="11" fillId="0" borderId="0" xfId="0" applyFont="1" applyFill="1" applyAlignment="1">
      <alignment wrapText="1"/>
    </xf>
    <xf numFmtId="0" fontId="0" fillId="2" borderId="1" xfId="0" applyFill="1" applyBorder="1" applyAlignment="1" applyProtection="1">
      <alignment horizontal="center" vertical="center" wrapText="1"/>
      <protection locked="0"/>
    </xf>
    <xf numFmtId="9" fontId="0" fillId="0" borderId="1" xfId="0" applyNumberFormat="1" applyBorder="1" applyAlignment="1" applyProtection="1">
      <alignment horizontal="right" wrapText="1"/>
      <protection locked="0"/>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Fill="1" applyBorder="1" applyAlignment="1" applyProtection="1">
      <alignment horizontal="lef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lignment horizontal="center" vertical="center"/>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hidden="1"/>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hidden="1"/>
    </xf>
    <xf numFmtId="0" fontId="12" fillId="5" borderId="6" xfId="0" applyFont="1" applyFill="1" applyBorder="1" applyAlignment="1" applyProtection="1">
      <alignment horizontal="center" vertical="center"/>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protection hidden="1"/>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protection hidden="1"/>
    </xf>
    <xf numFmtId="0" fontId="12" fillId="5" borderId="6" xfId="0" applyNumberFormat="1" applyFont="1" applyFill="1" applyBorder="1" applyAlignment="1" applyProtection="1">
      <alignment horizontal="center"/>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0.92307692307692313</c:v>
                </c:pt>
                <c:pt idx="1">
                  <c:v>1</c:v>
                </c:pt>
                <c:pt idx="2">
                  <c:v>0</c:v>
                </c:pt>
                <c:pt idx="3">
                  <c:v>0</c:v>
                </c:pt>
                <c:pt idx="4">
                  <c:v>0</c:v>
                </c:pt>
                <c:pt idx="5">
                  <c:v>0</c:v>
                </c:pt>
              </c:numCache>
            </c:numRef>
          </c:val>
          <c:extLst>
            <c:ext xmlns:c16="http://schemas.microsoft.com/office/drawing/2014/chart" uri="{C3380CC4-5D6E-409C-BE32-E72D297353CC}">
              <c16:uniqueId val="{00000000-27BE-45DB-B0BB-43AF31C9FD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27BE-45DB-B0BB-43AF31C9FD95}"/>
            </c:ext>
          </c:extLst>
        </c:ser>
        <c:dLbls>
          <c:showLegendKey val="0"/>
          <c:showVal val="1"/>
          <c:showCatName val="0"/>
          <c:showSerName val="0"/>
          <c:showPercent val="0"/>
          <c:showBubbleSize val="0"/>
        </c:dLbls>
        <c:gapWidth val="75"/>
        <c:overlap val="40"/>
        <c:axId val="521149408"/>
        <c:axId val="521149968"/>
      </c:barChart>
      <c:catAx>
        <c:axId val="521149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1149968"/>
        <c:crosses val="autoZero"/>
        <c:auto val="1"/>
        <c:lblAlgn val="ctr"/>
        <c:lblOffset val="100"/>
        <c:noMultiLvlLbl val="0"/>
      </c:catAx>
      <c:valAx>
        <c:axId val="521149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1149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0.875</c:v>
                </c:pt>
                <c:pt idx="2">
                  <c:v>0</c:v>
                </c:pt>
                <c:pt idx="3">
                  <c:v>0</c:v>
                </c:pt>
                <c:pt idx="4">
                  <c:v>0</c:v>
                </c:pt>
                <c:pt idx="5">
                  <c:v>0</c:v>
                </c:pt>
              </c:numCache>
            </c:numRef>
          </c:val>
          <c:extLst>
            <c:ext xmlns:c16="http://schemas.microsoft.com/office/drawing/2014/chart" uri="{C3380CC4-5D6E-409C-BE32-E72D297353CC}">
              <c16:uniqueId val="{00000000-F3A8-4442-9A5F-C46B0E6459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F3A8-4442-9A5F-C46B0E64597B}"/>
            </c:ext>
          </c:extLst>
        </c:ser>
        <c:dLbls>
          <c:showLegendKey val="0"/>
          <c:showVal val="1"/>
          <c:showCatName val="0"/>
          <c:showSerName val="0"/>
          <c:showPercent val="0"/>
          <c:showBubbleSize val="0"/>
        </c:dLbls>
        <c:gapWidth val="75"/>
        <c:overlap val="40"/>
        <c:axId val="442062960"/>
        <c:axId val="442063520"/>
      </c:barChart>
      <c:catAx>
        <c:axId val="442062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063520"/>
        <c:crosses val="autoZero"/>
        <c:auto val="1"/>
        <c:lblAlgn val="ctr"/>
        <c:lblOffset val="100"/>
        <c:noMultiLvlLbl val="0"/>
      </c:catAx>
      <c:valAx>
        <c:axId val="442063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062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A215-4A63-B340-0220C48779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A215-4A63-B340-0220C48779DA}"/>
            </c:ext>
          </c:extLst>
        </c:ser>
        <c:dLbls>
          <c:showLegendKey val="0"/>
          <c:showVal val="1"/>
          <c:showCatName val="0"/>
          <c:showSerName val="0"/>
          <c:showPercent val="0"/>
          <c:showBubbleSize val="0"/>
        </c:dLbls>
        <c:gapWidth val="75"/>
        <c:overlap val="40"/>
        <c:axId val="442066320"/>
        <c:axId val="442066880"/>
      </c:barChart>
      <c:catAx>
        <c:axId val="442066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066880"/>
        <c:crosses val="autoZero"/>
        <c:auto val="1"/>
        <c:lblAlgn val="ctr"/>
        <c:lblOffset val="100"/>
        <c:noMultiLvlLbl val="0"/>
      </c:catAx>
      <c:valAx>
        <c:axId val="442066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066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0.75</c:v>
                </c:pt>
                <c:pt idx="2">
                  <c:v>0</c:v>
                </c:pt>
                <c:pt idx="3">
                  <c:v>0</c:v>
                </c:pt>
                <c:pt idx="4">
                  <c:v>0</c:v>
                </c:pt>
                <c:pt idx="5">
                  <c:v>0</c:v>
                </c:pt>
              </c:numCache>
            </c:numRef>
          </c:val>
          <c:extLst>
            <c:ext xmlns:c16="http://schemas.microsoft.com/office/drawing/2014/chart" uri="{C3380CC4-5D6E-409C-BE32-E72D297353CC}">
              <c16:uniqueId val="{00000000-25CF-4E72-B28C-41AE9F4F0A6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25CF-4E72-B28C-41AE9F4F0A62}"/>
            </c:ext>
          </c:extLst>
        </c:ser>
        <c:dLbls>
          <c:showLegendKey val="0"/>
          <c:showVal val="1"/>
          <c:showCatName val="0"/>
          <c:showSerName val="0"/>
          <c:showPercent val="0"/>
          <c:showBubbleSize val="0"/>
        </c:dLbls>
        <c:gapWidth val="75"/>
        <c:overlap val="40"/>
        <c:axId val="442069680"/>
        <c:axId val="449556304"/>
      </c:barChart>
      <c:catAx>
        <c:axId val="44206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9556304"/>
        <c:crosses val="autoZero"/>
        <c:auto val="1"/>
        <c:lblAlgn val="ctr"/>
        <c:lblOffset val="100"/>
        <c:noMultiLvlLbl val="0"/>
      </c:catAx>
      <c:valAx>
        <c:axId val="449556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06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0.75</c:v>
                </c:pt>
                <c:pt idx="1">
                  <c:v>0.75</c:v>
                </c:pt>
                <c:pt idx="2">
                  <c:v>0</c:v>
                </c:pt>
                <c:pt idx="3">
                  <c:v>0</c:v>
                </c:pt>
                <c:pt idx="4">
                  <c:v>0</c:v>
                </c:pt>
                <c:pt idx="5">
                  <c:v>0</c:v>
                </c:pt>
              </c:numCache>
            </c:numRef>
          </c:val>
          <c:extLst>
            <c:ext xmlns:c16="http://schemas.microsoft.com/office/drawing/2014/chart" uri="{C3380CC4-5D6E-409C-BE32-E72D297353CC}">
              <c16:uniqueId val="{00000000-2D9A-43FA-B229-1AEBB7DC90B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2D9A-43FA-B229-1AEBB7DC90B6}"/>
            </c:ext>
          </c:extLst>
        </c:ser>
        <c:dLbls>
          <c:showLegendKey val="0"/>
          <c:showVal val="1"/>
          <c:showCatName val="0"/>
          <c:showSerName val="0"/>
          <c:showPercent val="0"/>
          <c:showBubbleSize val="0"/>
        </c:dLbls>
        <c:gapWidth val="75"/>
        <c:overlap val="40"/>
        <c:axId val="449559104"/>
        <c:axId val="449559664"/>
      </c:barChart>
      <c:catAx>
        <c:axId val="449559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9559664"/>
        <c:crosses val="autoZero"/>
        <c:auto val="1"/>
        <c:lblAlgn val="ctr"/>
        <c:lblOffset val="100"/>
        <c:noMultiLvlLbl val="0"/>
      </c:catAx>
      <c:valAx>
        <c:axId val="449559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9559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0.85</c:v>
                </c:pt>
                <c:pt idx="1">
                  <c:v>1</c:v>
                </c:pt>
                <c:pt idx="2">
                  <c:v>0</c:v>
                </c:pt>
                <c:pt idx="3">
                  <c:v>0</c:v>
                </c:pt>
                <c:pt idx="4">
                  <c:v>0</c:v>
                </c:pt>
                <c:pt idx="5">
                  <c:v>0</c:v>
                </c:pt>
              </c:numCache>
            </c:numRef>
          </c:val>
          <c:extLst>
            <c:ext xmlns:c16="http://schemas.microsoft.com/office/drawing/2014/chart" uri="{C3380CC4-5D6E-409C-BE32-E72D297353CC}">
              <c16:uniqueId val="{00000000-BF6D-4708-AC2D-EF49ECBC7D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BF6D-4708-AC2D-EF49ECBC7D96}"/>
            </c:ext>
          </c:extLst>
        </c:ser>
        <c:dLbls>
          <c:showLegendKey val="0"/>
          <c:showVal val="1"/>
          <c:showCatName val="0"/>
          <c:showSerName val="0"/>
          <c:showPercent val="0"/>
          <c:showBubbleSize val="0"/>
        </c:dLbls>
        <c:gapWidth val="75"/>
        <c:overlap val="40"/>
        <c:axId val="449562464"/>
        <c:axId val="449563024"/>
      </c:barChart>
      <c:catAx>
        <c:axId val="449562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9563024"/>
        <c:crosses val="autoZero"/>
        <c:auto val="1"/>
        <c:lblAlgn val="ctr"/>
        <c:lblOffset val="100"/>
        <c:noMultiLvlLbl val="0"/>
      </c:catAx>
      <c:valAx>
        <c:axId val="449563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9562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0D5D-4BE4-A71B-79C3A7B1315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0D5D-4BE4-A71B-79C3A7B13154}"/>
            </c:ext>
          </c:extLst>
        </c:ser>
        <c:dLbls>
          <c:showLegendKey val="0"/>
          <c:showVal val="1"/>
          <c:showCatName val="0"/>
          <c:showSerName val="0"/>
          <c:showPercent val="0"/>
          <c:showBubbleSize val="0"/>
        </c:dLbls>
        <c:gapWidth val="75"/>
        <c:overlap val="40"/>
        <c:axId val="523365008"/>
        <c:axId val="523365568"/>
      </c:barChart>
      <c:catAx>
        <c:axId val="52336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365568"/>
        <c:crosses val="autoZero"/>
        <c:auto val="1"/>
        <c:lblAlgn val="ctr"/>
        <c:lblOffset val="100"/>
        <c:noMultiLvlLbl val="0"/>
      </c:catAx>
      <c:valAx>
        <c:axId val="523365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36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0.7975206611570248</c:v>
                </c:pt>
                <c:pt idx="1">
                  <c:v>0.92796610169491522</c:v>
                </c:pt>
                <c:pt idx="2">
                  <c:v>0</c:v>
                </c:pt>
                <c:pt idx="3">
                  <c:v>0</c:v>
                </c:pt>
                <c:pt idx="4">
                  <c:v>0</c:v>
                </c:pt>
                <c:pt idx="5">
                  <c:v>0</c:v>
                </c:pt>
              </c:numCache>
            </c:numRef>
          </c:val>
          <c:extLst>
            <c:ext xmlns:c16="http://schemas.microsoft.com/office/drawing/2014/chart" uri="{C3380CC4-5D6E-409C-BE32-E72D297353CC}">
              <c16:uniqueId val="{00000000-2E27-4AF6-B96C-22D9793BE0E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2E27-4AF6-B96C-22D9793BE0EE}"/>
            </c:ext>
          </c:extLst>
        </c:ser>
        <c:dLbls>
          <c:showLegendKey val="0"/>
          <c:showVal val="1"/>
          <c:showCatName val="0"/>
          <c:showSerName val="0"/>
          <c:showPercent val="0"/>
          <c:showBubbleSize val="0"/>
        </c:dLbls>
        <c:gapWidth val="75"/>
        <c:overlap val="40"/>
        <c:axId val="523368368"/>
        <c:axId val="523368928"/>
      </c:barChart>
      <c:catAx>
        <c:axId val="523368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3368928"/>
        <c:crosses val="autoZero"/>
        <c:auto val="1"/>
        <c:lblAlgn val="ctr"/>
        <c:lblOffset val="100"/>
        <c:noMultiLvlLbl val="0"/>
      </c:catAx>
      <c:valAx>
        <c:axId val="523368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3368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0.88475177304964536</c:v>
                </c:pt>
                <c:pt idx="1">
                  <c:v>0.88636363636363635</c:v>
                </c:pt>
                <c:pt idx="2">
                  <c:v>0</c:v>
                </c:pt>
                <c:pt idx="3">
                  <c:v>0</c:v>
                </c:pt>
                <c:pt idx="4">
                  <c:v>0</c:v>
                </c:pt>
                <c:pt idx="5">
                  <c:v>0</c:v>
                </c:pt>
              </c:numCache>
            </c:numRef>
          </c:val>
          <c:extLst>
            <c:ext xmlns:c16="http://schemas.microsoft.com/office/drawing/2014/chart" uri="{C3380CC4-5D6E-409C-BE32-E72D297353CC}">
              <c16:uniqueId val="{00000000-0772-44FB-B1DF-FA24BBA8EFA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0772-44FB-B1DF-FA24BBA8EFAD}"/>
            </c:ext>
          </c:extLst>
        </c:ser>
        <c:dLbls>
          <c:showLegendKey val="0"/>
          <c:showVal val="1"/>
          <c:showCatName val="0"/>
          <c:showSerName val="0"/>
          <c:showPercent val="0"/>
          <c:showBubbleSize val="0"/>
        </c:dLbls>
        <c:gapWidth val="75"/>
        <c:overlap val="40"/>
        <c:axId val="442071152"/>
        <c:axId val="442071712"/>
      </c:barChart>
      <c:catAx>
        <c:axId val="442071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071712"/>
        <c:crosses val="autoZero"/>
        <c:auto val="1"/>
        <c:lblAlgn val="ctr"/>
        <c:lblOffset val="100"/>
        <c:noMultiLvlLbl val="0"/>
      </c:catAx>
      <c:valAx>
        <c:axId val="442071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2071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0.84113621710333508</c:v>
                </c:pt>
                <c:pt idx="1">
                  <c:v>0.90716486902927573</c:v>
                </c:pt>
                <c:pt idx="2">
                  <c:v>0</c:v>
                </c:pt>
                <c:pt idx="3">
                  <c:v>0</c:v>
                </c:pt>
                <c:pt idx="4">
                  <c:v>0</c:v>
                </c:pt>
                <c:pt idx="5">
                  <c:v>0</c:v>
                </c:pt>
              </c:numCache>
            </c:numRef>
          </c:val>
          <c:extLst>
            <c:ext xmlns:c16="http://schemas.microsoft.com/office/drawing/2014/chart" uri="{C3380CC4-5D6E-409C-BE32-E72D297353CC}">
              <c16:uniqueId val="{00000000-F2CC-401B-9CC7-9FB9CA9D196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F2CC-401B-9CC7-9FB9CA9D1961}"/>
            </c:ext>
          </c:extLst>
        </c:ser>
        <c:dLbls>
          <c:showLegendKey val="0"/>
          <c:showVal val="0"/>
          <c:showCatName val="0"/>
          <c:showSerName val="0"/>
          <c:showPercent val="0"/>
          <c:showBubbleSize val="0"/>
        </c:dLbls>
        <c:gapWidth val="75"/>
        <c:overlap val="-25"/>
        <c:axId val="442074512"/>
        <c:axId val="442075072"/>
        <c:extLst/>
      </c:barChart>
      <c:catAx>
        <c:axId val="44207451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2075072"/>
        <c:crosses val="autoZero"/>
        <c:auto val="1"/>
        <c:lblAlgn val="ctr"/>
        <c:lblOffset val="100"/>
        <c:noMultiLvlLbl val="0"/>
      </c:catAx>
      <c:valAx>
        <c:axId val="44207507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42074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515-4299-BA73-392082B1CE78}"/>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515-4299-BA73-392082B1CE78}"/>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515-4299-BA73-392082B1CE78}"/>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515-4299-BA73-392082B1CE78}"/>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515-4299-BA73-392082B1CE78}"/>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515-4299-BA73-392082B1CE7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0.8208333333333333</c:v>
                </c:pt>
                <c:pt idx="1">
                  <c:v>0.74769230769230766</c:v>
                </c:pt>
                <c:pt idx="2">
                  <c:v>0</c:v>
                </c:pt>
                <c:pt idx="3">
                  <c:v>0</c:v>
                </c:pt>
                <c:pt idx="4">
                  <c:v>0</c:v>
                </c:pt>
                <c:pt idx="5">
                  <c:v>0</c:v>
                </c:pt>
              </c:numCache>
            </c:numRef>
          </c:val>
          <c:extLst>
            <c:ext xmlns:c16="http://schemas.microsoft.com/office/drawing/2014/chart" uri="{C3380CC4-5D6E-409C-BE32-E72D297353CC}">
              <c16:uniqueId val="{00000006-2515-4299-BA73-392082B1CE7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2515-4299-BA73-392082B1CE78}"/>
            </c:ext>
          </c:extLst>
        </c:ser>
        <c:dLbls>
          <c:showLegendKey val="0"/>
          <c:showVal val="1"/>
          <c:showCatName val="0"/>
          <c:showSerName val="0"/>
          <c:showPercent val="0"/>
          <c:showBubbleSize val="0"/>
        </c:dLbls>
        <c:gapWidth val="65"/>
        <c:axId val="442077872"/>
        <c:axId val="517708608"/>
        <c:extLst/>
      </c:barChart>
      <c:catAx>
        <c:axId val="442077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7708608"/>
        <c:crosses val="autoZero"/>
        <c:auto val="1"/>
        <c:lblAlgn val="ctr"/>
        <c:lblOffset val="100"/>
        <c:noMultiLvlLbl val="0"/>
      </c:catAx>
      <c:valAx>
        <c:axId val="51770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42077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0.93421052631578949</c:v>
                </c:pt>
                <c:pt idx="1">
                  <c:v>0.77631578947368418</c:v>
                </c:pt>
                <c:pt idx="2">
                  <c:v>0</c:v>
                </c:pt>
                <c:pt idx="3">
                  <c:v>0</c:v>
                </c:pt>
                <c:pt idx="4">
                  <c:v>0</c:v>
                </c:pt>
                <c:pt idx="5">
                  <c:v>0</c:v>
                </c:pt>
              </c:numCache>
            </c:numRef>
          </c:val>
          <c:extLst>
            <c:ext xmlns:c16="http://schemas.microsoft.com/office/drawing/2014/chart" uri="{C3380CC4-5D6E-409C-BE32-E72D297353CC}">
              <c16:uniqueId val="{00000000-AE2F-4AB6-8D25-A05AEE751D9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AE2F-4AB6-8D25-A05AEE751D9E}"/>
            </c:ext>
          </c:extLst>
        </c:ser>
        <c:dLbls>
          <c:showLegendKey val="0"/>
          <c:showVal val="1"/>
          <c:showCatName val="0"/>
          <c:showSerName val="0"/>
          <c:showPercent val="0"/>
          <c:showBubbleSize val="0"/>
        </c:dLbls>
        <c:gapWidth val="75"/>
        <c:overlap val="40"/>
        <c:axId val="521073040"/>
        <c:axId val="521073600"/>
      </c:barChart>
      <c:catAx>
        <c:axId val="521073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1073600"/>
        <c:crosses val="autoZero"/>
        <c:auto val="1"/>
        <c:lblAlgn val="ctr"/>
        <c:lblOffset val="100"/>
        <c:noMultiLvlLbl val="0"/>
      </c:catAx>
      <c:valAx>
        <c:axId val="521073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1073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0.80555555555555558</c:v>
                </c:pt>
                <c:pt idx="1">
                  <c:v>0.84722222222222221</c:v>
                </c:pt>
                <c:pt idx="2">
                  <c:v>0</c:v>
                </c:pt>
                <c:pt idx="3">
                  <c:v>0</c:v>
                </c:pt>
                <c:pt idx="4">
                  <c:v>0</c:v>
                </c:pt>
                <c:pt idx="5">
                  <c:v>0</c:v>
                </c:pt>
              </c:numCache>
            </c:numRef>
          </c:val>
          <c:extLst>
            <c:ext xmlns:c16="http://schemas.microsoft.com/office/drawing/2014/chart" uri="{C3380CC4-5D6E-409C-BE32-E72D297353CC}">
              <c16:uniqueId val="{00000000-B577-4688-9C2C-C53F206EA0F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B577-4688-9C2C-C53F206EA0F2}"/>
            </c:ext>
          </c:extLst>
        </c:ser>
        <c:dLbls>
          <c:showLegendKey val="0"/>
          <c:showVal val="1"/>
          <c:showCatName val="0"/>
          <c:showSerName val="0"/>
          <c:showPercent val="0"/>
          <c:showBubbleSize val="0"/>
        </c:dLbls>
        <c:gapWidth val="75"/>
        <c:overlap val="40"/>
        <c:axId val="530123760"/>
        <c:axId val="530124320"/>
      </c:barChart>
      <c:catAx>
        <c:axId val="530123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30124320"/>
        <c:crosses val="autoZero"/>
        <c:auto val="1"/>
        <c:lblAlgn val="ctr"/>
        <c:lblOffset val="100"/>
        <c:noMultiLvlLbl val="0"/>
      </c:catAx>
      <c:valAx>
        <c:axId val="530124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30123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0.94230769230769229</c:v>
                </c:pt>
                <c:pt idx="1">
                  <c:v>1</c:v>
                </c:pt>
                <c:pt idx="2">
                  <c:v>0</c:v>
                </c:pt>
                <c:pt idx="3">
                  <c:v>0</c:v>
                </c:pt>
                <c:pt idx="4">
                  <c:v>0</c:v>
                </c:pt>
                <c:pt idx="5">
                  <c:v>0</c:v>
                </c:pt>
              </c:numCache>
            </c:numRef>
          </c:val>
          <c:extLst>
            <c:ext xmlns:c16="http://schemas.microsoft.com/office/drawing/2014/chart" uri="{C3380CC4-5D6E-409C-BE32-E72D297353CC}">
              <c16:uniqueId val="{00000000-E7C1-4C14-9333-82C7A4A34CF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E7C1-4C14-9333-82C7A4A34CF4}"/>
            </c:ext>
          </c:extLst>
        </c:ser>
        <c:dLbls>
          <c:showLegendKey val="0"/>
          <c:showVal val="1"/>
          <c:showCatName val="0"/>
          <c:showSerName val="0"/>
          <c:showPercent val="0"/>
          <c:showBubbleSize val="0"/>
        </c:dLbls>
        <c:gapWidth val="75"/>
        <c:overlap val="40"/>
        <c:axId val="518759696"/>
        <c:axId val="518760256"/>
      </c:barChart>
      <c:catAx>
        <c:axId val="518759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8760256"/>
        <c:crosses val="autoZero"/>
        <c:auto val="1"/>
        <c:lblAlgn val="ctr"/>
        <c:lblOffset val="100"/>
        <c:noMultiLvlLbl val="0"/>
      </c:catAx>
      <c:valAx>
        <c:axId val="518760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8759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0.79729729729729726</c:v>
                </c:pt>
                <c:pt idx="1">
                  <c:v>0.91666666666666663</c:v>
                </c:pt>
                <c:pt idx="2">
                  <c:v>0</c:v>
                </c:pt>
                <c:pt idx="3">
                  <c:v>0</c:v>
                </c:pt>
                <c:pt idx="4">
                  <c:v>0</c:v>
                </c:pt>
                <c:pt idx="5">
                  <c:v>0</c:v>
                </c:pt>
              </c:numCache>
            </c:numRef>
          </c:val>
          <c:extLst>
            <c:ext xmlns:c16="http://schemas.microsoft.com/office/drawing/2014/chart" uri="{C3380CC4-5D6E-409C-BE32-E72D297353CC}">
              <c16:uniqueId val="{00000000-8330-4008-B4D6-0EE49258B95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8330-4008-B4D6-0EE49258B955}"/>
            </c:ext>
          </c:extLst>
        </c:ser>
        <c:dLbls>
          <c:showLegendKey val="0"/>
          <c:showVal val="1"/>
          <c:showCatName val="0"/>
          <c:showSerName val="0"/>
          <c:showPercent val="0"/>
          <c:showBubbleSize val="0"/>
        </c:dLbls>
        <c:gapWidth val="75"/>
        <c:overlap val="40"/>
        <c:axId val="518763056"/>
        <c:axId val="521125440"/>
      </c:barChart>
      <c:catAx>
        <c:axId val="518763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1125440"/>
        <c:crosses val="autoZero"/>
        <c:auto val="1"/>
        <c:lblAlgn val="ctr"/>
        <c:lblOffset val="100"/>
        <c:noMultiLvlLbl val="0"/>
      </c:catAx>
      <c:valAx>
        <c:axId val="52112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18763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0.87037037037037035</c:v>
                </c:pt>
                <c:pt idx="1">
                  <c:v>0.68965517241379315</c:v>
                </c:pt>
                <c:pt idx="2">
                  <c:v>0</c:v>
                </c:pt>
                <c:pt idx="3">
                  <c:v>0</c:v>
                </c:pt>
                <c:pt idx="4">
                  <c:v>0</c:v>
                </c:pt>
                <c:pt idx="5">
                  <c:v>0</c:v>
                </c:pt>
              </c:numCache>
            </c:numRef>
          </c:val>
          <c:extLst>
            <c:ext xmlns:c16="http://schemas.microsoft.com/office/drawing/2014/chart" uri="{C3380CC4-5D6E-409C-BE32-E72D297353CC}">
              <c16:uniqueId val="{00000000-9543-4660-A6FA-5403DDCD863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9543-4660-A6FA-5403DDCD8631}"/>
            </c:ext>
          </c:extLst>
        </c:ser>
        <c:dLbls>
          <c:showLegendKey val="0"/>
          <c:showVal val="1"/>
          <c:showCatName val="0"/>
          <c:showSerName val="0"/>
          <c:showPercent val="0"/>
          <c:showBubbleSize val="0"/>
        </c:dLbls>
        <c:gapWidth val="75"/>
        <c:overlap val="40"/>
        <c:axId val="521128240"/>
        <c:axId val="521128800"/>
      </c:barChart>
      <c:catAx>
        <c:axId val="521128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1128800"/>
        <c:crosses val="autoZero"/>
        <c:auto val="1"/>
        <c:lblAlgn val="ctr"/>
        <c:lblOffset val="100"/>
        <c:noMultiLvlLbl val="0"/>
      </c:catAx>
      <c:valAx>
        <c:axId val="52112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1128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0.77500000000000002</c:v>
                </c:pt>
                <c:pt idx="1">
                  <c:v>0.86842105263157898</c:v>
                </c:pt>
                <c:pt idx="2">
                  <c:v>0</c:v>
                </c:pt>
                <c:pt idx="3">
                  <c:v>0</c:v>
                </c:pt>
                <c:pt idx="4">
                  <c:v>0</c:v>
                </c:pt>
                <c:pt idx="5">
                  <c:v>0</c:v>
                </c:pt>
              </c:numCache>
            </c:numRef>
          </c:val>
          <c:extLst>
            <c:ext xmlns:c16="http://schemas.microsoft.com/office/drawing/2014/chart" uri="{C3380CC4-5D6E-409C-BE32-E72D297353CC}">
              <c16:uniqueId val="{00000000-1250-42E7-895A-A0E8813121C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250-42E7-895A-A0E8813121CD}"/>
            </c:ext>
          </c:extLst>
        </c:ser>
        <c:dLbls>
          <c:showLegendKey val="0"/>
          <c:showVal val="1"/>
          <c:showCatName val="0"/>
          <c:showSerName val="0"/>
          <c:showPercent val="0"/>
          <c:showBubbleSize val="0"/>
        </c:dLbls>
        <c:gapWidth val="75"/>
        <c:overlap val="40"/>
        <c:axId val="521131600"/>
        <c:axId val="521132160"/>
      </c:barChart>
      <c:catAx>
        <c:axId val="521131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1132160"/>
        <c:crosses val="autoZero"/>
        <c:auto val="1"/>
        <c:lblAlgn val="ctr"/>
        <c:lblOffset val="100"/>
        <c:noMultiLvlLbl val="0"/>
      </c:catAx>
      <c:valAx>
        <c:axId val="52113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1131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0.9642857142857143</c:v>
                </c:pt>
                <c:pt idx="2">
                  <c:v>0</c:v>
                </c:pt>
                <c:pt idx="3">
                  <c:v>0</c:v>
                </c:pt>
                <c:pt idx="4">
                  <c:v>0</c:v>
                </c:pt>
                <c:pt idx="5">
                  <c:v>0</c:v>
                </c:pt>
              </c:numCache>
            </c:numRef>
          </c:val>
          <c:extLst>
            <c:ext xmlns:c16="http://schemas.microsoft.com/office/drawing/2014/chart" uri="{C3380CC4-5D6E-409C-BE32-E72D297353CC}">
              <c16:uniqueId val="{00000000-C4D7-4468-BF35-713B316C1F4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C4D7-4468-BF35-713B316C1F4D}"/>
            </c:ext>
          </c:extLst>
        </c:ser>
        <c:dLbls>
          <c:showLegendKey val="0"/>
          <c:showVal val="1"/>
          <c:showCatName val="0"/>
          <c:showSerName val="0"/>
          <c:showPercent val="0"/>
          <c:showBubbleSize val="0"/>
        </c:dLbls>
        <c:gapWidth val="75"/>
        <c:overlap val="40"/>
        <c:axId val="524064336"/>
        <c:axId val="524064896"/>
      </c:barChart>
      <c:catAx>
        <c:axId val="52406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4064896"/>
        <c:crosses val="autoZero"/>
        <c:auto val="1"/>
        <c:lblAlgn val="ctr"/>
        <c:lblOffset val="100"/>
        <c:noMultiLvlLbl val="0"/>
      </c:catAx>
      <c:valAx>
        <c:axId val="52406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406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0.9838709677419355</c:v>
                </c:pt>
                <c:pt idx="1">
                  <c:v>0.967741935483871</c:v>
                </c:pt>
                <c:pt idx="2">
                  <c:v>0</c:v>
                </c:pt>
                <c:pt idx="3">
                  <c:v>0</c:v>
                </c:pt>
                <c:pt idx="4">
                  <c:v>0</c:v>
                </c:pt>
                <c:pt idx="5">
                  <c:v>0</c:v>
                </c:pt>
              </c:numCache>
            </c:numRef>
          </c:val>
          <c:extLst>
            <c:ext xmlns:c16="http://schemas.microsoft.com/office/drawing/2014/chart" uri="{C3380CC4-5D6E-409C-BE32-E72D297353CC}">
              <c16:uniqueId val="{00000000-B1CE-4DB3-9FDE-543693FCD45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B1CE-4DB3-9FDE-543693FCD455}"/>
            </c:ext>
          </c:extLst>
        </c:ser>
        <c:dLbls>
          <c:showLegendKey val="0"/>
          <c:showVal val="1"/>
          <c:showCatName val="0"/>
          <c:showSerName val="0"/>
          <c:showPercent val="0"/>
          <c:showBubbleSize val="0"/>
        </c:dLbls>
        <c:gapWidth val="75"/>
        <c:overlap val="40"/>
        <c:axId val="524067696"/>
        <c:axId val="524068256"/>
      </c:barChart>
      <c:catAx>
        <c:axId val="524067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24068256"/>
        <c:crosses val="autoZero"/>
        <c:auto val="1"/>
        <c:lblAlgn val="ctr"/>
        <c:lblOffset val="100"/>
        <c:noMultiLvlLbl val="0"/>
      </c:catAx>
      <c:valAx>
        <c:axId val="524068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24067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image" Target="../media/image1.jpe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719668</xdr:colOff>
      <xdr:row>0</xdr:row>
      <xdr:rowOff>0</xdr:rowOff>
    </xdr:from>
    <xdr:to>
      <xdr:col>6</xdr:col>
      <xdr:colOff>14288</xdr:colOff>
      <xdr:row>6</xdr:row>
      <xdr:rowOff>171391</xdr:rowOff>
    </xdr:to>
    <xdr:pic>
      <xdr:nvPicPr>
        <xdr:cNvPr id="23" name="il_fi" descr="Afficher l'image d'origine">
          <a:extLst>
            <a:ext uri="{FF2B5EF4-FFF2-40B4-BE49-F238E27FC236}">
              <a16:creationId xmlns:a16="http://schemas.microsoft.com/office/drawing/2014/main" id="{00000000-0008-0000-0000-000017000000}"/>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3418418" y="0"/>
          <a:ext cx="1580620" cy="13143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809626</xdr:colOff>
      <xdr:row>0</xdr:row>
      <xdr:rowOff>0</xdr:rowOff>
    </xdr:from>
    <xdr:to>
      <xdr:col>3</xdr:col>
      <xdr:colOff>847726</xdr:colOff>
      <xdr:row>6</xdr:row>
      <xdr:rowOff>58735</xdr:rowOff>
    </xdr:to>
    <xdr:pic>
      <xdr:nvPicPr>
        <xdr:cNvPr id="4" name="il_fi" descr="Afficher l'image d'origine">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19626" y="0"/>
          <a:ext cx="1574006" cy="13088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4572001</xdr:colOff>
      <xdr:row>0</xdr:row>
      <xdr:rowOff>47625</xdr:rowOff>
    </xdr:from>
    <xdr:to>
      <xdr:col>3</xdr:col>
      <xdr:colOff>38101</xdr:colOff>
      <xdr:row>5</xdr:row>
      <xdr:rowOff>78410</xdr:rowOff>
    </xdr:to>
    <xdr:pic>
      <xdr:nvPicPr>
        <xdr:cNvPr id="4" name="il_fi" descr="Afficher l'image d'origine">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72001" y="47625"/>
          <a:ext cx="1669256" cy="1388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19051</xdr:colOff>
      <xdr:row>0</xdr:row>
      <xdr:rowOff>9526</xdr:rowOff>
    </xdr:from>
    <xdr:to>
      <xdr:col>3</xdr:col>
      <xdr:colOff>914400</xdr:colOff>
      <xdr:row>6</xdr:row>
      <xdr:rowOff>35776</xdr:rowOff>
    </xdr:to>
    <xdr:pic>
      <xdr:nvPicPr>
        <xdr:cNvPr id="4" name="il_fi" descr="Afficher l'image d'origine">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01" y="9526"/>
          <a:ext cx="1504949" cy="1254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369093</xdr:colOff>
      <xdr:row>0</xdr:row>
      <xdr:rowOff>83344</xdr:rowOff>
    </xdr:from>
    <xdr:to>
      <xdr:col>3</xdr:col>
      <xdr:colOff>383381</xdr:colOff>
      <xdr:row>4</xdr:row>
      <xdr:rowOff>199731</xdr:rowOff>
    </xdr:to>
    <xdr:pic>
      <xdr:nvPicPr>
        <xdr:cNvPr id="4" name="il_fi" descr="Afficher l'image d'origine">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72062" y="83344"/>
          <a:ext cx="1514475" cy="12593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8:K192"/>
  <sheetViews>
    <sheetView view="pageBreakPreview" topLeftCell="A181" zoomScaleNormal="100" zoomScaleSheetLayoutView="100" workbookViewId="0">
      <selection activeCell="B188" sqref="B188:C188"/>
    </sheetView>
  </sheetViews>
  <sheetFormatPr baseColWidth="10" defaultColWidth="11.42578125" defaultRowHeight="15" x14ac:dyDescent="0.25"/>
  <cols>
    <col min="1" max="1" width="11.42578125" style="231"/>
    <col min="2" max="2" width="15" style="218" customWidth="1"/>
    <col min="3" max="3" width="14" style="218" customWidth="1"/>
    <col min="4" max="11" width="11.42578125" style="218"/>
    <col min="12" max="14" width="11.42578125" style="218" customWidth="1"/>
    <col min="15" max="16384" width="11.42578125" style="218"/>
  </cols>
  <sheetData>
    <row r="18" spans="1:11" ht="21" x14ac:dyDescent="0.25">
      <c r="A18" s="256" t="s">
        <v>379</v>
      </c>
      <c r="B18" s="256"/>
      <c r="C18" s="256"/>
      <c r="D18" s="257" t="s">
        <v>411</v>
      </c>
      <c r="E18" s="257"/>
      <c r="F18" s="257"/>
      <c r="G18" s="257"/>
      <c r="H18" s="257"/>
      <c r="I18" s="257"/>
      <c r="J18" s="257"/>
      <c r="K18" s="257"/>
    </row>
    <row r="20" spans="1:11" ht="16.5" x14ac:dyDescent="0.3">
      <c r="A20" s="224"/>
      <c r="B20" s="219"/>
      <c r="C20" s="219"/>
      <c r="D20" s="219"/>
      <c r="E20" s="219"/>
      <c r="F20" s="219"/>
      <c r="G20" s="219"/>
      <c r="H20" s="219"/>
      <c r="I20" s="219"/>
    </row>
    <row r="21" spans="1:11" x14ac:dyDescent="0.25">
      <c r="A21" s="258" t="s">
        <v>380</v>
      </c>
      <c r="B21" s="258"/>
      <c r="C21" s="258"/>
      <c r="D21" s="258"/>
      <c r="E21" s="258"/>
      <c r="F21" s="258"/>
      <c r="G21" s="258"/>
      <c r="H21" s="258"/>
      <c r="I21" s="258"/>
      <c r="J21" s="258"/>
      <c r="K21" s="258"/>
    </row>
    <row r="22" spans="1:11" x14ac:dyDescent="0.25">
      <c r="A22" s="225"/>
      <c r="B22" s="220"/>
      <c r="C22" s="220"/>
      <c r="D22" s="219"/>
      <c r="E22" s="219"/>
      <c r="F22" s="219"/>
      <c r="G22" s="219"/>
      <c r="H22" s="219"/>
      <c r="I22" s="219"/>
    </row>
    <row r="23" spans="1:11" ht="42" customHeight="1" x14ac:dyDescent="0.25">
      <c r="A23" s="226" t="s">
        <v>381</v>
      </c>
      <c r="B23" s="259" t="s">
        <v>382</v>
      </c>
      <c r="C23" s="259"/>
      <c r="D23" s="219"/>
      <c r="E23" s="219"/>
      <c r="F23" s="219"/>
      <c r="G23" s="219"/>
      <c r="H23" s="219"/>
      <c r="I23" s="219"/>
      <c r="J23" s="218" t="str">
        <f>D18</f>
        <v>Gabes</v>
      </c>
    </row>
    <row r="24" spans="1:11" ht="33" customHeight="1" x14ac:dyDescent="0.25">
      <c r="A24" s="227" t="s">
        <v>383</v>
      </c>
      <c r="B24" s="260">
        <f>AVERAGE('A1 Exploitation'!D505,'A1 Technique'!D198)</f>
        <v>0.84113621710333508</v>
      </c>
      <c r="C24" s="260"/>
      <c r="D24" s="219"/>
      <c r="E24" s="219"/>
      <c r="F24" s="219"/>
      <c r="G24" s="219"/>
      <c r="H24" s="219"/>
      <c r="I24" s="219"/>
    </row>
    <row r="25" spans="1:11" ht="33" customHeight="1" x14ac:dyDescent="0.25">
      <c r="A25" s="226" t="s">
        <v>384</v>
      </c>
      <c r="B25" s="260">
        <f>AVERAGE('A2 Exploitation'!D505,'A2 Technique'!D198)</f>
        <v>0.90716486902927573</v>
      </c>
      <c r="C25" s="260"/>
      <c r="D25" s="219"/>
      <c r="E25" s="219"/>
      <c r="F25" s="219"/>
      <c r="G25" s="219"/>
      <c r="H25" s="219"/>
      <c r="I25" s="219"/>
    </row>
    <row r="26" spans="1:11" ht="33" customHeight="1" x14ac:dyDescent="0.25">
      <c r="A26" s="227" t="s">
        <v>385</v>
      </c>
      <c r="B26" s="260">
        <f>AVERAGE('A3 Exploitation'!D505,'A3 Technique'!D198)</f>
        <v>0</v>
      </c>
      <c r="C26" s="260"/>
      <c r="D26" s="219"/>
      <c r="E26" s="219"/>
      <c r="F26" s="219"/>
      <c r="G26" s="219"/>
      <c r="H26" s="219"/>
      <c r="I26" s="219"/>
    </row>
    <row r="27" spans="1:11" ht="33" customHeight="1" x14ac:dyDescent="0.25">
      <c r="A27" s="227" t="s">
        <v>386</v>
      </c>
      <c r="B27" s="260">
        <f>AVERAGE('A4 Exploitation'!D505,'A4 Technique'!D198)</f>
        <v>0</v>
      </c>
      <c r="C27" s="260"/>
      <c r="D27" s="219"/>
      <c r="E27" s="219"/>
      <c r="F27" s="219"/>
      <c r="G27" s="219"/>
      <c r="H27" s="219"/>
      <c r="I27" s="219"/>
    </row>
    <row r="28" spans="1:11" ht="33" customHeight="1" x14ac:dyDescent="0.25">
      <c r="A28" s="226" t="s">
        <v>387</v>
      </c>
      <c r="B28" s="260">
        <f>AVERAGE('A5 Exploitation'!D505,'A5 Technique'!D198)</f>
        <v>0</v>
      </c>
      <c r="C28" s="260"/>
      <c r="D28" s="219"/>
      <c r="E28" s="219"/>
      <c r="F28" s="219"/>
      <c r="G28" s="219"/>
      <c r="H28" s="219"/>
      <c r="I28" s="219"/>
    </row>
    <row r="29" spans="1:11" ht="33" customHeight="1" x14ac:dyDescent="0.25">
      <c r="A29" s="226" t="s">
        <v>388</v>
      </c>
      <c r="B29" s="260">
        <f>AVERAGE('A6 Exploitation'!D505,'A6 Technique'!D198)</f>
        <v>0</v>
      </c>
      <c r="C29" s="260"/>
      <c r="D29" s="219"/>
      <c r="E29" s="219"/>
      <c r="F29" s="219"/>
      <c r="G29" s="219"/>
      <c r="H29" s="219"/>
      <c r="I29" s="219"/>
    </row>
    <row r="30" spans="1:11" x14ac:dyDescent="0.25">
      <c r="A30" s="225"/>
      <c r="B30" s="220"/>
      <c r="C30" s="220"/>
      <c r="D30" s="219"/>
      <c r="E30" s="219"/>
      <c r="F30" s="219"/>
      <c r="G30" s="219"/>
      <c r="H30" s="219"/>
      <c r="I30" s="219"/>
    </row>
    <row r="31" spans="1:11" x14ac:dyDescent="0.25">
      <c r="A31" s="225"/>
      <c r="B31" s="220"/>
      <c r="C31" s="220"/>
      <c r="D31" s="219"/>
      <c r="E31" s="219"/>
      <c r="F31" s="219"/>
      <c r="G31" s="219"/>
      <c r="H31" s="219"/>
      <c r="I31" s="219"/>
    </row>
    <row r="32" spans="1:11" x14ac:dyDescent="0.25">
      <c r="A32" s="225"/>
      <c r="B32" s="220"/>
      <c r="C32" s="220"/>
      <c r="D32" s="219"/>
      <c r="E32" s="219"/>
      <c r="F32" s="219"/>
      <c r="G32" s="219"/>
      <c r="H32" s="219"/>
      <c r="I32" s="219"/>
    </row>
    <row r="33" spans="1:10" ht="33" customHeight="1" x14ac:dyDescent="0.25">
      <c r="A33" s="226" t="s">
        <v>381</v>
      </c>
      <c r="B33" s="259" t="s">
        <v>389</v>
      </c>
      <c r="C33" s="259"/>
      <c r="D33" s="219"/>
      <c r="E33" s="219"/>
      <c r="F33" s="219"/>
      <c r="G33" s="219"/>
      <c r="H33" s="219"/>
      <c r="I33" s="219"/>
      <c r="J33" s="218" t="str">
        <f>D18</f>
        <v>Gabes</v>
      </c>
    </row>
    <row r="34" spans="1:10" ht="33" customHeight="1" x14ac:dyDescent="0.25">
      <c r="A34" s="227" t="s">
        <v>383</v>
      </c>
      <c r="B34" s="260">
        <f>'A1 Exploitation'!D505</f>
        <v>0.88475177304964536</v>
      </c>
      <c r="C34" s="260"/>
      <c r="D34" s="219"/>
      <c r="E34" s="219"/>
      <c r="F34" s="219"/>
      <c r="G34" s="219"/>
      <c r="H34" s="219"/>
      <c r="I34" s="219"/>
    </row>
    <row r="35" spans="1:10" ht="33" customHeight="1" x14ac:dyDescent="0.25">
      <c r="A35" s="226" t="s">
        <v>384</v>
      </c>
      <c r="B35" s="260">
        <f>'A2 Exploitation'!D505</f>
        <v>0.88636363636363635</v>
      </c>
      <c r="C35" s="260"/>
      <c r="D35" s="219"/>
      <c r="E35" s="219"/>
      <c r="F35" s="219"/>
      <c r="G35" s="219"/>
      <c r="H35" s="219"/>
      <c r="I35" s="219"/>
    </row>
    <row r="36" spans="1:10" ht="33" customHeight="1" x14ac:dyDescent="0.25">
      <c r="A36" s="227" t="s">
        <v>385</v>
      </c>
      <c r="B36" s="260">
        <f>'A3 Exploitation'!D505</f>
        <v>0</v>
      </c>
      <c r="C36" s="260"/>
      <c r="D36" s="219"/>
      <c r="E36" s="219"/>
      <c r="F36" s="219"/>
      <c r="G36" s="219"/>
      <c r="H36" s="219"/>
      <c r="I36" s="219"/>
    </row>
    <row r="37" spans="1:10" ht="33" customHeight="1" x14ac:dyDescent="0.25">
      <c r="A37" s="227" t="s">
        <v>386</v>
      </c>
      <c r="B37" s="260">
        <f>'A4 Exploitation'!D505</f>
        <v>0</v>
      </c>
      <c r="C37" s="260"/>
      <c r="D37" s="219"/>
      <c r="E37" s="219"/>
      <c r="F37" s="219"/>
      <c r="G37" s="219"/>
      <c r="H37" s="219"/>
      <c r="I37" s="219"/>
    </row>
    <row r="38" spans="1:10" ht="33" customHeight="1" x14ac:dyDescent="0.25">
      <c r="A38" s="226" t="s">
        <v>387</v>
      </c>
      <c r="B38" s="260">
        <f>'A5 Exploitation'!D505</f>
        <v>0</v>
      </c>
      <c r="C38" s="260"/>
      <c r="D38" s="219"/>
      <c r="E38" s="219"/>
      <c r="F38" s="219"/>
      <c r="G38" s="219"/>
      <c r="H38" s="219"/>
      <c r="I38" s="219"/>
    </row>
    <row r="39" spans="1:10" ht="33" customHeight="1" x14ac:dyDescent="0.25">
      <c r="A39" s="226" t="s">
        <v>388</v>
      </c>
      <c r="B39" s="260">
        <f>'A6 Exploitation'!D505</f>
        <v>0</v>
      </c>
      <c r="C39" s="260"/>
      <c r="D39" s="219"/>
      <c r="E39" s="219"/>
      <c r="F39" s="219"/>
      <c r="G39" s="219"/>
      <c r="H39" s="219"/>
      <c r="I39" s="219"/>
    </row>
    <row r="40" spans="1:10" ht="18" x14ac:dyDescent="0.25">
      <c r="A40" s="228"/>
      <c r="B40" s="221"/>
      <c r="C40" s="221"/>
      <c r="D40" s="219"/>
      <c r="E40" s="219"/>
      <c r="F40" s="219"/>
      <c r="G40" s="219"/>
      <c r="H40" s="219"/>
      <c r="I40" s="219"/>
    </row>
    <row r="41" spans="1:10" ht="18" x14ac:dyDescent="0.25">
      <c r="A41" s="228"/>
      <c r="B41" s="221"/>
      <c r="C41" s="221"/>
      <c r="D41" s="219"/>
      <c r="E41" s="219"/>
      <c r="F41" s="219"/>
      <c r="G41" s="219"/>
      <c r="H41" s="219"/>
      <c r="I41" s="219"/>
    </row>
    <row r="42" spans="1:10" ht="45" customHeight="1" x14ac:dyDescent="0.25">
      <c r="A42" s="226" t="s">
        <v>381</v>
      </c>
      <c r="B42" s="261" t="s">
        <v>390</v>
      </c>
      <c r="C42" s="261"/>
      <c r="D42" s="219"/>
      <c r="E42" s="219"/>
      <c r="F42" s="219"/>
      <c r="G42" s="219"/>
      <c r="H42" s="219"/>
      <c r="I42" s="219"/>
      <c r="J42" s="218" t="str">
        <f>D18</f>
        <v>Gabes</v>
      </c>
    </row>
    <row r="43" spans="1:10" ht="33" customHeight="1" x14ac:dyDescent="0.25">
      <c r="A43" s="227" t="s">
        <v>383</v>
      </c>
      <c r="B43" s="260">
        <f>AVERAGE('A1 Exploitation'!D503, 'A1 Technique'!D196)</f>
        <v>0.8208333333333333</v>
      </c>
      <c r="C43" s="260"/>
      <c r="D43" s="219"/>
      <c r="E43" s="219"/>
      <c r="F43" s="219"/>
      <c r="G43" s="219"/>
      <c r="H43" s="219"/>
      <c r="I43" s="219"/>
    </row>
    <row r="44" spans="1:10" ht="33" customHeight="1" x14ac:dyDescent="0.25">
      <c r="A44" s="226" t="s">
        <v>384</v>
      </c>
      <c r="B44" s="260">
        <f>AVERAGE('A2 Exploitation'!D503, 'A2 Technique'!D196)</f>
        <v>0.74769230769230766</v>
      </c>
      <c r="C44" s="260"/>
      <c r="D44" s="219"/>
      <c r="E44" s="219"/>
      <c r="F44" s="219"/>
      <c r="G44" s="219"/>
      <c r="H44" s="219"/>
      <c r="I44" s="219"/>
    </row>
    <row r="45" spans="1:10" ht="33" customHeight="1" x14ac:dyDescent="0.25">
      <c r="A45" s="227" t="s">
        <v>385</v>
      </c>
      <c r="B45" s="260">
        <f>AVERAGE('A3 Exploitation'!D503, 'A3 Technique'!D196)</f>
        <v>0</v>
      </c>
      <c r="C45" s="260"/>
      <c r="D45" s="219"/>
      <c r="E45" s="219"/>
      <c r="F45" s="219"/>
      <c r="G45" s="219"/>
      <c r="H45" s="219"/>
      <c r="I45" s="219"/>
    </row>
    <row r="46" spans="1:10" ht="33" customHeight="1" x14ac:dyDescent="0.25">
      <c r="A46" s="227" t="s">
        <v>386</v>
      </c>
      <c r="B46" s="260">
        <f>AVERAGE('A4 Exploitation'!D503, 'A4 Technique'!D196)</f>
        <v>0</v>
      </c>
      <c r="C46" s="260"/>
      <c r="D46" s="219"/>
      <c r="E46" s="219"/>
      <c r="F46" s="219"/>
      <c r="G46" s="219"/>
      <c r="H46" s="219"/>
      <c r="I46" s="219"/>
    </row>
    <row r="47" spans="1:10" ht="33" customHeight="1" x14ac:dyDescent="0.25">
      <c r="A47" s="226" t="s">
        <v>387</v>
      </c>
      <c r="B47" s="260">
        <f>AVERAGE('A5 Exploitation'!D503, 'A5 Technique'!D196)</f>
        <v>0</v>
      </c>
      <c r="C47" s="260"/>
      <c r="D47" s="219"/>
      <c r="E47" s="219"/>
      <c r="F47" s="219"/>
      <c r="G47" s="219"/>
      <c r="H47" s="219"/>
      <c r="I47" s="219"/>
    </row>
    <row r="48" spans="1:10" ht="33" customHeight="1" x14ac:dyDescent="0.25">
      <c r="A48" s="226" t="s">
        <v>388</v>
      </c>
      <c r="B48" s="260">
        <f>AVERAGE('A6 Exploitation'!D503, 'A6 Technique'!D196)</f>
        <v>0</v>
      </c>
      <c r="C48" s="260"/>
      <c r="D48" s="219"/>
      <c r="E48" s="219"/>
      <c r="F48" s="219"/>
      <c r="G48" s="219"/>
      <c r="H48" s="219"/>
      <c r="I48" s="219"/>
    </row>
    <row r="49" spans="1:10" ht="18" x14ac:dyDescent="0.25">
      <c r="A49" s="228"/>
      <c r="B49" s="221"/>
      <c r="C49" s="221"/>
      <c r="D49" s="219"/>
      <c r="E49" s="219"/>
      <c r="F49" s="219"/>
      <c r="G49" s="219"/>
      <c r="H49" s="219"/>
      <c r="I49" s="219"/>
    </row>
    <row r="50" spans="1:10" x14ac:dyDescent="0.25">
      <c r="A50" s="225"/>
      <c r="B50" s="220"/>
      <c r="C50" s="220"/>
      <c r="D50" s="219"/>
      <c r="E50" s="219"/>
      <c r="F50" s="219"/>
      <c r="G50" s="219"/>
      <c r="H50" s="219"/>
      <c r="I50" s="219"/>
    </row>
    <row r="51" spans="1:10" ht="33" customHeight="1" x14ac:dyDescent="0.25">
      <c r="A51" s="226" t="s">
        <v>381</v>
      </c>
      <c r="B51" s="259" t="s">
        <v>391</v>
      </c>
      <c r="C51" s="259"/>
      <c r="D51" s="219"/>
      <c r="E51" s="219"/>
      <c r="F51" s="219"/>
      <c r="G51" s="219"/>
      <c r="H51" s="219"/>
      <c r="I51" s="219"/>
      <c r="J51" s="218" t="str">
        <f>D18</f>
        <v>Gabes</v>
      </c>
    </row>
    <row r="52" spans="1:10" ht="33" customHeight="1" x14ac:dyDescent="0.25">
      <c r="A52" s="227" t="s">
        <v>383</v>
      </c>
      <c r="B52" s="262">
        <f>'A1 Exploitation'!D41</f>
        <v>0.92307692307692313</v>
      </c>
      <c r="C52" s="262"/>
      <c r="D52" s="219"/>
      <c r="E52" s="219"/>
      <c r="F52" s="219"/>
      <c r="G52" s="219"/>
      <c r="H52" s="219"/>
      <c r="I52" s="219"/>
    </row>
    <row r="53" spans="1:10" ht="33" customHeight="1" x14ac:dyDescent="0.25">
      <c r="A53" s="226" t="s">
        <v>384</v>
      </c>
      <c r="B53" s="262">
        <f>'A2 Exploitation'!D41</f>
        <v>1</v>
      </c>
      <c r="C53" s="262"/>
      <c r="D53" s="219"/>
      <c r="E53" s="219"/>
      <c r="F53" s="219"/>
      <c r="G53" s="219"/>
      <c r="H53" s="219"/>
      <c r="I53" s="219"/>
    </row>
    <row r="54" spans="1:10" ht="33" customHeight="1" x14ac:dyDescent="0.25">
      <c r="A54" s="227" t="s">
        <v>385</v>
      </c>
      <c r="B54" s="262">
        <f>'A3 Exploitation'!D41</f>
        <v>0</v>
      </c>
      <c r="C54" s="262"/>
      <c r="D54" s="219"/>
      <c r="E54" s="219"/>
      <c r="F54" s="219"/>
      <c r="G54" s="219"/>
      <c r="H54" s="219"/>
      <c r="I54" s="219"/>
    </row>
    <row r="55" spans="1:10" ht="33" customHeight="1" x14ac:dyDescent="0.25">
      <c r="A55" s="227" t="s">
        <v>386</v>
      </c>
      <c r="B55" s="262">
        <f>'A4 Exploitation'!D41</f>
        <v>0</v>
      </c>
      <c r="C55" s="262"/>
      <c r="D55" s="219"/>
      <c r="E55" s="219"/>
      <c r="F55" s="219"/>
      <c r="G55" s="219"/>
      <c r="H55" s="219"/>
      <c r="I55" s="219"/>
    </row>
    <row r="56" spans="1:10" ht="33" customHeight="1" x14ac:dyDescent="0.25">
      <c r="A56" s="226" t="s">
        <v>387</v>
      </c>
      <c r="B56" s="262">
        <f>'A5 Exploitation'!D41</f>
        <v>0</v>
      </c>
      <c r="C56" s="262"/>
      <c r="D56" s="219"/>
      <c r="E56" s="219"/>
      <c r="F56" s="219"/>
      <c r="G56" s="219"/>
      <c r="H56" s="219"/>
      <c r="I56" s="219"/>
    </row>
    <row r="57" spans="1:10" ht="33" customHeight="1" x14ac:dyDescent="0.25">
      <c r="A57" s="226" t="s">
        <v>388</v>
      </c>
      <c r="B57" s="262">
        <f>'A6 Exploitation'!D41</f>
        <v>0</v>
      </c>
      <c r="C57" s="262"/>
      <c r="D57" s="219"/>
      <c r="E57" s="219"/>
      <c r="F57" s="219"/>
      <c r="G57" s="219"/>
      <c r="H57" s="219"/>
      <c r="I57" s="219"/>
    </row>
    <row r="58" spans="1:10" ht="18" x14ac:dyDescent="0.25">
      <c r="A58" s="229"/>
      <c r="B58" s="222"/>
      <c r="C58" s="222"/>
      <c r="D58" s="219"/>
      <c r="E58" s="219"/>
      <c r="F58" s="219"/>
      <c r="G58" s="219"/>
      <c r="H58" s="219"/>
      <c r="I58" s="219"/>
    </row>
    <row r="59" spans="1:10" ht="18" x14ac:dyDescent="0.25">
      <c r="A59" s="229"/>
      <c r="B59" s="222"/>
      <c r="C59" s="222"/>
      <c r="D59" s="219"/>
      <c r="E59" s="219"/>
      <c r="F59" s="219"/>
      <c r="G59" s="219"/>
      <c r="H59" s="219"/>
      <c r="I59" s="219"/>
    </row>
    <row r="60" spans="1:10" ht="33" customHeight="1" x14ac:dyDescent="0.25">
      <c r="A60" s="226" t="s">
        <v>381</v>
      </c>
      <c r="B60" s="259" t="s">
        <v>392</v>
      </c>
      <c r="C60" s="259"/>
      <c r="D60" s="219"/>
      <c r="E60" s="219"/>
      <c r="F60" s="219"/>
      <c r="G60" s="219"/>
      <c r="H60" s="219"/>
      <c r="I60" s="219"/>
      <c r="J60" s="218" t="str">
        <f>D18</f>
        <v>Gabes</v>
      </c>
    </row>
    <row r="61" spans="1:10" ht="33" customHeight="1" x14ac:dyDescent="0.25">
      <c r="A61" s="227" t="s">
        <v>383</v>
      </c>
      <c r="B61" s="260">
        <f>'A1 Exploitation'!D97</f>
        <v>0.93421052631578949</v>
      </c>
      <c r="C61" s="260"/>
      <c r="D61" s="219"/>
      <c r="E61" s="219"/>
      <c r="F61" s="219"/>
      <c r="G61" s="219"/>
      <c r="H61" s="219"/>
      <c r="I61" s="219"/>
    </row>
    <row r="62" spans="1:10" ht="33" customHeight="1" x14ac:dyDescent="0.25">
      <c r="A62" s="226" t="s">
        <v>384</v>
      </c>
      <c r="B62" s="260">
        <f>'A2 Exploitation'!D97</f>
        <v>0.77631578947368418</v>
      </c>
      <c r="C62" s="260"/>
      <c r="D62" s="219"/>
      <c r="E62" s="219"/>
      <c r="F62" s="219"/>
      <c r="G62" s="219"/>
      <c r="H62" s="219"/>
      <c r="I62" s="219"/>
    </row>
    <row r="63" spans="1:10" ht="33" customHeight="1" x14ac:dyDescent="0.25">
      <c r="A63" s="227" t="s">
        <v>385</v>
      </c>
      <c r="B63" s="260">
        <f>'A3 Exploitation'!D97</f>
        <v>0</v>
      </c>
      <c r="C63" s="260"/>
      <c r="D63" s="219"/>
      <c r="E63" s="219"/>
      <c r="F63" s="219"/>
      <c r="G63" s="219"/>
      <c r="H63" s="219"/>
      <c r="I63" s="219"/>
    </row>
    <row r="64" spans="1:10" ht="33" customHeight="1" x14ac:dyDescent="0.25">
      <c r="A64" s="227" t="s">
        <v>386</v>
      </c>
      <c r="B64" s="260">
        <f>'A4 Exploitation'!D97</f>
        <v>0</v>
      </c>
      <c r="C64" s="260"/>
      <c r="D64" s="219"/>
      <c r="E64" s="219"/>
      <c r="F64" s="219"/>
      <c r="G64" s="219"/>
      <c r="H64" s="219"/>
      <c r="I64" s="219"/>
    </row>
    <row r="65" spans="1:10" ht="33" customHeight="1" x14ac:dyDescent="0.25">
      <c r="A65" s="226" t="s">
        <v>387</v>
      </c>
      <c r="B65" s="260">
        <f>'A5 Exploitation'!D97</f>
        <v>0</v>
      </c>
      <c r="C65" s="260"/>
      <c r="D65" s="219"/>
      <c r="E65" s="219"/>
      <c r="F65" s="219"/>
      <c r="G65" s="219"/>
      <c r="H65" s="219"/>
      <c r="I65" s="219"/>
    </row>
    <row r="66" spans="1:10" ht="33" customHeight="1" x14ac:dyDescent="0.25">
      <c r="A66" s="226" t="s">
        <v>388</v>
      </c>
      <c r="B66" s="260">
        <f>'A6 Exploitation'!D97</f>
        <v>0</v>
      </c>
      <c r="C66" s="260"/>
      <c r="D66" s="219"/>
      <c r="E66" s="219"/>
      <c r="F66" s="219"/>
      <c r="G66" s="219"/>
      <c r="H66" s="219"/>
      <c r="I66" s="219"/>
    </row>
    <row r="67" spans="1:10" ht="18" x14ac:dyDescent="0.25">
      <c r="A67" s="229"/>
      <c r="B67" s="222"/>
      <c r="C67" s="222"/>
      <c r="D67" s="219"/>
      <c r="E67" s="219"/>
      <c r="F67" s="219"/>
      <c r="G67" s="219"/>
      <c r="H67" s="219"/>
      <c r="I67" s="219"/>
    </row>
    <row r="68" spans="1:10" ht="18" x14ac:dyDescent="0.25">
      <c r="A68" s="229"/>
      <c r="B68" s="222"/>
      <c r="C68" s="222"/>
      <c r="D68" s="219"/>
      <c r="E68" s="219"/>
      <c r="F68" s="219"/>
      <c r="G68" s="219"/>
      <c r="H68" s="219"/>
      <c r="I68" s="219"/>
    </row>
    <row r="69" spans="1:10" ht="33" customHeight="1" x14ac:dyDescent="0.25">
      <c r="A69" s="226" t="s">
        <v>381</v>
      </c>
      <c r="B69" s="259" t="s">
        <v>393</v>
      </c>
      <c r="C69" s="259"/>
      <c r="D69" s="219"/>
      <c r="E69" s="219"/>
      <c r="F69" s="219"/>
      <c r="G69" s="219"/>
      <c r="H69" s="219"/>
      <c r="I69" s="219"/>
      <c r="J69" s="218" t="str">
        <f>D18</f>
        <v>Gabes</v>
      </c>
    </row>
    <row r="70" spans="1:10" ht="33" customHeight="1" x14ac:dyDescent="0.25">
      <c r="A70" s="227" t="s">
        <v>383</v>
      </c>
      <c r="B70" s="260">
        <f>'A1 Exploitation'!D150</f>
        <v>0.80555555555555558</v>
      </c>
      <c r="C70" s="260"/>
      <c r="D70" s="219"/>
      <c r="E70" s="219"/>
      <c r="F70" s="219"/>
      <c r="G70" s="219"/>
      <c r="H70" s="219"/>
      <c r="I70" s="219"/>
    </row>
    <row r="71" spans="1:10" ht="33" customHeight="1" x14ac:dyDescent="0.25">
      <c r="A71" s="226" t="s">
        <v>384</v>
      </c>
      <c r="B71" s="260">
        <f>'A2 Exploitation'!D150</f>
        <v>0.84722222222222221</v>
      </c>
      <c r="C71" s="260"/>
      <c r="D71" s="219"/>
      <c r="E71" s="219"/>
      <c r="F71" s="219"/>
      <c r="G71" s="219"/>
      <c r="H71" s="219"/>
      <c r="I71" s="219"/>
    </row>
    <row r="72" spans="1:10" ht="33" customHeight="1" x14ac:dyDescent="0.25">
      <c r="A72" s="227" t="s">
        <v>385</v>
      </c>
      <c r="B72" s="260">
        <f>'A3 Exploitation'!D150</f>
        <v>0</v>
      </c>
      <c r="C72" s="260"/>
      <c r="D72" s="219"/>
      <c r="E72" s="219"/>
      <c r="F72" s="219"/>
      <c r="G72" s="219"/>
      <c r="H72" s="219"/>
      <c r="I72" s="219"/>
    </row>
    <row r="73" spans="1:10" ht="33" customHeight="1" x14ac:dyDescent="0.25">
      <c r="A73" s="227" t="s">
        <v>386</v>
      </c>
      <c r="B73" s="260">
        <f>'A4 Exploitation'!D150</f>
        <v>0</v>
      </c>
      <c r="C73" s="260"/>
      <c r="D73" s="219"/>
      <c r="E73" s="219"/>
      <c r="F73" s="219"/>
      <c r="G73" s="219"/>
      <c r="H73" s="219"/>
      <c r="I73" s="219"/>
    </row>
    <row r="74" spans="1:10" ht="33" customHeight="1" x14ac:dyDescent="0.25">
      <c r="A74" s="226" t="s">
        <v>387</v>
      </c>
      <c r="B74" s="260">
        <f>'A5 Exploitation'!D150</f>
        <v>0</v>
      </c>
      <c r="C74" s="260"/>
      <c r="D74" s="219"/>
      <c r="E74" s="219"/>
      <c r="F74" s="219"/>
      <c r="G74" s="219"/>
      <c r="H74" s="219"/>
      <c r="I74" s="219"/>
    </row>
    <row r="75" spans="1:10" ht="33" customHeight="1" x14ac:dyDescent="0.25">
      <c r="A75" s="226" t="s">
        <v>388</v>
      </c>
      <c r="B75" s="260">
        <f>'A6 Exploitation'!D150</f>
        <v>0</v>
      </c>
      <c r="C75" s="260"/>
      <c r="D75" s="219"/>
      <c r="E75" s="219"/>
      <c r="F75" s="219"/>
      <c r="G75" s="219"/>
      <c r="H75" s="219"/>
      <c r="I75" s="219"/>
    </row>
    <row r="76" spans="1:10" ht="18" x14ac:dyDescent="0.25">
      <c r="A76" s="229"/>
      <c r="B76" s="222"/>
      <c r="C76" s="222"/>
      <c r="D76" s="219"/>
      <c r="E76" s="219"/>
      <c r="F76" s="219"/>
      <c r="G76" s="219"/>
      <c r="H76" s="219"/>
      <c r="I76" s="219"/>
    </row>
    <row r="77" spans="1:10" ht="18" x14ac:dyDescent="0.25">
      <c r="A77" s="229"/>
      <c r="B77" s="222"/>
      <c r="C77" s="222"/>
      <c r="D77" s="219"/>
      <c r="E77" s="219"/>
      <c r="F77" s="219"/>
      <c r="G77" s="219"/>
      <c r="H77" s="219"/>
      <c r="I77" s="219"/>
    </row>
    <row r="78" spans="1:10" ht="33" customHeight="1" x14ac:dyDescent="0.25">
      <c r="A78" s="226" t="s">
        <v>381</v>
      </c>
      <c r="B78" s="259" t="s">
        <v>394</v>
      </c>
      <c r="C78" s="259"/>
      <c r="D78" s="219"/>
      <c r="E78" s="219"/>
      <c r="F78" s="219"/>
      <c r="G78" s="219"/>
      <c r="H78" s="219"/>
      <c r="I78" s="219"/>
      <c r="J78" s="218" t="str">
        <f>D18</f>
        <v>Gabes</v>
      </c>
    </row>
    <row r="79" spans="1:10" ht="33" customHeight="1" x14ac:dyDescent="0.25">
      <c r="A79" s="227" t="s">
        <v>383</v>
      </c>
      <c r="B79" s="260">
        <f>'A1 Exploitation'!D190</f>
        <v>0.94230769230769229</v>
      </c>
      <c r="C79" s="260"/>
      <c r="D79" s="219"/>
      <c r="E79" s="219"/>
      <c r="F79" s="219"/>
      <c r="G79" s="219"/>
      <c r="H79" s="219"/>
      <c r="I79" s="219"/>
    </row>
    <row r="80" spans="1:10" ht="33" customHeight="1" x14ac:dyDescent="0.25">
      <c r="A80" s="226" t="s">
        <v>384</v>
      </c>
      <c r="B80" s="260">
        <f>'A2 Exploitation'!D190</f>
        <v>1</v>
      </c>
      <c r="C80" s="260"/>
      <c r="D80" s="219"/>
      <c r="E80" s="219"/>
      <c r="F80" s="219"/>
      <c r="G80" s="219"/>
      <c r="H80" s="219"/>
      <c r="I80" s="219"/>
    </row>
    <row r="81" spans="1:10" ht="33" customHeight="1" x14ac:dyDescent="0.25">
      <c r="A81" s="227" t="s">
        <v>385</v>
      </c>
      <c r="B81" s="260">
        <f>'A3 Exploitation'!D190</f>
        <v>0</v>
      </c>
      <c r="C81" s="260"/>
      <c r="D81" s="219"/>
      <c r="E81" s="219"/>
      <c r="F81" s="219"/>
      <c r="G81" s="219"/>
      <c r="H81" s="219"/>
      <c r="I81" s="219"/>
    </row>
    <row r="82" spans="1:10" ht="33" customHeight="1" x14ac:dyDescent="0.25">
      <c r="A82" s="227" t="s">
        <v>386</v>
      </c>
      <c r="B82" s="260">
        <f>'A4 Exploitation'!D190</f>
        <v>0</v>
      </c>
      <c r="C82" s="260"/>
      <c r="D82" s="219"/>
      <c r="E82" s="219"/>
      <c r="F82" s="219"/>
      <c r="G82" s="219"/>
      <c r="H82" s="219"/>
      <c r="I82" s="219"/>
    </row>
    <row r="83" spans="1:10" ht="33" customHeight="1" x14ac:dyDescent="0.25">
      <c r="A83" s="226" t="s">
        <v>387</v>
      </c>
      <c r="B83" s="260">
        <f>'A5 Exploitation'!D190</f>
        <v>0</v>
      </c>
      <c r="C83" s="260"/>
      <c r="D83" s="219"/>
      <c r="E83" s="219"/>
      <c r="F83" s="219"/>
      <c r="G83" s="219"/>
      <c r="H83" s="219"/>
      <c r="I83" s="219"/>
    </row>
    <row r="84" spans="1:10" ht="33" customHeight="1" x14ac:dyDescent="0.25">
      <c r="A84" s="226" t="s">
        <v>388</v>
      </c>
      <c r="B84" s="260">
        <f>'A6 Exploitation'!D190</f>
        <v>0</v>
      </c>
      <c r="C84" s="260"/>
      <c r="D84" s="219"/>
      <c r="E84" s="219"/>
      <c r="F84" s="219"/>
      <c r="G84" s="219"/>
      <c r="H84" s="219"/>
      <c r="I84" s="219"/>
    </row>
    <row r="85" spans="1:10" ht="18" x14ac:dyDescent="0.25">
      <c r="A85" s="229"/>
      <c r="B85" s="222"/>
      <c r="C85" s="222"/>
      <c r="D85" s="219"/>
      <c r="E85" s="219"/>
      <c r="F85" s="219"/>
      <c r="G85" s="219"/>
      <c r="H85" s="219"/>
      <c r="I85" s="219"/>
    </row>
    <row r="86" spans="1:10" ht="18" x14ac:dyDescent="0.25">
      <c r="A86" s="229"/>
      <c r="B86" s="222"/>
      <c r="C86" s="222"/>
      <c r="D86" s="219"/>
      <c r="E86" s="219"/>
      <c r="F86" s="219"/>
      <c r="G86" s="219"/>
      <c r="H86" s="219"/>
      <c r="I86" s="219"/>
    </row>
    <row r="87" spans="1:10" ht="33" customHeight="1" x14ac:dyDescent="0.25">
      <c r="A87" s="226" t="s">
        <v>381</v>
      </c>
      <c r="B87" s="259" t="s">
        <v>395</v>
      </c>
      <c r="C87" s="259"/>
      <c r="D87" s="219"/>
      <c r="E87" s="219"/>
      <c r="F87" s="219"/>
      <c r="G87" s="219"/>
      <c r="H87" s="219"/>
      <c r="I87" s="219"/>
      <c r="J87" s="218" t="str">
        <f>D18</f>
        <v>Gabes</v>
      </c>
    </row>
    <row r="88" spans="1:10" ht="33" customHeight="1" x14ac:dyDescent="0.25">
      <c r="A88" s="227" t="s">
        <v>383</v>
      </c>
      <c r="B88" s="260">
        <f>'A1 Exploitation'!D246</f>
        <v>0.79729729729729726</v>
      </c>
      <c r="C88" s="260"/>
      <c r="D88" s="219"/>
      <c r="E88" s="219"/>
      <c r="F88" s="219"/>
      <c r="G88" s="219"/>
      <c r="H88" s="219"/>
      <c r="I88" s="219"/>
    </row>
    <row r="89" spans="1:10" ht="33" customHeight="1" x14ac:dyDescent="0.25">
      <c r="A89" s="226" t="s">
        <v>384</v>
      </c>
      <c r="B89" s="260">
        <f>'A2 Exploitation'!D246</f>
        <v>0.91666666666666663</v>
      </c>
      <c r="C89" s="260"/>
      <c r="D89" s="219"/>
      <c r="E89" s="219"/>
      <c r="F89" s="219"/>
      <c r="G89" s="219"/>
      <c r="H89" s="219"/>
      <c r="I89" s="219"/>
    </row>
    <row r="90" spans="1:10" ht="33" customHeight="1" x14ac:dyDescent="0.25">
      <c r="A90" s="227" t="s">
        <v>385</v>
      </c>
      <c r="B90" s="260">
        <f>'A3 Exploitation'!D246</f>
        <v>0</v>
      </c>
      <c r="C90" s="260"/>
      <c r="D90" s="219"/>
      <c r="E90" s="219"/>
      <c r="F90" s="219"/>
      <c r="G90" s="219"/>
      <c r="H90" s="219"/>
      <c r="I90" s="219"/>
    </row>
    <row r="91" spans="1:10" ht="33" customHeight="1" x14ac:dyDescent="0.25">
      <c r="A91" s="227" t="s">
        <v>386</v>
      </c>
      <c r="B91" s="260">
        <f>'A4 Exploitation'!D246</f>
        <v>0</v>
      </c>
      <c r="C91" s="260"/>
      <c r="D91" s="219"/>
      <c r="E91" s="219"/>
      <c r="F91" s="219"/>
      <c r="G91" s="219"/>
      <c r="H91" s="219"/>
      <c r="I91" s="219"/>
    </row>
    <row r="92" spans="1:10" ht="33" customHeight="1" x14ac:dyDescent="0.25">
      <c r="A92" s="226" t="s">
        <v>387</v>
      </c>
      <c r="B92" s="260">
        <f>'A5 Exploitation'!D246</f>
        <v>0</v>
      </c>
      <c r="C92" s="260"/>
      <c r="D92" s="219"/>
      <c r="E92" s="219"/>
      <c r="F92" s="219"/>
      <c r="G92" s="219"/>
      <c r="H92" s="219"/>
      <c r="I92" s="219"/>
    </row>
    <row r="93" spans="1:10" ht="33" customHeight="1" x14ac:dyDescent="0.25">
      <c r="A93" s="226" t="s">
        <v>388</v>
      </c>
      <c r="B93" s="260">
        <f>'A6 Exploitation'!D246</f>
        <v>0</v>
      </c>
      <c r="C93" s="260"/>
      <c r="D93" s="219"/>
      <c r="E93" s="219"/>
      <c r="F93" s="219"/>
      <c r="G93" s="219"/>
      <c r="H93" s="219"/>
      <c r="I93" s="219"/>
    </row>
    <row r="94" spans="1:10" ht="18" x14ac:dyDescent="0.25">
      <c r="A94" s="229"/>
      <c r="B94" s="222"/>
      <c r="C94" s="222"/>
      <c r="D94" s="219"/>
      <c r="E94" s="219"/>
      <c r="F94" s="219"/>
      <c r="G94" s="219"/>
      <c r="H94" s="219"/>
      <c r="I94" s="219"/>
    </row>
    <row r="95" spans="1:10" ht="18" x14ac:dyDescent="0.25">
      <c r="A95" s="229"/>
      <c r="B95" s="222"/>
      <c r="C95" s="222"/>
      <c r="D95" s="219"/>
      <c r="E95" s="219"/>
      <c r="F95" s="219"/>
      <c r="G95" s="219"/>
      <c r="H95" s="219"/>
      <c r="I95" s="219"/>
    </row>
    <row r="96" spans="1:10" ht="33" customHeight="1" x14ac:dyDescent="0.25">
      <c r="A96" s="226" t="s">
        <v>381</v>
      </c>
      <c r="B96" s="259" t="s">
        <v>396</v>
      </c>
      <c r="C96" s="259"/>
      <c r="D96" s="219"/>
      <c r="E96" s="219"/>
      <c r="F96" s="219"/>
      <c r="G96" s="219"/>
      <c r="H96" s="219"/>
      <c r="I96" s="219"/>
      <c r="J96" s="218" t="str">
        <f>D18</f>
        <v>Gabes</v>
      </c>
    </row>
    <row r="97" spans="1:10" ht="33" customHeight="1" x14ac:dyDescent="0.25">
      <c r="A97" s="227" t="s">
        <v>383</v>
      </c>
      <c r="B97" s="260">
        <f>'A1 Exploitation'!D289</f>
        <v>0.87037037037037035</v>
      </c>
      <c r="C97" s="260"/>
      <c r="D97" s="219"/>
      <c r="E97" s="219"/>
      <c r="F97" s="219"/>
      <c r="G97" s="219"/>
      <c r="H97" s="219"/>
      <c r="I97" s="219"/>
    </row>
    <row r="98" spans="1:10" ht="33" customHeight="1" x14ac:dyDescent="0.25">
      <c r="A98" s="226" t="s">
        <v>384</v>
      </c>
      <c r="B98" s="260">
        <f>'A2 Exploitation'!D289</f>
        <v>0.68965517241379315</v>
      </c>
      <c r="C98" s="260"/>
      <c r="D98" s="219"/>
      <c r="E98" s="219"/>
      <c r="F98" s="219"/>
      <c r="G98" s="219"/>
      <c r="H98" s="219"/>
      <c r="I98" s="219"/>
    </row>
    <row r="99" spans="1:10" ht="33" customHeight="1" x14ac:dyDescent="0.25">
      <c r="A99" s="227" t="s">
        <v>385</v>
      </c>
      <c r="B99" s="260">
        <f>'A3 Exploitation'!D289</f>
        <v>0</v>
      </c>
      <c r="C99" s="260"/>
      <c r="D99" s="219"/>
      <c r="E99" s="219"/>
      <c r="F99" s="219"/>
      <c r="G99" s="219"/>
      <c r="H99" s="219"/>
      <c r="I99" s="219"/>
    </row>
    <row r="100" spans="1:10" ht="33" customHeight="1" x14ac:dyDescent="0.25">
      <c r="A100" s="227" t="s">
        <v>386</v>
      </c>
      <c r="B100" s="260">
        <f>'A4 Exploitation'!D289</f>
        <v>0</v>
      </c>
      <c r="C100" s="260"/>
      <c r="D100" s="219"/>
      <c r="E100" s="219"/>
      <c r="F100" s="219"/>
      <c r="G100" s="219"/>
      <c r="H100" s="219"/>
      <c r="I100" s="219"/>
    </row>
    <row r="101" spans="1:10" ht="33" customHeight="1" x14ac:dyDescent="0.25">
      <c r="A101" s="226" t="s">
        <v>387</v>
      </c>
      <c r="B101" s="260">
        <f>'A5 Exploitation'!D289</f>
        <v>0</v>
      </c>
      <c r="C101" s="260"/>
      <c r="D101" s="219"/>
      <c r="E101" s="219"/>
      <c r="F101" s="219"/>
      <c r="G101" s="219"/>
      <c r="H101" s="219"/>
      <c r="I101" s="219"/>
    </row>
    <row r="102" spans="1:10" ht="33" customHeight="1" x14ac:dyDescent="0.25">
      <c r="A102" s="226" t="s">
        <v>388</v>
      </c>
      <c r="B102" s="260">
        <f>'A6 Exploitation'!D289</f>
        <v>0</v>
      </c>
      <c r="C102" s="260"/>
      <c r="D102" s="219"/>
      <c r="E102" s="219"/>
      <c r="F102" s="219"/>
      <c r="G102" s="219"/>
      <c r="H102" s="219"/>
      <c r="I102" s="219"/>
    </row>
    <row r="103" spans="1:10" ht="18" x14ac:dyDescent="0.25">
      <c r="A103" s="229"/>
      <c r="B103" s="222"/>
      <c r="C103" s="222"/>
      <c r="D103" s="219"/>
      <c r="E103" s="219"/>
      <c r="F103" s="219"/>
      <c r="G103" s="219"/>
      <c r="H103" s="219"/>
      <c r="I103" s="219"/>
    </row>
    <row r="104" spans="1:10" ht="18" x14ac:dyDescent="0.25">
      <c r="A104" s="229"/>
      <c r="B104" s="222"/>
      <c r="C104" s="222"/>
      <c r="D104" s="219"/>
      <c r="E104" s="219"/>
      <c r="F104" s="219"/>
      <c r="G104" s="219"/>
      <c r="H104" s="219"/>
      <c r="I104" s="219"/>
    </row>
    <row r="105" spans="1:10" ht="33" customHeight="1" x14ac:dyDescent="0.25">
      <c r="A105" s="226" t="s">
        <v>381</v>
      </c>
      <c r="B105" s="259" t="s">
        <v>397</v>
      </c>
      <c r="C105" s="259"/>
      <c r="D105" s="219"/>
      <c r="E105" s="219"/>
      <c r="F105" s="219"/>
      <c r="G105" s="219"/>
      <c r="H105" s="219"/>
      <c r="I105" s="219"/>
      <c r="J105" s="218" t="str">
        <f>D18</f>
        <v>Gabes</v>
      </c>
    </row>
    <row r="106" spans="1:10" ht="33" customHeight="1" x14ac:dyDescent="0.25">
      <c r="A106" s="227" t="s">
        <v>383</v>
      </c>
      <c r="B106" s="260">
        <f>'A1 Exploitation'!D322</f>
        <v>0.77500000000000002</v>
      </c>
      <c r="C106" s="260"/>
      <c r="D106" s="219"/>
      <c r="E106" s="219"/>
      <c r="F106" s="219"/>
      <c r="G106" s="219"/>
      <c r="H106" s="219"/>
      <c r="I106" s="219"/>
    </row>
    <row r="107" spans="1:10" ht="33" customHeight="1" x14ac:dyDescent="0.25">
      <c r="A107" s="226" t="s">
        <v>384</v>
      </c>
      <c r="B107" s="260">
        <f>'A2 Exploitation'!D322</f>
        <v>0.86842105263157898</v>
      </c>
      <c r="C107" s="260"/>
      <c r="D107" s="219"/>
      <c r="E107" s="219"/>
      <c r="F107" s="219"/>
      <c r="G107" s="219"/>
      <c r="H107" s="219"/>
      <c r="I107" s="219"/>
    </row>
    <row r="108" spans="1:10" ht="33" customHeight="1" x14ac:dyDescent="0.25">
      <c r="A108" s="227" t="s">
        <v>385</v>
      </c>
      <c r="B108" s="260">
        <f>'A3 Exploitation'!D322</f>
        <v>0</v>
      </c>
      <c r="C108" s="260"/>
      <c r="D108" s="219"/>
      <c r="E108" s="219"/>
      <c r="F108" s="219"/>
      <c r="G108" s="219"/>
      <c r="H108" s="219"/>
      <c r="I108" s="219"/>
    </row>
    <row r="109" spans="1:10" ht="33" customHeight="1" x14ac:dyDescent="0.25">
      <c r="A109" s="227" t="s">
        <v>386</v>
      </c>
      <c r="B109" s="260">
        <f>'A4 Exploitation'!D322</f>
        <v>0</v>
      </c>
      <c r="C109" s="260"/>
      <c r="D109" s="219"/>
      <c r="E109" s="219"/>
      <c r="F109" s="219"/>
      <c r="G109" s="219"/>
      <c r="H109" s="219"/>
      <c r="I109" s="219"/>
    </row>
    <row r="110" spans="1:10" ht="33" customHeight="1" x14ac:dyDescent="0.25">
      <c r="A110" s="226" t="s">
        <v>387</v>
      </c>
      <c r="B110" s="260">
        <f>'A5 Exploitation'!D322</f>
        <v>0</v>
      </c>
      <c r="C110" s="260"/>
      <c r="D110" s="219"/>
      <c r="E110" s="219"/>
      <c r="F110" s="219"/>
      <c r="G110" s="219"/>
      <c r="H110" s="219"/>
      <c r="I110" s="219"/>
    </row>
    <row r="111" spans="1:10" ht="33" customHeight="1" x14ac:dyDescent="0.25">
      <c r="A111" s="226" t="s">
        <v>388</v>
      </c>
      <c r="B111" s="260">
        <f>'A6 Exploitation'!D322</f>
        <v>0</v>
      </c>
      <c r="C111" s="260"/>
      <c r="D111" s="219"/>
      <c r="E111" s="219"/>
      <c r="F111" s="219"/>
      <c r="G111" s="219"/>
      <c r="H111" s="219"/>
      <c r="I111" s="219"/>
    </row>
    <row r="112" spans="1:10" ht="18" x14ac:dyDescent="0.25">
      <c r="A112" s="229"/>
      <c r="B112" s="222"/>
      <c r="C112" s="222"/>
      <c r="D112" s="219"/>
      <c r="E112" s="219"/>
      <c r="F112" s="219"/>
      <c r="G112" s="219"/>
      <c r="H112" s="219"/>
      <c r="I112" s="219"/>
    </row>
    <row r="113" spans="1:10" ht="18" x14ac:dyDescent="0.25">
      <c r="A113" s="229"/>
      <c r="B113" s="222"/>
      <c r="C113" s="222"/>
      <c r="D113" s="219"/>
      <c r="E113" s="219"/>
      <c r="F113" s="219"/>
      <c r="G113" s="219"/>
      <c r="H113" s="219"/>
      <c r="I113" s="219"/>
    </row>
    <row r="114" spans="1:10" ht="33" customHeight="1" x14ac:dyDescent="0.25">
      <c r="A114" s="226" t="s">
        <v>381</v>
      </c>
      <c r="B114" s="259" t="s">
        <v>398</v>
      </c>
      <c r="C114" s="259"/>
      <c r="D114" s="219"/>
      <c r="E114" s="219"/>
      <c r="F114" s="219"/>
      <c r="G114" s="219"/>
      <c r="H114" s="219"/>
      <c r="I114" s="219"/>
      <c r="J114" s="218" t="str">
        <f>D18</f>
        <v>Gabes</v>
      </c>
    </row>
    <row r="115" spans="1:10" ht="33" customHeight="1" x14ac:dyDescent="0.25">
      <c r="A115" s="227" t="s">
        <v>383</v>
      </c>
      <c r="B115" s="260">
        <f>'A1 Exploitation'!D350</f>
        <v>0.8928571428571429</v>
      </c>
      <c r="C115" s="260"/>
      <c r="D115" s="219"/>
      <c r="E115" s="219"/>
      <c r="F115" s="219"/>
      <c r="G115" s="219"/>
      <c r="H115" s="219"/>
      <c r="I115" s="219"/>
    </row>
    <row r="116" spans="1:10" ht="33" customHeight="1" x14ac:dyDescent="0.25">
      <c r="A116" s="226" t="s">
        <v>384</v>
      </c>
      <c r="B116" s="260">
        <f>'A2 Exploitation'!D350</f>
        <v>0.9642857142857143</v>
      </c>
      <c r="C116" s="260"/>
      <c r="D116" s="219"/>
      <c r="E116" s="219"/>
      <c r="F116" s="219"/>
      <c r="G116" s="219"/>
      <c r="H116" s="219"/>
      <c r="I116" s="219"/>
    </row>
    <row r="117" spans="1:10" ht="33" customHeight="1" x14ac:dyDescent="0.25">
      <c r="A117" s="227" t="s">
        <v>385</v>
      </c>
      <c r="B117" s="260">
        <f>'A3 Exploitation'!D350</f>
        <v>0</v>
      </c>
      <c r="C117" s="260"/>
      <c r="D117" s="219"/>
      <c r="E117" s="219"/>
      <c r="F117" s="219"/>
      <c r="G117" s="219"/>
      <c r="H117" s="219"/>
      <c r="I117" s="219"/>
    </row>
    <row r="118" spans="1:10" ht="33" customHeight="1" x14ac:dyDescent="0.25">
      <c r="A118" s="227" t="s">
        <v>386</v>
      </c>
      <c r="B118" s="260">
        <f>'A4 Exploitation'!D350</f>
        <v>0</v>
      </c>
      <c r="C118" s="260"/>
      <c r="D118" s="219"/>
      <c r="E118" s="219"/>
      <c r="F118" s="219"/>
      <c r="G118" s="219"/>
      <c r="H118" s="219"/>
      <c r="I118" s="219"/>
    </row>
    <row r="119" spans="1:10" ht="33" customHeight="1" x14ac:dyDescent="0.25">
      <c r="A119" s="226" t="s">
        <v>387</v>
      </c>
      <c r="B119" s="260">
        <f>'A5 Exploitation'!D350</f>
        <v>0</v>
      </c>
      <c r="C119" s="260"/>
      <c r="D119" s="219"/>
      <c r="E119" s="219"/>
      <c r="F119" s="219"/>
      <c r="G119" s="219"/>
      <c r="H119" s="219"/>
      <c r="I119" s="219"/>
    </row>
    <row r="120" spans="1:10" ht="33" customHeight="1" x14ac:dyDescent="0.25">
      <c r="A120" s="226" t="s">
        <v>388</v>
      </c>
      <c r="B120" s="260">
        <f>'A6 Exploitation'!D350</f>
        <v>0</v>
      </c>
      <c r="C120" s="260"/>
      <c r="D120" s="219"/>
      <c r="E120" s="219"/>
      <c r="F120" s="219"/>
      <c r="G120" s="219"/>
      <c r="H120" s="219"/>
      <c r="I120" s="219"/>
    </row>
    <row r="121" spans="1:10" ht="18" x14ac:dyDescent="0.25">
      <c r="A121" s="229"/>
      <c r="B121" s="222"/>
      <c r="C121" s="222"/>
      <c r="D121" s="219"/>
      <c r="E121" s="219"/>
      <c r="F121" s="219"/>
      <c r="G121" s="219"/>
      <c r="H121" s="219"/>
      <c r="I121" s="219"/>
    </row>
    <row r="122" spans="1:10" ht="18" x14ac:dyDescent="0.25">
      <c r="A122" s="229"/>
      <c r="B122" s="222"/>
      <c r="C122" s="222"/>
      <c r="D122" s="219"/>
      <c r="E122" s="219"/>
      <c r="F122" s="219"/>
      <c r="G122" s="219"/>
      <c r="H122" s="219"/>
      <c r="I122" s="219"/>
    </row>
    <row r="123" spans="1:10" ht="33" customHeight="1" x14ac:dyDescent="0.25">
      <c r="A123" s="226" t="s">
        <v>381</v>
      </c>
      <c r="B123" s="259" t="s">
        <v>399</v>
      </c>
      <c r="C123" s="259"/>
      <c r="D123" s="219"/>
      <c r="E123" s="219"/>
      <c r="F123" s="219"/>
      <c r="G123" s="219"/>
      <c r="H123" s="219"/>
      <c r="I123" s="219"/>
      <c r="J123" s="218" t="str">
        <f>D18</f>
        <v>Gabes</v>
      </c>
    </row>
    <row r="124" spans="1:10" ht="33" customHeight="1" x14ac:dyDescent="0.25">
      <c r="A124" s="227" t="s">
        <v>383</v>
      </c>
      <c r="B124" s="260">
        <f>'A1 Exploitation'!D403</f>
        <v>0.9838709677419355</v>
      </c>
      <c r="C124" s="260"/>
      <c r="D124" s="219"/>
      <c r="E124" s="219"/>
      <c r="F124" s="219"/>
      <c r="G124" s="219"/>
      <c r="H124" s="219"/>
      <c r="I124" s="219"/>
    </row>
    <row r="125" spans="1:10" ht="33" customHeight="1" x14ac:dyDescent="0.25">
      <c r="A125" s="226" t="s">
        <v>384</v>
      </c>
      <c r="B125" s="260">
        <f>'A2 Exploitation'!D403</f>
        <v>0.967741935483871</v>
      </c>
      <c r="C125" s="260"/>
      <c r="D125" s="219"/>
      <c r="E125" s="219"/>
      <c r="F125" s="219"/>
      <c r="G125" s="219"/>
      <c r="H125" s="219"/>
      <c r="I125" s="219"/>
    </row>
    <row r="126" spans="1:10" ht="33" customHeight="1" x14ac:dyDescent="0.25">
      <c r="A126" s="227" t="s">
        <v>385</v>
      </c>
      <c r="B126" s="260">
        <f>'A3 Exploitation'!D403</f>
        <v>0</v>
      </c>
      <c r="C126" s="260"/>
      <c r="D126" s="219"/>
      <c r="E126" s="219"/>
      <c r="F126" s="219"/>
      <c r="G126" s="219"/>
      <c r="H126" s="219"/>
      <c r="I126" s="219"/>
    </row>
    <row r="127" spans="1:10" ht="33" customHeight="1" x14ac:dyDescent="0.25">
      <c r="A127" s="227" t="s">
        <v>386</v>
      </c>
      <c r="B127" s="260">
        <f>'A4 Exploitation'!D403</f>
        <v>0</v>
      </c>
      <c r="C127" s="260"/>
      <c r="D127" s="219"/>
      <c r="E127" s="219"/>
      <c r="F127" s="219"/>
      <c r="G127" s="219"/>
      <c r="H127" s="219"/>
      <c r="I127" s="219"/>
    </row>
    <row r="128" spans="1:10" ht="33" customHeight="1" x14ac:dyDescent="0.25">
      <c r="A128" s="226" t="s">
        <v>387</v>
      </c>
      <c r="B128" s="260">
        <f>'A5 Exploitation'!D403</f>
        <v>0</v>
      </c>
      <c r="C128" s="260"/>
      <c r="D128" s="219"/>
      <c r="E128" s="219"/>
      <c r="F128" s="219"/>
      <c r="G128" s="219"/>
      <c r="H128" s="219"/>
      <c r="I128" s="219"/>
    </row>
    <row r="129" spans="1:10" ht="33" customHeight="1" x14ac:dyDescent="0.25">
      <c r="A129" s="226" t="s">
        <v>388</v>
      </c>
      <c r="B129" s="260">
        <f>'A6 Exploitation'!D403</f>
        <v>0</v>
      </c>
      <c r="C129" s="260"/>
      <c r="D129" s="219"/>
      <c r="E129" s="219"/>
      <c r="F129" s="219"/>
      <c r="G129" s="219"/>
      <c r="H129" s="219"/>
      <c r="I129" s="219"/>
    </row>
    <row r="130" spans="1:10" ht="18" x14ac:dyDescent="0.25">
      <c r="A130" s="229"/>
      <c r="B130" s="222"/>
      <c r="C130" s="222"/>
      <c r="D130" s="219"/>
      <c r="E130" s="219"/>
      <c r="F130" s="219"/>
      <c r="G130" s="219"/>
      <c r="H130" s="219"/>
      <c r="I130" s="219"/>
    </row>
    <row r="131" spans="1:10" ht="18" x14ac:dyDescent="0.25">
      <c r="A131" s="229"/>
      <c r="B131" s="222"/>
      <c r="C131" s="222"/>
      <c r="D131" s="219"/>
      <c r="E131" s="219"/>
      <c r="F131" s="219"/>
      <c r="G131" s="219"/>
      <c r="H131" s="219"/>
      <c r="I131" s="219"/>
    </row>
    <row r="132" spans="1:10" ht="33" customHeight="1" x14ac:dyDescent="0.25">
      <c r="A132" s="226" t="s">
        <v>381</v>
      </c>
      <c r="B132" s="259" t="s">
        <v>400</v>
      </c>
      <c r="C132" s="259"/>
      <c r="D132" s="219"/>
      <c r="E132" s="219"/>
      <c r="F132" s="219"/>
      <c r="G132" s="219"/>
      <c r="H132" s="219"/>
      <c r="I132" s="219"/>
      <c r="J132" s="218" t="str">
        <f>D18</f>
        <v>Gabes</v>
      </c>
    </row>
    <row r="133" spans="1:10" ht="33" customHeight="1" x14ac:dyDescent="0.25">
      <c r="A133" s="227" t="s">
        <v>383</v>
      </c>
      <c r="B133" s="260">
        <f>'A1 Exploitation'!D433</f>
        <v>0.9375</v>
      </c>
      <c r="C133" s="260"/>
      <c r="D133" s="219"/>
      <c r="E133" s="219"/>
      <c r="F133" s="219"/>
      <c r="G133" s="219"/>
      <c r="H133" s="219"/>
      <c r="I133" s="219"/>
    </row>
    <row r="134" spans="1:10" ht="33" customHeight="1" x14ac:dyDescent="0.25">
      <c r="A134" s="226" t="s">
        <v>384</v>
      </c>
      <c r="B134" s="260">
        <f>'A2 Exploitation'!D433</f>
        <v>0.875</v>
      </c>
      <c r="C134" s="260"/>
      <c r="D134" s="219"/>
      <c r="E134" s="219"/>
      <c r="F134" s="219"/>
      <c r="G134" s="219"/>
      <c r="H134" s="219"/>
      <c r="I134" s="219"/>
    </row>
    <row r="135" spans="1:10" ht="33" customHeight="1" x14ac:dyDescent="0.25">
      <c r="A135" s="227" t="s">
        <v>385</v>
      </c>
      <c r="B135" s="260">
        <f>'A3 Exploitation'!D433</f>
        <v>0</v>
      </c>
      <c r="C135" s="260"/>
      <c r="D135" s="219"/>
      <c r="E135" s="219"/>
      <c r="F135" s="219"/>
      <c r="G135" s="219"/>
      <c r="H135" s="219"/>
      <c r="I135" s="219"/>
    </row>
    <row r="136" spans="1:10" ht="33" customHeight="1" x14ac:dyDescent="0.25">
      <c r="A136" s="227" t="s">
        <v>386</v>
      </c>
      <c r="B136" s="260">
        <f>'A4 Exploitation'!D433</f>
        <v>0</v>
      </c>
      <c r="C136" s="260"/>
      <c r="D136" s="219"/>
      <c r="E136" s="219"/>
      <c r="F136" s="219"/>
      <c r="G136" s="219"/>
      <c r="H136" s="219"/>
      <c r="I136" s="219"/>
    </row>
    <row r="137" spans="1:10" ht="33" customHeight="1" x14ac:dyDescent="0.25">
      <c r="A137" s="226" t="s">
        <v>387</v>
      </c>
      <c r="B137" s="260">
        <f>'A5 Exploitation'!D433</f>
        <v>0</v>
      </c>
      <c r="C137" s="260"/>
      <c r="D137" s="219"/>
      <c r="E137" s="219"/>
      <c r="F137" s="219"/>
      <c r="G137" s="219"/>
      <c r="H137" s="219"/>
      <c r="I137" s="219"/>
    </row>
    <row r="138" spans="1:10" ht="33" customHeight="1" x14ac:dyDescent="0.25">
      <c r="A138" s="226" t="s">
        <v>388</v>
      </c>
      <c r="B138" s="260">
        <f>'A6 Exploitation'!D433</f>
        <v>0</v>
      </c>
      <c r="C138" s="260"/>
      <c r="D138" s="219"/>
      <c r="E138" s="219"/>
      <c r="F138" s="219"/>
      <c r="G138" s="219"/>
      <c r="H138" s="219"/>
      <c r="I138" s="219"/>
    </row>
    <row r="139" spans="1:10" ht="18" x14ac:dyDescent="0.25">
      <c r="A139" s="229"/>
      <c r="B139" s="222"/>
      <c r="C139" s="222"/>
      <c r="D139" s="219"/>
      <c r="E139" s="219"/>
      <c r="F139" s="219"/>
      <c r="G139" s="219"/>
      <c r="H139" s="219"/>
      <c r="I139" s="219"/>
    </row>
    <row r="140" spans="1:10" ht="18" x14ac:dyDescent="0.25">
      <c r="A140" s="229"/>
      <c r="B140" s="222"/>
      <c r="C140" s="222"/>
      <c r="D140" s="219"/>
      <c r="E140" s="219"/>
      <c r="F140" s="219"/>
      <c r="G140" s="219"/>
      <c r="H140" s="219"/>
      <c r="I140" s="219"/>
    </row>
    <row r="141" spans="1:10" ht="33" customHeight="1" x14ac:dyDescent="0.25">
      <c r="A141" s="226" t="s">
        <v>381</v>
      </c>
      <c r="B141" s="259" t="s">
        <v>401</v>
      </c>
      <c r="C141" s="259"/>
      <c r="D141" s="219"/>
      <c r="E141" s="219"/>
      <c r="F141" s="219"/>
      <c r="G141" s="219"/>
      <c r="H141" s="219"/>
      <c r="I141" s="219"/>
      <c r="J141" s="218" t="str">
        <f>D18</f>
        <v>Gabes</v>
      </c>
    </row>
    <row r="142" spans="1:10" ht="33" customHeight="1" x14ac:dyDescent="0.25">
      <c r="A142" s="227" t="s">
        <v>383</v>
      </c>
      <c r="B142" s="260">
        <f>'A1 Exploitation'!D452</f>
        <v>1</v>
      </c>
      <c r="C142" s="260"/>
      <c r="D142" s="219"/>
      <c r="E142" s="219"/>
      <c r="F142" s="219"/>
      <c r="G142" s="219"/>
      <c r="H142" s="219"/>
      <c r="I142" s="219"/>
    </row>
    <row r="143" spans="1:10" ht="33" customHeight="1" x14ac:dyDescent="0.25">
      <c r="A143" s="226" t="s">
        <v>384</v>
      </c>
      <c r="B143" s="260">
        <f>'A2 Exploitation'!D452</f>
        <v>1</v>
      </c>
      <c r="C143" s="260"/>
      <c r="D143" s="219"/>
      <c r="E143" s="219"/>
      <c r="F143" s="219"/>
      <c r="G143" s="219"/>
      <c r="H143" s="219"/>
      <c r="I143" s="219"/>
    </row>
    <row r="144" spans="1:10" ht="33" customHeight="1" x14ac:dyDescent="0.25">
      <c r="A144" s="227" t="s">
        <v>385</v>
      </c>
      <c r="B144" s="260">
        <f>'A3 Exploitation'!D452</f>
        <v>0</v>
      </c>
      <c r="C144" s="260"/>
      <c r="D144" s="219"/>
      <c r="E144" s="219"/>
      <c r="F144" s="219"/>
      <c r="G144" s="219"/>
      <c r="H144" s="219"/>
      <c r="I144" s="219"/>
    </row>
    <row r="145" spans="1:10" ht="33" customHeight="1" x14ac:dyDescent="0.25">
      <c r="A145" s="227" t="s">
        <v>386</v>
      </c>
      <c r="B145" s="260">
        <f>'A4 Exploitation'!D452</f>
        <v>0</v>
      </c>
      <c r="C145" s="260"/>
      <c r="D145" s="219"/>
      <c r="E145" s="219"/>
      <c r="F145" s="219"/>
      <c r="G145" s="219"/>
      <c r="H145" s="219"/>
      <c r="I145" s="219"/>
    </row>
    <row r="146" spans="1:10" ht="33" customHeight="1" x14ac:dyDescent="0.25">
      <c r="A146" s="226" t="s">
        <v>387</v>
      </c>
      <c r="B146" s="260">
        <f>'A5 Exploitation'!D452</f>
        <v>0</v>
      </c>
      <c r="C146" s="260"/>
      <c r="D146" s="219"/>
      <c r="E146" s="219"/>
      <c r="F146" s="219"/>
      <c r="G146" s="219"/>
      <c r="H146" s="219"/>
      <c r="I146" s="219"/>
    </row>
    <row r="147" spans="1:10" ht="33" customHeight="1" x14ac:dyDescent="0.25">
      <c r="A147" s="226" t="s">
        <v>388</v>
      </c>
      <c r="B147" s="260">
        <f>'A6 Exploitation'!D452</f>
        <v>0</v>
      </c>
      <c r="C147" s="260"/>
      <c r="D147" s="219"/>
      <c r="E147" s="219"/>
      <c r="F147" s="219"/>
      <c r="G147" s="219"/>
      <c r="H147" s="219"/>
      <c r="I147" s="219"/>
    </row>
    <row r="148" spans="1:10" ht="18" x14ac:dyDescent="0.25">
      <c r="A148" s="229"/>
      <c r="B148" s="222"/>
      <c r="C148" s="222"/>
      <c r="D148" s="219"/>
      <c r="E148" s="219"/>
      <c r="F148" s="219"/>
      <c r="G148" s="219"/>
      <c r="H148" s="219"/>
      <c r="I148" s="219"/>
    </row>
    <row r="149" spans="1:10" ht="18" x14ac:dyDescent="0.25">
      <c r="A149" s="229"/>
      <c r="B149" s="222"/>
      <c r="C149" s="222"/>
      <c r="D149" s="219"/>
      <c r="E149" s="219"/>
      <c r="F149" s="219"/>
      <c r="G149" s="219"/>
      <c r="H149" s="219"/>
      <c r="I149" s="219"/>
    </row>
    <row r="150" spans="1:10" ht="33" customHeight="1" x14ac:dyDescent="0.25">
      <c r="A150" s="226" t="s">
        <v>381</v>
      </c>
      <c r="B150" s="259" t="s">
        <v>402</v>
      </c>
      <c r="C150" s="259"/>
      <c r="D150" s="219"/>
      <c r="E150" s="219"/>
      <c r="F150" s="219"/>
      <c r="G150" s="219"/>
      <c r="H150" s="219"/>
      <c r="I150" s="219"/>
      <c r="J150" s="218" t="str">
        <f>D18</f>
        <v>Gabes</v>
      </c>
    </row>
    <row r="151" spans="1:10" ht="33" customHeight="1" x14ac:dyDescent="0.25">
      <c r="A151" s="227" t="s">
        <v>383</v>
      </c>
      <c r="B151" s="260">
        <f>'A1 Exploitation'!D462</f>
        <v>0.75</v>
      </c>
      <c r="C151" s="260"/>
      <c r="D151" s="219"/>
      <c r="E151" s="219"/>
      <c r="F151" s="219"/>
      <c r="G151" s="219"/>
      <c r="H151" s="219"/>
      <c r="I151" s="219"/>
    </row>
    <row r="152" spans="1:10" ht="33" customHeight="1" x14ac:dyDescent="0.25">
      <c r="A152" s="226" t="s">
        <v>384</v>
      </c>
      <c r="B152" s="260">
        <f>'A2 Exploitation'!D462</f>
        <v>0.75</v>
      </c>
      <c r="C152" s="260"/>
      <c r="D152" s="219"/>
      <c r="E152" s="219"/>
      <c r="F152" s="219"/>
      <c r="G152" s="219"/>
      <c r="H152" s="219"/>
      <c r="I152" s="219"/>
    </row>
    <row r="153" spans="1:10" ht="33" customHeight="1" x14ac:dyDescent="0.25">
      <c r="A153" s="227" t="s">
        <v>385</v>
      </c>
      <c r="B153" s="260">
        <f>'A3 Exploitation'!D462</f>
        <v>0</v>
      </c>
      <c r="C153" s="260"/>
      <c r="D153" s="219"/>
      <c r="E153" s="219"/>
      <c r="F153" s="219"/>
      <c r="G153" s="219"/>
      <c r="H153" s="219"/>
      <c r="I153" s="219"/>
    </row>
    <row r="154" spans="1:10" ht="33" customHeight="1" x14ac:dyDescent="0.25">
      <c r="A154" s="227" t="s">
        <v>386</v>
      </c>
      <c r="B154" s="260">
        <f>'A4 Exploitation'!D462</f>
        <v>0</v>
      </c>
      <c r="C154" s="260"/>
      <c r="D154" s="219"/>
      <c r="E154" s="219"/>
      <c r="F154" s="219"/>
      <c r="G154" s="219"/>
      <c r="H154" s="219"/>
      <c r="I154" s="219"/>
    </row>
    <row r="155" spans="1:10" ht="33" customHeight="1" x14ac:dyDescent="0.25">
      <c r="A155" s="226" t="s">
        <v>387</v>
      </c>
      <c r="B155" s="260">
        <f>'A5 Exploitation'!D462</f>
        <v>0</v>
      </c>
      <c r="C155" s="260"/>
      <c r="D155" s="219"/>
      <c r="E155" s="219"/>
      <c r="F155" s="219"/>
      <c r="G155" s="219"/>
      <c r="H155" s="219"/>
      <c r="I155" s="219"/>
    </row>
    <row r="156" spans="1:10" ht="33" customHeight="1" x14ac:dyDescent="0.25">
      <c r="A156" s="226" t="s">
        <v>388</v>
      </c>
      <c r="B156" s="260">
        <f>'A6 Exploitation'!D462</f>
        <v>0</v>
      </c>
      <c r="C156" s="260"/>
      <c r="D156" s="219"/>
      <c r="E156" s="219"/>
      <c r="F156" s="219"/>
      <c r="G156" s="219"/>
      <c r="H156" s="219"/>
      <c r="I156" s="219"/>
    </row>
    <row r="157" spans="1:10" ht="18" x14ac:dyDescent="0.25">
      <c r="A157" s="229"/>
      <c r="B157" s="222"/>
      <c r="C157" s="222"/>
      <c r="D157" s="219"/>
      <c r="E157" s="219"/>
      <c r="F157" s="219"/>
      <c r="G157" s="219"/>
      <c r="H157" s="219"/>
      <c r="I157" s="219"/>
    </row>
    <row r="158" spans="1:10" ht="18" x14ac:dyDescent="0.25">
      <c r="A158" s="229"/>
      <c r="B158" s="222"/>
      <c r="C158" s="222"/>
      <c r="D158" s="219"/>
      <c r="E158" s="219"/>
      <c r="F158" s="219"/>
      <c r="G158" s="219"/>
      <c r="H158" s="219"/>
      <c r="I158" s="219"/>
    </row>
    <row r="159" spans="1:10" ht="33" customHeight="1" x14ac:dyDescent="0.25">
      <c r="A159" s="226" t="s">
        <v>381</v>
      </c>
      <c r="B159" s="259" t="s">
        <v>403</v>
      </c>
      <c r="C159" s="259"/>
      <c r="D159" s="219"/>
      <c r="E159" s="219"/>
      <c r="F159" s="219"/>
      <c r="G159" s="219"/>
      <c r="H159" s="219"/>
      <c r="I159" s="219"/>
      <c r="J159" s="218" t="str">
        <f>D18</f>
        <v>Gabes</v>
      </c>
    </row>
    <row r="160" spans="1:10" ht="33" customHeight="1" x14ac:dyDescent="0.25">
      <c r="A160" s="227" t="s">
        <v>383</v>
      </c>
      <c r="B160" s="260">
        <f>'A1 Exploitation'!D471</f>
        <v>0.75</v>
      </c>
      <c r="C160" s="260"/>
      <c r="D160" s="219"/>
      <c r="E160" s="219"/>
      <c r="F160" s="219"/>
      <c r="G160" s="219"/>
      <c r="H160" s="219"/>
      <c r="I160" s="219"/>
    </row>
    <row r="161" spans="1:10" ht="33" customHeight="1" x14ac:dyDescent="0.25">
      <c r="A161" s="226" t="s">
        <v>384</v>
      </c>
      <c r="B161" s="260">
        <f>'A2 Exploitation'!D471</f>
        <v>0.75</v>
      </c>
      <c r="C161" s="260"/>
      <c r="D161" s="219"/>
      <c r="E161" s="219"/>
      <c r="F161" s="219"/>
      <c r="G161" s="219"/>
      <c r="H161" s="219"/>
      <c r="I161" s="219"/>
    </row>
    <row r="162" spans="1:10" ht="33" customHeight="1" x14ac:dyDescent="0.25">
      <c r="A162" s="227" t="s">
        <v>385</v>
      </c>
      <c r="B162" s="260">
        <f>'A3 Exploitation'!D471</f>
        <v>0</v>
      </c>
      <c r="C162" s="260"/>
      <c r="D162" s="219"/>
      <c r="E162" s="219"/>
      <c r="F162" s="219"/>
      <c r="G162" s="219"/>
      <c r="H162" s="219"/>
      <c r="I162" s="219"/>
    </row>
    <row r="163" spans="1:10" ht="33" customHeight="1" x14ac:dyDescent="0.25">
      <c r="A163" s="227" t="s">
        <v>386</v>
      </c>
      <c r="B163" s="260">
        <f>'A4 Exploitation'!D471</f>
        <v>0</v>
      </c>
      <c r="C163" s="260"/>
      <c r="D163" s="219"/>
      <c r="E163" s="219"/>
      <c r="F163" s="219"/>
      <c r="G163" s="219"/>
      <c r="H163" s="219"/>
      <c r="I163" s="219"/>
    </row>
    <row r="164" spans="1:10" ht="33" customHeight="1" x14ac:dyDescent="0.25">
      <c r="A164" s="226" t="s">
        <v>387</v>
      </c>
      <c r="B164" s="260">
        <f>'A5 Exploitation'!D471</f>
        <v>0</v>
      </c>
      <c r="C164" s="260"/>
      <c r="D164" s="219"/>
      <c r="E164" s="219"/>
      <c r="F164" s="219"/>
      <c r="G164" s="219"/>
      <c r="H164" s="219"/>
      <c r="I164" s="219"/>
    </row>
    <row r="165" spans="1:10" ht="33" customHeight="1" x14ac:dyDescent="0.25">
      <c r="A165" s="226" t="s">
        <v>388</v>
      </c>
      <c r="B165" s="260">
        <f>'A6 Exploitation'!D471</f>
        <v>0</v>
      </c>
      <c r="C165" s="260"/>
      <c r="D165" s="219"/>
      <c r="E165" s="219"/>
      <c r="F165" s="219"/>
      <c r="G165" s="219"/>
      <c r="H165" s="219"/>
      <c r="I165" s="219"/>
    </row>
    <row r="166" spans="1:10" ht="18" x14ac:dyDescent="0.25">
      <c r="A166" s="229"/>
      <c r="B166" s="263"/>
      <c r="C166" s="263"/>
      <c r="D166" s="219"/>
      <c r="E166" s="219"/>
      <c r="F166" s="219"/>
      <c r="G166" s="219"/>
      <c r="H166" s="219"/>
      <c r="I166" s="219"/>
    </row>
    <row r="167" spans="1:10" ht="18" x14ac:dyDescent="0.25">
      <c r="A167" s="229"/>
      <c r="B167" s="263"/>
      <c r="C167" s="263"/>
      <c r="D167" s="219"/>
      <c r="E167" s="219"/>
      <c r="F167" s="219"/>
      <c r="G167" s="219"/>
      <c r="H167" s="219"/>
      <c r="I167" s="219"/>
    </row>
    <row r="168" spans="1:10" ht="33" customHeight="1" x14ac:dyDescent="0.25">
      <c r="A168" s="226" t="s">
        <v>381</v>
      </c>
      <c r="B168" s="259" t="s">
        <v>404</v>
      </c>
      <c r="C168" s="259"/>
      <c r="D168" s="219"/>
      <c r="E168" s="219"/>
      <c r="F168" s="219"/>
      <c r="G168" s="219"/>
      <c r="H168" s="219"/>
      <c r="I168" s="219"/>
      <c r="J168" s="218" t="str">
        <f>D18</f>
        <v>Gabes</v>
      </c>
    </row>
    <row r="169" spans="1:10" ht="33" customHeight="1" x14ac:dyDescent="0.25">
      <c r="A169" s="227" t="s">
        <v>383</v>
      </c>
      <c r="B169" s="260">
        <f>'A1 Exploitation'!D492</f>
        <v>0.85</v>
      </c>
      <c r="C169" s="260"/>
      <c r="D169" s="219"/>
      <c r="E169" s="219"/>
      <c r="F169" s="219"/>
      <c r="G169" s="219"/>
      <c r="H169" s="219"/>
      <c r="I169" s="219"/>
    </row>
    <row r="170" spans="1:10" ht="33" customHeight="1" x14ac:dyDescent="0.25">
      <c r="A170" s="226" t="s">
        <v>384</v>
      </c>
      <c r="B170" s="260">
        <f>'A2 Exploitation'!D492</f>
        <v>1</v>
      </c>
      <c r="C170" s="260"/>
      <c r="D170" s="219"/>
      <c r="E170" s="219"/>
      <c r="F170" s="219"/>
      <c r="G170" s="219"/>
      <c r="H170" s="219"/>
      <c r="I170" s="219"/>
    </row>
    <row r="171" spans="1:10" ht="33" customHeight="1" x14ac:dyDescent="0.25">
      <c r="A171" s="227" t="s">
        <v>385</v>
      </c>
      <c r="B171" s="260">
        <f>'A3 Exploitation'!D492</f>
        <v>0</v>
      </c>
      <c r="C171" s="260"/>
      <c r="D171" s="219"/>
      <c r="E171" s="219"/>
      <c r="F171" s="219"/>
      <c r="G171" s="219"/>
      <c r="H171" s="219"/>
      <c r="I171" s="219"/>
    </row>
    <row r="172" spans="1:10" ht="33" customHeight="1" x14ac:dyDescent="0.25">
      <c r="A172" s="227" t="s">
        <v>386</v>
      </c>
      <c r="B172" s="260">
        <f>'A4 Exploitation'!D492</f>
        <v>0</v>
      </c>
      <c r="C172" s="260"/>
    </row>
    <row r="173" spans="1:10" ht="33" customHeight="1" x14ac:dyDescent="0.25">
      <c r="A173" s="226" t="s">
        <v>387</v>
      </c>
      <c r="B173" s="260">
        <f>'A5 Exploitation'!D492</f>
        <v>0</v>
      </c>
      <c r="C173" s="260"/>
    </row>
    <row r="174" spans="1:10" ht="33" customHeight="1" x14ac:dyDescent="0.25">
      <c r="A174" s="226" t="s">
        <v>388</v>
      </c>
      <c r="B174" s="260">
        <f>'A6 Exploitation'!D492</f>
        <v>0</v>
      </c>
      <c r="C174" s="260"/>
    </row>
    <row r="175" spans="1:10" ht="18.75" x14ac:dyDescent="0.25">
      <c r="A175" s="230"/>
      <c r="B175" s="223"/>
      <c r="C175" s="223"/>
    </row>
    <row r="176" spans="1:10" ht="18.75" x14ac:dyDescent="0.25">
      <c r="A176" s="230"/>
      <c r="B176" s="223"/>
      <c r="C176" s="223"/>
    </row>
    <row r="177" spans="1:10" ht="33" customHeight="1" x14ac:dyDescent="0.25">
      <c r="A177" s="226" t="s">
        <v>381</v>
      </c>
      <c r="B177" s="259" t="s">
        <v>405</v>
      </c>
      <c r="C177" s="259"/>
      <c r="J177" s="218" t="str">
        <f>D18</f>
        <v>Gabes</v>
      </c>
    </row>
    <row r="178" spans="1:10" ht="33" customHeight="1" x14ac:dyDescent="0.25">
      <c r="A178" s="227" t="s">
        <v>383</v>
      </c>
      <c r="B178" s="260">
        <f>'A1 Exploitation'!D501</f>
        <v>1</v>
      </c>
      <c r="C178" s="260"/>
    </row>
    <row r="179" spans="1:10" ht="33" customHeight="1" x14ac:dyDescent="0.25">
      <c r="A179" s="226" t="s">
        <v>384</v>
      </c>
      <c r="B179" s="260">
        <f>'A2 Exploitation'!D501</f>
        <v>1</v>
      </c>
      <c r="C179" s="260"/>
    </row>
    <row r="180" spans="1:10" ht="33" customHeight="1" x14ac:dyDescent="0.25">
      <c r="A180" s="227" t="s">
        <v>385</v>
      </c>
      <c r="B180" s="260">
        <f>'A3 Exploitation'!D501</f>
        <v>0</v>
      </c>
      <c r="C180" s="260"/>
    </row>
    <row r="181" spans="1:10" ht="33" customHeight="1" x14ac:dyDescent="0.25">
      <c r="A181" s="227" t="s">
        <v>386</v>
      </c>
      <c r="B181" s="260">
        <f>'A4 Exploitation'!D501</f>
        <v>0</v>
      </c>
      <c r="C181" s="260"/>
    </row>
    <row r="182" spans="1:10" ht="33" customHeight="1" x14ac:dyDescent="0.25">
      <c r="A182" s="226" t="s">
        <v>387</v>
      </c>
      <c r="B182" s="260">
        <f>'A5 Exploitation'!D501</f>
        <v>0</v>
      </c>
      <c r="C182" s="260"/>
    </row>
    <row r="183" spans="1:10" ht="33" customHeight="1" x14ac:dyDescent="0.25">
      <c r="A183" s="226" t="s">
        <v>388</v>
      </c>
      <c r="B183" s="260">
        <f>'A6 Exploitation'!D501</f>
        <v>0</v>
      </c>
      <c r="C183" s="260"/>
    </row>
    <row r="184" spans="1:10" ht="18.75" x14ac:dyDescent="0.25">
      <c r="A184" s="230"/>
      <c r="B184" s="223"/>
      <c r="C184" s="223"/>
    </row>
    <row r="185" spans="1:10" ht="18.75" x14ac:dyDescent="0.25">
      <c r="A185" s="230"/>
      <c r="B185" s="223"/>
      <c r="C185" s="223"/>
    </row>
    <row r="186" spans="1:10" ht="33" customHeight="1" x14ac:dyDescent="0.25">
      <c r="A186" s="226" t="s">
        <v>381</v>
      </c>
      <c r="B186" s="259" t="s">
        <v>406</v>
      </c>
      <c r="C186" s="259"/>
      <c r="J186" s="218" t="str">
        <f>D18</f>
        <v>Gabes</v>
      </c>
    </row>
    <row r="187" spans="1:10" ht="33" customHeight="1" x14ac:dyDescent="0.25">
      <c r="A187" s="227" t="s">
        <v>383</v>
      </c>
      <c r="B187" s="260">
        <f>'A1 Technique'!D198</f>
        <v>0.7975206611570248</v>
      </c>
      <c r="C187" s="260"/>
    </row>
    <row r="188" spans="1:10" ht="33" customHeight="1" x14ac:dyDescent="0.25">
      <c r="A188" s="226" t="s">
        <v>384</v>
      </c>
      <c r="B188" s="260">
        <f>'A2 Technique'!D198</f>
        <v>0.92796610169491522</v>
      </c>
      <c r="C188" s="260"/>
    </row>
    <row r="189" spans="1:10" ht="33" customHeight="1" x14ac:dyDescent="0.25">
      <c r="A189" s="227" t="s">
        <v>385</v>
      </c>
      <c r="B189" s="260">
        <f>'A3 Technique'!D198</f>
        <v>0</v>
      </c>
      <c r="C189" s="260"/>
    </row>
    <row r="190" spans="1:10" ht="33" customHeight="1" x14ac:dyDescent="0.25">
      <c r="A190" s="227" t="s">
        <v>386</v>
      </c>
      <c r="B190" s="260">
        <f>'A4 Technique'!D198</f>
        <v>0</v>
      </c>
      <c r="C190" s="260"/>
    </row>
    <row r="191" spans="1:10" ht="33" customHeight="1" x14ac:dyDescent="0.25">
      <c r="A191" s="226" t="s">
        <v>387</v>
      </c>
      <c r="B191" s="260">
        <f>'A5 Technique'!D198</f>
        <v>0</v>
      </c>
      <c r="C191" s="260"/>
    </row>
    <row r="192" spans="1:10" ht="33" customHeight="1" x14ac:dyDescent="0.25">
      <c r="A192" s="226" t="s">
        <v>388</v>
      </c>
      <c r="B192" s="260">
        <f>'A6 Technique'!D198</f>
        <v>0</v>
      </c>
      <c r="C192" s="260"/>
    </row>
  </sheetData>
  <sheetProtection algorithmName="SHA-512" hashValue="yJH32oxdbP6pvXZZW+eoKYo++s6YzNMD1jcqt9Yy8M3IrHPExlNSkS4tIYjKZxKPl9B1xcNn83I6lbD0wWoamw==" saltValue="O+BQIDiKgWCZm+O9g8Po3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tabSelected="1" topLeftCell="A495" zoomScale="70" zoomScaleNormal="70" workbookViewId="0">
      <selection activeCell="D499" activeCellId="13" sqref="D36 D92 D145 D185 D241 D284 D317 D345 D398 D428 D460 D469 D490 D499"/>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70"/>
      <c r="E1" s="270"/>
      <c r="F1" s="270"/>
      <c r="G1" s="270"/>
      <c r="H1" s="270"/>
      <c r="I1" s="270"/>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71" t="s">
        <v>201</v>
      </c>
      <c r="B7" s="271"/>
      <c r="C7" s="271"/>
      <c r="D7" s="271"/>
      <c r="E7" s="271"/>
      <c r="F7" s="271"/>
      <c r="G7" s="234"/>
      <c r="H7" s="234"/>
      <c r="I7" s="234"/>
    </row>
    <row r="8" spans="1:9" ht="29.25" x14ac:dyDescent="0.45">
      <c r="A8" s="272" t="str">
        <f>'Page de garde'!D18</f>
        <v>Gabes</v>
      </c>
      <c r="B8" s="272"/>
      <c r="C8" s="272"/>
      <c r="D8" s="272"/>
      <c r="E8" s="272"/>
      <c r="F8" s="272"/>
      <c r="G8" s="237"/>
      <c r="H8" s="237"/>
      <c r="I8" s="234"/>
    </row>
    <row r="9" spans="1:9" ht="24" x14ac:dyDescent="0.45">
      <c r="A9" s="38" t="s">
        <v>44</v>
      </c>
      <c r="B9" s="273"/>
      <c r="C9" s="273"/>
      <c r="D9" s="273"/>
      <c r="E9" s="273"/>
      <c r="F9" s="273"/>
      <c r="G9" s="237"/>
      <c r="H9" s="237"/>
      <c r="I9" s="234"/>
    </row>
    <row r="10" spans="1:9" ht="24" x14ac:dyDescent="0.45">
      <c r="A10" s="39" t="s">
        <v>46</v>
      </c>
      <c r="B10" s="274"/>
      <c r="C10" s="274"/>
      <c r="D10" s="274"/>
      <c r="E10" s="274"/>
      <c r="F10" s="274"/>
      <c r="G10" s="237"/>
      <c r="H10" s="237"/>
      <c r="I10" s="234"/>
    </row>
    <row r="11" spans="1:9" ht="24" x14ac:dyDescent="0.45">
      <c r="A11" s="38" t="s">
        <v>45</v>
      </c>
      <c r="B11" s="269"/>
      <c r="C11" s="269"/>
      <c r="D11" s="269"/>
      <c r="E11" s="269"/>
      <c r="F11" s="269"/>
      <c r="G11" s="237"/>
      <c r="H11" s="237"/>
      <c r="I11" s="234"/>
    </row>
    <row r="12" spans="1:9" ht="24" x14ac:dyDescent="0.45">
      <c r="A12" s="38" t="s">
        <v>276</v>
      </c>
      <c r="B12" s="275">
        <f>D505</f>
        <v>0</v>
      </c>
      <c r="C12" s="275"/>
      <c r="D12" s="275"/>
      <c r="E12" s="275"/>
      <c r="F12" s="275"/>
      <c r="G12" s="237"/>
      <c r="H12" s="237"/>
      <c r="I12" s="234"/>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92" t="s">
        <v>36</v>
      </c>
      <c r="C15" s="92" t="s">
        <v>35</v>
      </c>
      <c r="D15" s="278"/>
      <c r="E15" s="279"/>
      <c r="F15" s="278"/>
      <c r="G15" s="36"/>
      <c r="H15" s="36"/>
    </row>
    <row r="16" spans="1:9" ht="18" x14ac:dyDescent="0.35">
      <c r="A16" s="266" t="s">
        <v>0</v>
      </c>
      <c r="B16" s="266"/>
      <c r="C16" s="266"/>
      <c r="D16" s="266"/>
      <c r="E16" s="266"/>
      <c r="F16" s="266"/>
      <c r="G16" s="36"/>
      <c r="H16" s="36"/>
    </row>
    <row r="17" spans="1:8" ht="18" x14ac:dyDescent="0.3">
      <c r="A17" s="202">
        <f>B11</f>
        <v>0</v>
      </c>
      <c r="B17" s="36"/>
      <c r="C17" s="36"/>
      <c r="D17" s="36"/>
      <c r="E17" s="36"/>
      <c r="F17" s="36"/>
      <c r="G17" s="36"/>
      <c r="H17" s="36"/>
    </row>
    <row r="18" spans="1:8" ht="18" x14ac:dyDescent="0.25">
      <c r="A18" s="280" t="s">
        <v>1</v>
      </c>
      <c r="B18" s="281"/>
      <c r="C18" s="281"/>
      <c r="D18" s="281"/>
      <c r="E18" s="281"/>
      <c r="F18" s="281"/>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64" t="s">
        <v>18</v>
      </c>
      <c r="B26" s="265"/>
      <c r="C26" s="265"/>
      <c r="D26" s="265"/>
      <c r="E26" s="265"/>
      <c r="F26" s="265"/>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301"/>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66" t="s">
        <v>137</v>
      </c>
      <c r="B43" s="266"/>
      <c r="C43" s="266"/>
      <c r="D43" s="266"/>
      <c r="E43" s="266"/>
      <c r="F43" s="266"/>
    </row>
    <row r="44" spans="1:7" x14ac:dyDescent="0.25">
      <c r="A44" s="203">
        <f>B11</f>
        <v>0</v>
      </c>
      <c r="B44" s="6"/>
      <c r="C44" s="7"/>
      <c r="D44" s="6"/>
    </row>
    <row r="45" spans="1:7" ht="16.5" x14ac:dyDescent="0.25">
      <c r="A45" s="267" t="s">
        <v>63</v>
      </c>
      <c r="B45" s="268"/>
      <c r="C45" s="268"/>
      <c r="D45" s="268"/>
      <c r="E45" s="268"/>
      <c r="F45" s="268"/>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64" t="s">
        <v>65</v>
      </c>
      <c r="B57" s="265"/>
      <c r="C57" s="265"/>
      <c r="D57" s="265"/>
      <c r="E57" s="265"/>
      <c r="F57" s="265"/>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64" t="s">
        <v>25</v>
      </c>
      <c r="B84" s="265"/>
      <c r="C84" s="265"/>
      <c r="D84" s="265"/>
      <c r="E84" s="265"/>
      <c r="F84" s="265"/>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302"/>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66" t="s">
        <v>129</v>
      </c>
      <c r="B99" s="266"/>
      <c r="C99" s="266"/>
      <c r="D99" s="266"/>
      <c r="E99" s="266"/>
      <c r="F99" s="266"/>
    </row>
    <row r="100" spans="1:6" x14ac:dyDescent="0.25">
      <c r="A100" s="203">
        <f>B11</f>
        <v>0</v>
      </c>
      <c r="B100" s="6"/>
      <c r="C100" s="7"/>
      <c r="D100" s="6"/>
    </row>
    <row r="101" spans="1:6" ht="16.5" x14ac:dyDescent="0.25">
      <c r="A101" s="267" t="s">
        <v>63</v>
      </c>
      <c r="B101" s="268"/>
      <c r="C101" s="268"/>
      <c r="D101" s="268"/>
      <c r="E101" s="268"/>
      <c r="F101" s="268"/>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64" t="s">
        <v>133</v>
      </c>
      <c r="B113" s="265"/>
      <c r="C113" s="265"/>
      <c r="D113" s="265"/>
      <c r="E113" s="265"/>
      <c r="F113" s="265"/>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64" t="s">
        <v>73</v>
      </c>
      <c r="B137" s="265"/>
      <c r="C137" s="265"/>
      <c r="D137" s="265"/>
      <c r="E137" s="265"/>
      <c r="F137" s="265"/>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301"/>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66" t="s">
        <v>130</v>
      </c>
      <c r="B152" s="266"/>
      <c r="C152" s="266"/>
      <c r="D152" s="266"/>
      <c r="E152" s="266"/>
      <c r="F152" s="266"/>
    </row>
    <row r="153" spans="1:6" x14ac:dyDescent="0.25">
      <c r="A153" s="203">
        <f>B11</f>
        <v>0</v>
      </c>
      <c r="B153" s="6"/>
      <c r="C153" s="7"/>
      <c r="D153" s="62"/>
    </row>
    <row r="154" spans="1:6" ht="16.5" x14ac:dyDescent="0.25">
      <c r="A154" s="267" t="s">
        <v>63</v>
      </c>
      <c r="B154" s="268"/>
      <c r="C154" s="268"/>
      <c r="D154" s="268"/>
      <c r="E154" s="268"/>
      <c r="F154" s="268"/>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64" t="s">
        <v>134</v>
      </c>
      <c r="B166" s="265"/>
      <c r="C166" s="265"/>
      <c r="D166" s="265"/>
      <c r="E166" s="265"/>
      <c r="F166" s="265"/>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239"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301"/>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66" t="s">
        <v>167</v>
      </c>
      <c r="B192" s="266"/>
      <c r="C192" s="266"/>
      <c r="D192" s="266"/>
      <c r="E192" s="266"/>
      <c r="F192" s="266"/>
    </row>
    <row r="193" spans="1:7" x14ac:dyDescent="0.25">
      <c r="A193" s="209">
        <f>B11</f>
        <v>0</v>
      </c>
      <c r="B193" s="6"/>
      <c r="C193" s="7"/>
      <c r="D193" s="6"/>
    </row>
    <row r="194" spans="1:7" ht="18" x14ac:dyDescent="0.25">
      <c r="A194" s="264" t="s">
        <v>158</v>
      </c>
      <c r="B194" s="265"/>
      <c r="C194" s="265"/>
      <c r="D194" s="265"/>
      <c r="E194" s="265"/>
      <c r="F194" s="265"/>
    </row>
    <row r="195" spans="1:7" ht="36" x14ac:dyDescent="0.35">
      <c r="A195" s="100" t="s">
        <v>27</v>
      </c>
      <c r="B195" s="190" t="s">
        <v>34</v>
      </c>
      <c r="C195" s="238"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64" t="s">
        <v>76</v>
      </c>
      <c r="B209" s="265"/>
      <c r="C209" s="265"/>
      <c r="D209" s="265"/>
      <c r="E209" s="265"/>
      <c r="F209" s="265"/>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64" t="s">
        <v>191</v>
      </c>
      <c r="B232" s="265"/>
      <c r="C232" s="265"/>
      <c r="D232" s="265"/>
      <c r="E232" s="265"/>
      <c r="F232" s="265"/>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303"/>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66" t="s">
        <v>78</v>
      </c>
      <c r="B248" s="266"/>
      <c r="C248" s="266"/>
      <c r="D248" s="266"/>
      <c r="E248" s="266"/>
      <c r="F248" s="266"/>
    </row>
    <row r="249" spans="1:6" s="3" customFormat="1" x14ac:dyDescent="0.25">
      <c r="A249" s="203">
        <f>B11</f>
        <v>0</v>
      </c>
      <c r="B249" s="6"/>
      <c r="C249" s="7"/>
      <c r="D249" s="6"/>
    </row>
    <row r="250" spans="1:6" s="3" customFormat="1" ht="18" x14ac:dyDescent="0.25">
      <c r="A250" s="264" t="s">
        <v>79</v>
      </c>
      <c r="B250" s="265"/>
      <c r="C250" s="265"/>
      <c r="D250" s="265"/>
      <c r="E250" s="265"/>
      <c r="F250" s="265"/>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64" t="s">
        <v>81</v>
      </c>
      <c r="B266" s="265"/>
      <c r="C266" s="265"/>
      <c r="D266" s="265"/>
      <c r="E266" s="265"/>
      <c r="F266" s="265"/>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191"/>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304"/>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66" t="s">
        <v>4</v>
      </c>
      <c r="B291" s="266"/>
      <c r="C291" s="266"/>
      <c r="D291" s="266"/>
      <c r="E291" s="266"/>
      <c r="F291" s="266"/>
    </row>
    <row r="292" spans="1:7" x14ac:dyDescent="0.25">
      <c r="A292" s="212">
        <f>B11</f>
        <v>0</v>
      </c>
      <c r="B292" s="6"/>
      <c r="C292" s="7"/>
      <c r="D292" s="62"/>
    </row>
    <row r="293" spans="1:7" ht="18" x14ac:dyDescent="0.25">
      <c r="A293" s="264" t="s">
        <v>19</v>
      </c>
      <c r="B293" s="265"/>
      <c r="C293" s="265"/>
      <c r="D293" s="265"/>
      <c r="E293" s="265"/>
      <c r="F293" s="265"/>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190"/>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64" t="s">
        <v>122</v>
      </c>
      <c r="B305" s="265"/>
      <c r="C305" s="265"/>
      <c r="D305" s="265"/>
      <c r="E305" s="265"/>
      <c r="F305" s="265"/>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301"/>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66" t="s">
        <v>21</v>
      </c>
      <c r="B324" s="266"/>
      <c r="C324" s="266"/>
      <c r="D324" s="266"/>
      <c r="E324" s="266"/>
      <c r="F324" s="266"/>
    </row>
    <row r="325" spans="1:9" x14ac:dyDescent="0.25">
      <c r="A325" s="213">
        <f>B11</f>
        <v>0</v>
      </c>
      <c r="B325" s="6"/>
      <c r="C325" s="7"/>
      <c r="D325" s="6"/>
    </row>
    <row r="326" spans="1:9" ht="18" x14ac:dyDescent="0.25">
      <c r="A326" s="264" t="s">
        <v>12</v>
      </c>
      <c r="B326" s="265"/>
      <c r="C326" s="265"/>
      <c r="D326" s="265"/>
      <c r="E326" s="265"/>
      <c r="F326" s="265"/>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64" t="s">
        <v>25</v>
      </c>
      <c r="B339" s="265"/>
      <c r="C339" s="265"/>
      <c r="D339" s="265"/>
      <c r="E339" s="265"/>
      <c r="F339" s="265"/>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305"/>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66" t="s">
        <v>8</v>
      </c>
      <c r="B352" s="266"/>
      <c r="C352" s="266"/>
      <c r="D352" s="266"/>
      <c r="E352" s="266"/>
      <c r="F352" s="266"/>
    </row>
    <row r="353" spans="1:6" x14ac:dyDescent="0.25">
      <c r="A353" s="203">
        <f>B11</f>
        <v>0</v>
      </c>
      <c r="B353" s="6"/>
      <c r="C353" s="7"/>
      <c r="D353" s="62"/>
    </row>
    <row r="354" spans="1:6" ht="16.5" x14ac:dyDescent="0.25">
      <c r="A354" s="267" t="s">
        <v>113</v>
      </c>
      <c r="B354" s="268"/>
      <c r="C354" s="268"/>
      <c r="D354" s="268"/>
      <c r="E354" s="268"/>
      <c r="F354" s="268"/>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64" t="s">
        <v>25</v>
      </c>
      <c r="B366" s="265"/>
      <c r="C366" s="265"/>
      <c r="D366" s="265"/>
      <c r="E366" s="265"/>
      <c r="F366" s="265"/>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64" t="s">
        <v>124</v>
      </c>
      <c r="B382" s="265"/>
      <c r="C382" s="265"/>
      <c r="D382" s="265"/>
      <c r="E382" s="265"/>
      <c r="F382" s="265"/>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64" t="s">
        <v>29</v>
      </c>
      <c r="B391" s="265"/>
      <c r="C391" s="265"/>
      <c r="D391" s="265"/>
      <c r="E391" s="265"/>
      <c r="F391" s="265"/>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190"/>
      <c r="D397" s="176"/>
      <c r="E397" s="166"/>
      <c r="F397" s="166"/>
    </row>
    <row r="398" spans="1:16384" ht="27.75" customHeight="1" x14ac:dyDescent="0.25">
      <c r="A398" s="128" t="s">
        <v>287</v>
      </c>
      <c r="B398" s="191">
        <v>0</v>
      </c>
      <c r="C398" s="173"/>
      <c r="D398" s="302"/>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66" t="s">
        <v>125</v>
      </c>
      <c r="B405" s="266"/>
      <c r="C405" s="266"/>
      <c r="D405" s="266"/>
      <c r="E405" s="266"/>
      <c r="F405" s="266"/>
    </row>
    <row r="406" spans="1:6" x14ac:dyDescent="0.25">
      <c r="A406" s="212">
        <f>B11</f>
        <v>0</v>
      </c>
      <c r="B406" s="6"/>
      <c r="C406" s="7"/>
      <c r="D406" s="6"/>
    </row>
    <row r="407" spans="1:6" ht="16.5" x14ac:dyDescent="0.25">
      <c r="A407" s="267" t="s">
        <v>19</v>
      </c>
      <c r="B407" s="268"/>
      <c r="C407" s="268"/>
      <c r="D407" s="268"/>
      <c r="E407" s="268"/>
      <c r="F407" s="268"/>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67" t="s">
        <v>122</v>
      </c>
      <c r="B418" s="268"/>
      <c r="C418" s="268"/>
      <c r="D418" s="268"/>
      <c r="E418" s="268"/>
      <c r="F418" s="268"/>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190"/>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301">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66" t="s">
        <v>374</v>
      </c>
      <c r="B435" s="266"/>
      <c r="C435" s="266"/>
      <c r="D435" s="266"/>
      <c r="E435" s="266"/>
      <c r="F435" s="266"/>
    </row>
    <row r="436" spans="1:7" x14ac:dyDescent="0.25">
      <c r="A436" s="215">
        <f>+B11</f>
        <v>0</v>
      </c>
      <c r="B436" s="6"/>
      <c r="C436" s="7"/>
      <c r="D436" s="6"/>
    </row>
    <row r="437" spans="1:7" ht="18" x14ac:dyDescent="0.25">
      <c r="A437" s="264" t="s">
        <v>375</v>
      </c>
      <c r="B437" s="265"/>
      <c r="C437" s="265"/>
      <c r="D437" s="265"/>
      <c r="E437" s="265"/>
      <c r="F437" s="265"/>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64" t="s">
        <v>31</v>
      </c>
      <c r="B444" s="265"/>
      <c r="C444" s="265"/>
      <c r="D444" s="265"/>
      <c r="E444" s="265"/>
      <c r="F444" s="265"/>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188"/>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66" t="s">
        <v>180</v>
      </c>
      <c r="B454" s="266"/>
      <c r="C454" s="266"/>
      <c r="D454" s="266"/>
      <c r="E454" s="266"/>
      <c r="F454" s="266"/>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303"/>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66" t="s">
        <v>87</v>
      </c>
      <c r="B464" s="266"/>
      <c r="C464" s="266"/>
      <c r="D464" s="266"/>
      <c r="E464" s="266"/>
      <c r="F464" s="266"/>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305"/>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66" t="s">
        <v>151</v>
      </c>
      <c r="B473" s="266"/>
      <c r="C473" s="266"/>
      <c r="D473" s="266"/>
      <c r="E473" s="266"/>
      <c r="F473" s="266"/>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306"/>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66" t="s">
        <v>152</v>
      </c>
      <c r="B494" s="266"/>
      <c r="C494" s="266"/>
      <c r="D494" s="266"/>
      <c r="E494" s="266"/>
      <c r="F494" s="266"/>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301"/>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655UZICyN8/YXpNiuR8877syXtNUnZSBf4BRFRsb9WS1y9PgzM2Zwg3A+olyY5tULMEikVivN9hEqh19EleonQ==" saltValue="KzVhmhH9lT72CAn7O5f6C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76" zoomScale="70" zoomScaleNormal="70" workbookViewId="0">
      <selection activeCell="E195" sqref="E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4">
        <v>0</v>
      </c>
      <c r="D1" s="294"/>
      <c r="E1" s="294"/>
      <c r="F1" s="294"/>
      <c r="G1" s="294"/>
      <c r="H1" s="294"/>
      <c r="I1" s="294"/>
    </row>
    <row r="2" spans="1:9" s="36" customFormat="1" ht="24" x14ac:dyDescent="0.45">
      <c r="A2" s="35"/>
      <c r="B2" s="54">
        <v>1</v>
      </c>
      <c r="D2" s="237"/>
      <c r="E2" s="237"/>
      <c r="F2" s="237"/>
      <c r="G2" s="237"/>
      <c r="H2" s="237"/>
      <c r="I2" s="237"/>
    </row>
    <row r="3" spans="1:9" s="36" customFormat="1" ht="24" x14ac:dyDescent="0.45">
      <c r="A3" s="35"/>
      <c r="B3" s="54">
        <v>2</v>
      </c>
      <c r="D3" s="237"/>
      <c r="E3" s="237"/>
      <c r="F3" s="237"/>
      <c r="G3" s="237"/>
      <c r="H3" s="237"/>
      <c r="I3" s="237"/>
    </row>
    <row r="4" spans="1:9" s="36" customFormat="1" ht="16.5" customHeight="1" x14ac:dyDescent="0.45">
      <c r="A4" s="35"/>
      <c r="B4" s="54" t="s">
        <v>34</v>
      </c>
      <c r="D4" s="37"/>
      <c r="E4" s="237"/>
      <c r="F4" s="237"/>
      <c r="G4" s="237"/>
      <c r="H4" s="237"/>
      <c r="I4" s="237"/>
    </row>
    <row r="5" spans="1:9" s="36" customFormat="1" ht="16.5" customHeight="1" x14ac:dyDescent="0.45">
      <c r="A5" s="35"/>
      <c r="D5" s="237"/>
      <c r="E5" s="237"/>
      <c r="F5" s="237"/>
      <c r="G5" s="237"/>
      <c r="H5" s="237"/>
      <c r="I5" s="237"/>
    </row>
    <row r="6" spans="1:9" s="36" customFormat="1" ht="37.5" customHeight="1" x14ac:dyDescent="0.45">
      <c r="A6" s="271" t="s">
        <v>52</v>
      </c>
      <c r="B6" s="271"/>
      <c r="C6" s="271"/>
      <c r="D6" s="271"/>
      <c r="E6" s="271"/>
      <c r="F6" s="271"/>
      <c r="G6" s="237"/>
      <c r="H6" s="237"/>
      <c r="I6" s="237"/>
    </row>
    <row r="7" spans="1:9" s="36" customFormat="1" ht="21.75" customHeight="1" x14ac:dyDescent="0.45">
      <c r="A7" s="272" t="str">
        <f>'A1 Exploitation'!A8:F8</f>
        <v>Gabes</v>
      </c>
      <c r="B7" s="272"/>
      <c r="C7" s="272"/>
      <c r="D7" s="272"/>
      <c r="E7" s="272"/>
      <c r="F7" s="272"/>
      <c r="G7" s="237"/>
      <c r="H7" s="237"/>
      <c r="I7" s="237"/>
    </row>
    <row r="8" spans="1:9" s="36" customFormat="1" ht="24" x14ac:dyDescent="0.45">
      <c r="A8" s="38" t="s">
        <v>44</v>
      </c>
      <c r="B8" s="295">
        <f>'A5 Exploitation'!B9:F9</f>
        <v>0</v>
      </c>
      <c r="C8" s="295"/>
      <c r="D8" s="295"/>
      <c r="E8" s="295"/>
      <c r="F8" s="295"/>
      <c r="G8" s="237"/>
      <c r="H8" s="237"/>
      <c r="I8" s="237"/>
    </row>
    <row r="9" spans="1:9" s="36" customFormat="1" ht="24" x14ac:dyDescent="0.45">
      <c r="A9" s="39" t="s">
        <v>46</v>
      </c>
      <c r="B9" s="296">
        <f>'A5 Exploitation'!B10:F10</f>
        <v>0</v>
      </c>
      <c r="C9" s="296"/>
      <c r="D9" s="296"/>
      <c r="E9" s="296"/>
      <c r="F9" s="296"/>
      <c r="G9" s="237"/>
      <c r="H9" s="237"/>
      <c r="I9" s="237"/>
    </row>
    <row r="10" spans="1:9" s="36" customFormat="1" ht="24" x14ac:dyDescent="0.45">
      <c r="A10" s="38" t="s">
        <v>45</v>
      </c>
      <c r="B10" s="293">
        <f>'A5 Exploitation'!B11:F11</f>
        <v>0</v>
      </c>
      <c r="C10" s="293"/>
      <c r="D10" s="293"/>
      <c r="E10" s="293"/>
      <c r="F10" s="293"/>
      <c r="G10" s="237"/>
      <c r="H10" s="237"/>
      <c r="I10" s="237"/>
    </row>
    <row r="11" spans="1:9" s="36" customFormat="1" ht="24" x14ac:dyDescent="0.45">
      <c r="A11" s="38" t="s">
        <v>341</v>
      </c>
      <c r="B11" s="285">
        <f>D198</f>
        <v>0</v>
      </c>
      <c r="C11" s="285"/>
      <c r="D11" s="285"/>
      <c r="E11" s="285"/>
      <c r="F11" s="285"/>
      <c r="G11" s="237"/>
      <c r="H11" s="237"/>
      <c r="I11" s="237"/>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85" t="s">
        <v>36</v>
      </c>
      <c r="C14" s="85" t="s">
        <v>35</v>
      </c>
      <c r="D14" s="278"/>
      <c r="E14" s="278"/>
      <c r="F14" s="278"/>
    </row>
    <row r="15" spans="1:9" x14ac:dyDescent="0.3">
      <c r="A15" s="41"/>
      <c r="B15" s="41"/>
      <c r="C15" s="41"/>
      <c r="D15" s="41"/>
    </row>
    <row r="16" spans="1:9" ht="19.5" x14ac:dyDescent="0.4">
      <c r="A16" s="286" t="s">
        <v>0</v>
      </c>
      <c r="B16" s="287"/>
      <c r="C16" s="287"/>
      <c r="D16" s="287"/>
      <c r="E16" s="287"/>
      <c r="F16" s="287"/>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288" t="s">
        <v>38</v>
      </c>
      <c r="B22" s="289"/>
      <c r="C22" s="290"/>
      <c r="D22" s="236">
        <f>SUM(B17:C21)</f>
        <v>0</v>
      </c>
    </row>
    <row r="23" spans="1:6" x14ac:dyDescent="0.3">
      <c r="A23" s="282" t="s">
        <v>342</v>
      </c>
      <c r="B23" s="283"/>
      <c r="C23" s="284"/>
      <c r="D23" s="78">
        <f>D22/(COUNT(B17:C21)*2)</f>
        <v>0</v>
      </c>
    </row>
    <row r="24" spans="1:6" s="52" customFormat="1" x14ac:dyDescent="0.3">
      <c r="A24" s="57"/>
      <c r="B24" s="58"/>
      <c r="C24" s="58"/>
      <c r="D24" s="59"/>
    </row>
    <row r="25" spans="1:6" ht="19.5" x14ac:dyDescent="0.4">
      <c r="A25" s="291" t="s">
        <v>4</v>
      </c>
      <c r="B25" s="292"/>
      <c r="C25" s="292"/>
      <c r="D25" s="292"/>
      <c r="E25" s="292"/>
      <c r="F25" s="292"/>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82" t="s">
        <v>38</v>
      </c>
      <c r="B32" s="283"/>
      <c r="C32" s="284"/>
      <c r="D32" s="235">
        <f>SUM(B26:C31)</f>
        <v>0</v>
      </c>
    </row>
    <row r="33" spans="1:6" x14ac:dyDescent="0.3">
      <c r="A33" s="282" t="s">
        <v>342</v>
      </c>
      <c r="B33" s="283"/>
      <c r="C33" s="284"/>
      <c r="D33" s="78">
        <f>D32/(COUNT(B26:C31)*2)</f>
        <v>0</v>
      </c>
    </row>
    <row r="34" spans="1:6" s="52" customFormat="1" x14ac:dyDescent="0.3">
      <c r="A34" s="57"/>
      <c r="B34" s="58"/>
      <c r="C34" s="58"/>
      <c r="D34" s="59"/>
    </row>
    <row r="35" spans="1:6" s="52" customFormat="1" ht="19.5" x14ac:dyDescent="0.4">
      <c r="A35" s="291" t="s">
        <v>246</v>
      </c>
      <c r="B35" s="292"/>
      <c r="C35" s="292"/>
      <c r="D35" s="292"/>
      <c r="E35" s="292"/>
      <c r="F35" s="292"/>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82" t="s">
        <v>38</v>
      </c>
      <c r="B41" s="283"/>
      <c r="C41" s="284"/>
      <c r="D41" s="235">
        <f>SUM(B36:C40)</f>
        <v>0</v>
      </c>
      <c r="E41" s="37"/>
      <c r="F41" s="37"/>
    </row>
    <row r="42" spans="1:6" s="52" customFormat="1" x14ac:dyDescent="0.3">
      <c r="A42" s="282" t="s">
        <v>342</v>
      </c>
      <c r="B42" s="283"/>
      <c r="C42" s="284"/>
      <c r="D42" s="78">
        <f>D41/(COUNT(B36:C40)*2)</f>
        <v>0</v>
      </c>
      <c r="E42" s="37"/>
      <c r="F42" s="37"/>
    </row>
    <row r="43" spans="1:6" s="52" customFormat="1" x14ac:dyDescent="0.3">
      <c r="A43" s="108"/>
      <c r="B43" s="109"/>
      <c r="C43" s="109"/>
      <c r="D43" s="110"/>
    </row>
    <row r="44" spans="1:6" ht="19.5" x14ac:dyDescent="0.4">
      <c r="A44" s="297" t="s">
        <v>21</v>
      </c>
      <c r="B44" s="298"/>
      <c r="C44" s="298"/>
      <c r="D44" s="298"/>
      <c r="E44" s="298"/>
      <c r="F44" s="298"/>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82" t="s">
        <v>38</v>
      </c>
      <c r="B51" s="283"/>
      <c r="C51" s="284"/>
      <c r="D51" s="235">
        <f>SUM(B45:C50)</f>
        <v>0</v>
      </c>
    </row>
    <row r="52" spans="1:6" x14ac:dyDescent="0.3">
      <c r="A52" s="282" t="s">
        <v>342</v>
      </c>
      <c r="B52" s="283"/>
      <c r="C52" s="284"/>
      <c r="D52" s="78">
        <f>D51/(COUNT(B45:C50)*2)</f>
        <v>0</v>
      </c>
    </row>
    <row r="53" spans="1:6" s="52" customFormat="1" x14ac:dyDescent="0.3">
      <c r="A53" s="57"/>
      <c r="B53" s="58"/>
      <c r="C53" s="58"/>
      <c r="D53" s="59"/>
    </row>
    <row r="54" spans="1:6" ht="19.5" x14ac:dyDescent="0.4">
      <c r="A54" s="291" t="s">
        <v>8</v>
      </c>
      <c r="B54" s="292"/>
      <c r="C54" s="292"/>
      <c r="D54" s="292"/>
      <c r="E54" s="292"/>
      <c r="F54" s="292"/>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82" t="s">
        <v>38</v>
      </c>
      <c r="B62" s="283"/>
      <c r="C62" s="284"/>
      <c r="D62" s="235">
        <f>SUM(B55:C61)</f>
        <v>0</v>
      </c>
    </row>
    <row r="63" spans="1:6" x14ac:dyDescent="0.3">
      <c r="A63" s="282" t="s">
        <v>342</v>
      </c>
      <c r="B63" s="283"/>
      <c r="C63" s="284"/>
      <c r="D63" s="78">
        <f>D62/(COUNT(B55:C61)*2)</f>
        <v>0</v>
      </c>
    </row>
    <row r="64" spans="1:6" s="52" customFormat="1" x14ac:dyDescent="0.3">
      <c r="A64" s="57"/>
      <c r="B64" s="58"/>
      <c r="C64" s="58"/>
      <c r="D64" s="59"/>
    </row>
    <row r="65" spans="1:6" ht="19.5" x14ac:dyDescent="0.4">
      <c r="A65" s="291" t="s">
        <v>143</v>
      </c>
      <c r="B65" s="292"/>
      <c r="C65" s="292"/>
      <c r="D65" s="292"/>
      <c r="E65" s="292"/>
      <c r="F65" s="292"/>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41"/>
      <c r="D82" s="72"/>
      <c r="E82" s="66"/>
      <c r="F82" s="41"/>
    </row>
    <row r="83" spans="1:6" x14ac:dyDescent="0.3">
      <c r="A83" s="282" t="s">
        <v>38</v>
      </c>
      <c r="B83" s="283"/>
      <c r="C83" s="284"/>
      <c r="D83" s="235">
        <f>SUM(B66:C82)</f>
        <v>0</v>
      </c>
    </row>
    <row r="84" spans="1:6" x14ac:dyDescent="0.3">
      <c r="A84" s="282" t="s">
        <v>342</v>
      </c>
      <c r="B84" s="283"/>
      <c r="C84" s="284"/>
      <c r="D84" s="78">
        <f>D83/(COUNT(B66:C82)*2)</f>
        <v>0</v>
      </c>
    </row>
    <row r="85" spans="1:6" s="52" customFormat="1" x14ac:dyDescent="0.3">
      <c r="A85" s="57"/>
      <c r="B85" s="58"/>
      <c r="C85" s="58"/>
      <c r="D85" s="59"/>
    </row>
    <row r="86" spans="1:6" ht="19.5" x14ac:dyDescent="0.4">
      <c r="A86" s="291" t="s">
        <v>237</v>
      </c>
      <c r="B86" s="292"/>
      <c r="C86" s="292"/>
      <c r="D86" s="292"/>
      <c r="E86" s="292"/>
      <c r="F86" s="292"/>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82" t="s">
        <v>38</v>
      </c>
      <c r="B101" s="283"/>
      <c r="C101" s="284"/>
      <c r="D101" s="235">
        <f>SUM(B87:C100)</f>
        <v>0</v>
      </c>
    </row>
    <row r="102" spans="1:6" x14ac:dyDescent="0.3">
      <c r="A102" s="282" t="s">
        <v>342</v>
      </c>
      <c r="B102" s="283"/>
      <c r="C102" s="284"/>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91" t="s">
        <v>238</v>
      </c>
      <c r="B105" s="292"/>
      <c r="C105" s="292"/>
      <c r="D105" s="292"/>
      <c r="E105" s="292"/>
      <c r="F105" s="292"/>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82" t="s">
        <v>38</v>
      </c>
      <c r="B117" s="283"/>
      <c r="C117" s="284"/>
      <c r="D117" s="235">
        <f>SUM(B106:C116)</f>
        <v>0</v>
      </c>
      <c r="E117" s="37"/>
      <c r="F117" s="37"/>
    </row>
    <row r="118" spans="1:6" s="52" customFormat="1" x14ac:dyDescent="0.3">
      <c r="A118" s="282" t="s">
        <v>342</v>
      </c>
      <c r="B118" s="283"/>
      <c r="C118" s="284"/>
      <c r="D118" s="78">
        <f>D117/(COUNT(B106:C116)*2)</f>
        <v>0</v>
      </c>
      <c r="E118" s="37"/>
      <c r="F118" s="37"/>
    </row>
    <row r="119" spans="1:6" s="52" customFormat="1" x14ac:dyDescent="0.3">
      <c r="A119" s="57"/>
      <c r="B119" s="58"/>
      <c r="C119" s="58"/>
      <c r="D119" s="59"/>
    </row>
    <row r="120" spans="1:6" ht="19.5" x14ac:dyDescent="0.4">
      <c r="A120" s="291" t="s">
        <v>208</v>
      </c>
      <c r="B120" s="292"/>
      <c r="C120" s="292"/>
      <c r="D120" s="292"/>
      <c r="E120" s="292"/>
      <c r="F120" s="292"/>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82" t="s">
        <v>38</v>
      </c>
      <c r="B132" s="283"/>
      <c r="C132" s="284"/>
      <c r="D132" s="235">
        <f>SUM(B121:C131)</f>
        <v>0</v>
      </c>
    </row>
    <row r="133" spans="1:6" x14ac:dyDescent="0.3">
      <c r="A133" s="282" t="s">
        <v>342</v>
      </c>
      <c r="B133" s="283"/>
      <c r="C133" s="284"/>
      <c r="D133" s="76">
        <f>D132/(COUNT(B121:C131)*2)</f>
        <v>0</v>
      </c>
    </row>
    <row r="134" spans="1:6" s="52" customFormat="1" x14ac:dyDescent="0.3">
      <c r="A134" s="57"/>
      <c r="B134" s="58"/>
      <c r="C134" s="58"/>
      <c r="D134" s="67"/>
    </row>
    <row r="135" spans="1:6" ht="19.5" x14ac:dyDescent="0.4">
      <c r="A135" s="291" t="s">
        <v>78</v>
      </c>
      <c r="B135" s="292"/>
      <c r="C135" s="292"/>
      <c r="D135" s="292"/>
      <c r="E135" s="292"/>
      <c r="F135" s="292"/>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53"/>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82" t="s">
        <v>38</v>
      </c>
      <c r="B148" s="283"/>
      <c r="C148" s="284"/>
      <c r="D148" s="235">
        <f>SUM(B136:C147)</f>
        <v>0</v>
      </c>
    </row>
    <row r="149" spans="1:6" x14ac:dyDescent="0.3">
      <c r="A149" s="282" t="s">
        <v>342</v>
      </c>
      <c r="B149" s="283"/>
      <c r="C149" s="284"/>
      <c r="D149" s="78">
        <f>D148/(COUNT(B136:C147)*2)</f>
        <v>0</v>
      </c>
    </row>
    <row r="150" spans="1:6" s="52" customFormat="1" x14ac:dyDescent="0.3">
      <c r="A150" s="57"/>
      <c r="B150" s="58"/>
      <c r="C150" s="58"/>
      <c r="D150" s="59"/>
    </row>
    <row r="151" spans="1:6" ht="19.5" x14ac:dyDescent="0.4">
      <c r="A151" s="291" t="s">
        <v>243</v>
      </c>
      <c r="B151" s="292"/>
      <c r="C151" s="292"/>
      <c r="D151" s="292"/>
      <c r="E151" s="292"/>
      <c r="F151" s="292"/>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82" t="s">
        <v>38</v>
      </c>
      <c r="B160" s="289"/>
      <c r="C160" s="290"/>
      <c r="D160" s="236">
        <f>SUM(B152:C159)</f>
        <v>0</v>
      </c>
    </row>
    <row r="161" spans="1:6" x14ac:dyDescent="0.3">
      <c r="A161" s="282" t="s">
        <v>342</v>
      </c>
      <c r="B161" s="283"/>
      <c r="C161" s="284"/>
      <c r="D161" s="78">
        <f>D160/(COUNT(B152:C159)*2)</f>
        <v>0</v>
      </c>
    </row>
    <row r="162" spans="1:6" s="52" customFormat="1" x14ac:dyDescent="0.3">
      <c r="A162" s="57"/>
      <c r="B162" s="58"/>
      <c r="C162" s="60"/>
      <c r="D162" s="61"/>
    </row>
    <row r="163" spans="1:6" ht="19.5" x14ac:dyDescent="0.4">
      <c r="A163" s="291" t="s">
        <v>85</v>
      </c>
      <c r="B163" s="292"/>
      <c r="C163" s="292"/>
      <c r="D163" s="292"/>
      <c r="E163" s="292"/>
      <c r="F163" s="292"/>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82" t="s">
        <v>38</v>
      </c>
      <c r="B168" s="283"/>
      <c r="C168" s="284"/>
      <c r="D168" s="235">
        <f>SUM(B164:C167)</f>
        <v>0</v>
      </c>
    </row>
    <row r="169" spans="1:6" x14ac:dyDescent="0.3">
      <c r="A169" s="282" t="s">
        <v>342</v>
      </c>
      <c r="B169" s="283"/>
      <c r="C169" s="284"/>
      <c r="D169" s="78">
        <f>D168/(COUNT(B164:C167)*2)</f>
        <v>0</v>
      </c>
    </row>
    <row r="170" spans="1:6" s="52" customFormat="1" x14ac:dyDescent="0.3">
      <c r="A170" s="57"/>
      <c r="B170" s="58"/>
      <c r="C170" s="58"/>
      <c r="D170" s="59"/>
    </row>
    <row r="171" spans="1:6" ht="19.5" x14ac:dyDescent="0.4">
      <c r="A171" s="299" t="s">
        <v>17</v>
      </c>
      <c r="B171" s="300"/>
      <c r="C171" s="300"/>
      <c r="D171" s="300"/>
      <c r="E171" s="300"/>
      <c r="F171" s="300"/>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82" t="s">
        <v>38</v>
      </c>
      <c r="B176" s="283"/>
      <c r="C176" s="284"/>
      <c r="D176" s="235">
        <f>SUM(B172:C175)</f>
        <v>0</v>
      </c>
    </row>
    <row r="177" spans="1:6" x14ac:dyDescent="0.3">
      <c r="A177" s="282" t="s">
        <v>342</v>
      </c>
      <c r="B177" s="283"/>
      <c r="C177" s="284"/>
      <c r="D177" s="78">
        <f>D176/(COUNT(B172:C175)*2)</f>
        <v>0</v>
      </c>
    </row>
    <row r="178" spans="1:6" s="52" customFormat="1" x14ac:dyDescent="0.3">
      <c r="A178" s="57"/>
      <c r="B178" s="58"/>
      <c r="C178" s="58"/>
      <c r="D178" s="59"/>
    </row>
    <row r="179" spans="1:6" ht="19.5" x14ac:dyDescent="0.4">
      <c r="A179" s="291" t="s">
        <v>87</v>
      </c>
      <c r="B179" s="292"/>
      <c r="C179" s="292"/>
      <c r="D179" s="292"/>
      <c r="E179" s="292"/>
      <c r="F179" s="292"/>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82" t="s">
        <v>38</v>
      </c>
      <c r="B185" s="283"/>
      <c r="C185" s="284"/>
      <c r="D185" s="235">
        <f>SUM(B180:C184)</f>
        <v>0</v>
      </c>
    </row>
    <row r="186" spans="1:6" x14ac:dyDescent="0.3">
      <c r="A186" s="282" t="s">
        <v>342</v>
      </c>
      <c r="B186" s="283"/>
      <c r="C186" s="284"/>
      <c r="D186" s="78">
        <f>D185/(COUNT(B180:C184)*2)</f>
        <v>0</v>
      </c>
    </row>
    <row r="187" spans="1:6" s="52" customFormat="1" x14ac:dyDescent="0.3">
      <c r="A187" s="57"/>
      <c r="B187" s="58"/>
      <c r="C187" s="58"/>
      <c r="D187" s="59"/>
    </row>
    <row r="188" spans="1:6" ht="19.5" x14ac:dyDescent="0.4">
      <c r="A188" s="291" t="s">
        <v>242</v>
      </c>
      <c r="B188" s="292"/>
      <c r="C188" s="292"/>
      <c r="D188" s="292"/>
      <c r="E188" s="292"/>
      <c r="F188" s="292"/>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82" t="s">
        <v>38</v>
      </c>
      <c r="B193" s="283"/>
      <c r="C193" s="284"/>
      <c r="D193" s="116">
        <f>SUM(B189:C192)</f>
        <v>0</v>
      </c>
    </row>
    <row r="194" spans="1:4" x14ac:dyDescent="0.3">
      <c r="A194" s="282" t="s">
        <v>342</v>
      </c>
      <c r="B194" s="283"/>
      <c r="C194" s="284"/>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kWNGJL9pVZJjLRxoX78Jw7WzLw9GL/Zx7emB8uEKWITP1tCVTyaUNYeHLZ1CalOvYjRBlifjSGg4OC0zIQd0fQ==" saltValue="LrANBLeDhD1hqHBovlILY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topLeftCell="A478" zoomScale="50" zoomScaleNormal="50" workbookViewId="0">
      <selection activeCell="D503" sqref="D503"/>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70"/>
      <c r="E1" s="270"/>
      <c r="F1" s="270"/>
      <c r="G1" s="270"/>
      <c r="H1" s="270"/>
      <c r="I1" s="270"/>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71" t="s">
        <v>201</v>
      </c>
      <c r="B7" s="271"/>
      <c r="C7" s="271"/>
      <c r="D7" s="271"/>
      <c r="E7" s="271"/>
      <c r="F7" s="271"/>
      <c r="G7" s="234"/>
      <c r="H7" s="234"/>
      <c r="I7" s="234"/>
    </row>
    <row r="8" spans="1:9" ht="29.25" x14ac:dyDescent="0.45">
      <c r="A8" s="272" t="str">
        <f>'Page de garde'!D18</f>
        <v>Gabes</v>
      </c>
      <c r="B8" s="272"/>
      <c r="C8" s="272"/>
      <c r="D8" s="272"/>
      <c r="E8" s="272"/>
      <c r="F8" s="272"/>
      <c r="G8" s="237"/>
      <c r="H8" s="237"/>
      <c r="I8" s="234"/>
    </row>
    <row r="9" spans="1:9" ht="24" x14ac:dyDescent="0.45">
      <c r="A9" s="38" t="s">
        <v>44</v>
      </c>
      <c r="B9" s="273"/>
      <c r="C9" s="273"/>
      <c r="D9" s="273"/>
      <c r="E9" s="273"/>
      <c r="F9" s="273"/>
      <c r="G9" s="237"/>
      <c r="H9" s="237"/>
      <c r="I9" s="234"/>
    </row>
    <row r="10" spans="1:9" ht="24" x14ac:dyDescent="0.45">
      <c r="A10" s="39" t="s">
        <v>46</v>
      </c>
      <c r="B10" s="274"/>
      <c r="C10" s="274"/>
      <c r="D10" s="274"/>
      <c r="E10" s="274"/>
      <c r="F10" s="274"/>
      <c r="G10" s="237"/>
      <c r="H10" s="237"/>
      <c r="I10" s="234"/>
    </row>
    <row r="11" spans="1:9" ht="24" x14ac:dyDescent="0.45">
      <c r="A11" s="38" t="s">
        <v>45</v>
      </c>
      <c r="B11" s="269"/>
      <c r="C11" s="269"/>
      <c r="D11" s="269"/>
      <c r="E11" s="269"/>
      <c r="F11" s="269"/>
      <c r="G11" s="237"/>
      <c r="H11" s="237"/>
      <c r="I11" s="234"/>
    </row>
    <row r="12" spans="1:9" ht="24" x14ac:dyDescent="0.45">
      <c r="A12" s="38" t="s">
        <v>276</v>
      </c>
      <c r="B12" s="275">
        <f>D505</f>
        <v>0</v>
      </c>
      <c r="C12" s="275"/>
      <c r="D12" s="275"/>
      <c r="E12" s="275"/>
      <c r="F12" s="275"/>
      <c r="G12" s="237"/>
      <c r="H12" s="237"/>
      <c r="I12" s="234"/>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92" t="s">
        <v>36</v>
      </c>
      <c r="C15" s="92" t="s">
        <v>35</v>
      </c>
      <c r="D15" s="278"/>
      <c r="E15" s="279"/>
      <c r="F15" s="278"/>
      <c r="G15" s="36"/>
      <c r="H15" s="36"/>
    </row>
    <row r="16" spans="1:9" ht="18" x14ac:dyDescent="0.35">
      <c r="A16" s="266" t="s">
        <v>0</v>
      </c>
      <c r="B16" s="266"/>
      <c r="C16" s="266"/>
      <c r="D16" s="266"/>
      <c r="E16" s="266"/>
      <c r="F16" s="266"/>
      <c r="G16" s="36"/>
      <c r="H16" s="36"/>
    </row>
    <row r="17" spans="1:8" ht="18" x14ac:dyDescent="0.3">
      <c r="A17" s="202">
        <f>B11</f>
        <v>0</v>
      </c>
      <c r="B17" s="36"/>
      <c r="C17" s="36"/>
      <c r="D17" s="36"/>
      <c r="E17" s="36"/>
      <c r="F17" s="36"/>
      <c r="G17" s="36"/>
      <c r="H17" s="36"/>
    </row>
    <row r="18" spans="1:8" ht="18" x14ac:dyDescent="0.25">
      <c r="A18" s="280" t="s">
        <v>1</v>
      </c>
      <c r="B18" s="281"/>
      <c r="C18" s="281"/>
      <c r="D18" s="281"/>
      <c r="E18" s="281"/>
      <c r="F18" s="281"/>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64" t="s">
        <v>18</v>
      </c>
      <c r="B26" s="265"/>
      <c r="C26" s="265"/>
      <c r="D26" s="265"/>
      <c r="E26" s="265"/>
      <c r="F26" s="265"/>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153"/>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66" t="s">
        <v>137</v>
      </c>
      <c r="B43" s="266"/>
      <c r="C43" s="266"/>
      <c r="D43" s="266"/>
      <c r="E43" s="266"/>
      <c r="F43" s="266"/>
    </row>
    <row r="44" spans="1:7" x14ac:dyDescent="0.25">
      <c r="A44" s="203">
        <f>B11</f>
        <v>0</v>
      </c>
      <c r="B44" s="6"/>
      <c r="C44" s="7"/>
      <c r="D44" s="6"/>
    </row>
    <row r="45" spans="1:7" ht="16.5" x14ac:dyDescent="0.25">
      <c r="A45" s="267" t="s">
        <v>63</v>
      </c>
      <c r="B45" s="268"/>
      <c r="C45" s="268"/>
      <c r="D45" s="268"/>
      <c r="E45" s="268"/>
      <c r="F45" s="268"/>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64" t="s">
        <v>65</v>
      </c>
      <c r="B57" s="265"/>
      <c r="C57" s="265"/>
      <c r="D57" s="265"/>
      <c r="E57" s="265"/>
      <c r="F57" s="265"/>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64" t="s">
        <v>25</v>
      </c>
      <c r="B84" s="265"/>
      <c r="C84" s="265"/>
      <c r="D84" s="265"/>
      <c r="E84" s="265"/>
      <c r="F84" s="265"/>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176"/>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66" t="s">
        <v>129</v>
      </c>
      <c r="B99" s="266"/>
      <c r="C99" s="266"/>
      <c r="D99" s="266"/>
      <c r="E99" s="266"/>
      <c r="F99" s="266"/>
    </row>
    <row r="100" spans="1:6" x14ac:dyDescent="0.25">
      <c r="A100" s="203">
        <f>B11</f>
        <v>0</v>
      </c>
      <c r="B100" s="6"/>
      <c r="C100" s="7"/>
      <c r="D100" s="6"/>
    </row>
    <row r="101" spans="1:6" ht="16.5" x14ac:dyDescent="0.25">
      <c r="A101" s="267" t="s">
        <v>63</v>
      </c>
      <c r="B101" s="268"/>
      <c r="C101" s="268"/>
      <c r="D101" s="268"/>
      <c r="E101" s="268"/>
      <c r="F101" s="268"/>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64" t="s">
        <v>133</v>
      </c>
      <c r="B113" s="265"/>
      <c r="C113" s="265"/>
      <c r="D113" s="265"/>
      <c r="E113" s="265"/>
      <c r="F113" s="265"/>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64" t="s">
        <v>73</v>
      </c>
      <c r="B137" s="265"/>
      <c r="C137" s="265"/>
      <c r="D137" s="265"/>
      <c r="E137" s="265"/>
      <c r="F137" s="265"/>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188"/>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66" t="s">
        <v>130</v>
      </c>
      <c r="B152" s="266"/>
      <c r="C152" s="266"/>
      <c r="D152" s="266"/>
      <c r="E152" s="266"/>
      <c r="F152" s="266"/>
    </row>
    <row r="153" spans="1:6" x14ac:dyDescent="0.25">
      <c r="A153" s="203">
        <f>B11</f>
        <v>0</v>
      </c>
      <c r="B153" s="6"/>
      <c r="C153" s="7"/>
      <c r="D153" s="62"/>
    </row>
    <row r="154" spans="1:6" ht="16.5" x14ac:dyDescent="0.25">
      <c r="A154" s="267" t="s">
        <v>63</v>
      </c>
      <c r="B154" s="268"/>
      <c r="C154" s="268"/>
      <c r="D154" s="268"/>
      <c r="E154" s="268"/>
      <c r="F154" s="268"/>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64" t="s">
        <v>134</v>
      </c>
      <c r="B166" s="265"/>
      <c r="C166" s="265"/>
      <c r="D166" s="265"/>
      <c r="E166" s="265"/>
      <c r="F166" s="265"/>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191"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188"/>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66" t="s">
        <v>167</v>
      </c>
      <c r="B192" s="266"/>
      <c r="C192" s="266"/>
      <c r="D192" s="266"/>
      <c r="E192" s="266"/>
      <c r="F192" s="266"/>
    </row>
    <row r="193" spans="1:7" x14ac:dyDescent="0.25">
      <c r="A193" s="209">
        <f>B11</f>
        <v>0</v>
      </c>
      <c r="B193" s="6"/>
      <c r="C193" s="7"/>
      <c r="D193" s="6"/>
    </row>
    <row r="194" spans="1:7" ht="18" x14ac:dyDescent="0.25">
      <c r="A194" s="264" t="s">
        <v>158</v>
      </c>
      <c r="B194" s="265"/>
      <c r="C194" s="265"/>
      <c r="D194" s="265"/>
      <c r="E194" s="265"/>
      <c r="F194" s="265"/>
    </row>
    <row r="195" spans="1:7" ht="36" x14ac:dyDescent="0.35">
      <c r="A195" s="100" t="s">
        <v>27</v>
      </c>
      <c r="B195" s="190" t="s">
        <v>34</v>
      </c>
      <c r="C195" s="190"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64" t="s">
        <v>76</v>
      </c>
      <c r="B209" s="265"/>
      <c r="C209" s="265"/>
      <c r="D209" s="265"/>
      <c r="E209" s="265"/>
      <c r="F209" s="265"/>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64" t="s">
        <v>191</v>
      </c>
      <c r="B232" s="265"/>
      <c r="C232" s="265"/>
      <c r="D232" s="265"/>
      <c r="E232" s="265"/>
      <c r="F232" s="265"/>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175"/>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66" t="s">
        <v>78</v>
      </c>
      <c r="B248" s="266"/>
      <c r="C248" s="266"/>
      <c r="D248" s="266"/>
      <c r="E248" s="266"/>
      <c r="F248" s="266"/>
    </row>
    <row r="249" spans="1:6" s="3" customFormat="1" x14ac:dyDescent="0.25">
      <c r="A249" s="203">
        <f>B11</f>
        <v>0</v>
      </c>
      <c r="B249" s="6"/>
      <c r="C249" s="7"/>
      <c r="D249" s="6"/>
    </row>
    <row r="250" spans="1:6" s="3" customFormat="1" ht="18" x14ac:dyDescent="0.25">
      <c r="A250" s="264" t="s">
        <v>79</v>
      </c>
      <c r="B250" s="265"/>
      <c r="C250" s="265"/>
      <c r="D250" s="265"/>
      <c r="E250" s="265"/>
      <c r="F250" s="265"/>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64" t="s">
        <v>81</v>
      </c>
      <c r="B266" s="265"/>
      <c r="C266" s="265"/>
      <c r="D266" s="265"/>
      <c r="E266" s="265"/>
      <c r="F266" s="265"/>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191"/>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11"/>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66" t="s">
        <v>4</v>
      </c>
      <c r="B291" s="266"/>
      <c r="C291" s="266"/>
      <c r="D291" s="266"/>
      <c r="E291" s="266"/>
      <c r="F291" s="266"/>
    </row>
    <row r="292" spans="1:7" x14ac:dyDescent="0.25">
      <c r="A292" s="212">
        <f>B11</f>
        <v>0</v>
      </c>
      <c r="B292" s="6"/>
      <c r="C292" s="7"/>
      <c r="D292" s="62"/>
    </row>
    <row r="293" spans="1:7" ht="18" x14ac:dyDescent="0.25">
      <c r="A293" s="264" t="s">
        <v>19</v>
      </c>
      <c r="B293" s="265"/>
      <c r="C293" s="265"/>
      <c r="D293" s="265"/>
      <c r="E293" s="265"/>
      <c r="F293" s="265"/>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190"/>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64" t="s">
        <v>122</v>
      </c>
      <c r="B305" s="265"/>
      <c r="C305" s="265"/>
      <c r="D305" s="265"/>
      <c r="E305" s="265"/>
      <c r="F305" s="265"/>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188"/>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66" t="s">
        <v>21</v>
      </c>
      <c r="B324" s="266"/>
      <c r="C324" s="266"/>
      <c r="D324" s="266"/>
      <c r="E324" s="266"/>
      <c r="F324" s="266"/>
    </row>
    <row r="325" spans="1:9" x14ac:dyDescent="0.25">
      <c r="A325" s="213">
        <f>B11</f>
        <v>0</v>
      </c>
      <c r="B325" s="6"/>
      <c r="C325" s="7"/>
      <c r="D325" s="6"/>
    </row>
    <row r="326" spans="1:9" ht="18" x14ac:dyDescent="0.25">
      <c r="A326" s="264" t="s">
        <v>12</v>
      </c>
      <c r="B326" s="265"/>
      <c r="C326" s="265"/>
      <c r="D326" s="265"/>
      <c r="E326" s="265"/>
      <c r="F326" s="265"/>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64" t="s">
        <v>25</v>
      </c>
      <c r="B339" s="265"/>
      <c r="C339" s="265"/>
      <c r="D339" s="265"/>
      <c r="E339" s="265"/>
      <c r="F339" s="265"/>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162"/>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66" t="s">
        <v>8</v>
      </c>
      <c r="B352" s="266"/>
      <c r="C352" s="266"/>
      <c r="D352" s="266"/>
      <c r="E352" s="266"/>
      <c r="F352" s="266"/>
    </row>
    <row r="353" spans="1:6" x14ac:dyDescent="0.25">
      <c r="A353" s="203">
        <f>B11</f>
        <v>0</v>
      </c>
      <c r="B353" s="6"/>
      <c r="C353" s="7"/>
      <c r="D353" s="62"/>
    </row>
    <row r="354" spans="1:6" ht="16.5" x14ac:dyDescent="0.25">
      <c r="A354" s="267" t="s">
        <v>113</v>
      </c>
      <c r="B354" s="268"/>
      <c r="C354" s="268"/>
      <c r="D354" s="268"/>
      <c r="E354" s="268"/>
      <c r="F354" s="268"/>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64" t="s">
        <v>25</v>
      </c>
      <c r="B366" s="265"/>
      <c r="C366" s="265"/>
      <c r="D366" s="265"/>
      <c r="E366" s="265"/>
      <c r="F366" s="265"/>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64" t="s">
        <v>124</v>
      </c>
      <c r="B382" s="265"/>
      <c r="C382" s="265"/>
      <c r="D382" s="265"/>
      <c r="E382" s="265"/>
      <c r="F382" s="265"/>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64" t="s">
        <v>29</v>
      </c>
      <c r="B391" s="265"/>
      <c r="C391" s="265"/>
      <c r="D391" s="265"/>
      <c r="E391" s="265"/>
      <c r="F391" s="265"/>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190"/>
      <c r="D397" s="176"/>
      <c r="E397" s="166"/>
      <c r="F397" s="166"/>
    </row>
    <row r="398" spans="1:16384" ht="27.75" customHeight="1" x14ac:dyDescent="0.25">
      <c r="A398" s="128" t="s">
        <v>287</v>
      </c>
      <c r="B398" s="191">
        <v>0</v>
      </c>
      <c r="C398" s="173"/>
      <c r="D398" s="176"/>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66" t="s">
        <v>125</v>
      </c>
      <c r="B405" s="266"/>
      <c r="C405" s="266"/>
      <c r="D405" s="266"/>
      <c r="E405" s="266"/>
      <c r="F405" s="266"/>
    </row>
    <row r="406" spans="1:6" x14ac:dyDescent="0.25">
      <c r="A406" s="212">
        <f>B11</f>
        <v>0</v>
      </c>
      <c r="B406" s="6"/>
      <c r="C406" s="7"/>
      <c r="D406" s="6"/>
    </row>
    <row r="407" spans="1:6" ht="16.5" x14ac:dyDescent="0.25">
      <c r="A407" s="267" t="s">
        <v>19</v>
      </c>
      <c r="B407" s="268"/>
      <c r="C407" s="268"/>
      <c r="D407" s="268"/>
      <c r="E407" s="268"/>
      <c r="F407" s="268"/>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67" t="s">
        <v>122</v>
      </c>
      <c r="B418" s="268"/>
      <c r="C418" s="268"/>
      <c r="D418" s="268"/>
      <c r="E418" s="268"/>
      <c r="F418" s="268"/>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238"/>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188">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66" t="s">
        <v>374</v>
      </c>
      <c r="B435" s="266"/>
      <c r="C435" s="266"/>
      <c r="D435" s="266"/>
      <c r="E435" s="266"/>
      <c r="F435" s="266"/>
    </row>
    <row r="436" spans="1:7" x14ac:dyDescent="0.25">
      <c r="A436" s="215">
        <f>+B11</f>
        <v>0</v>
      </c>
      <c r="B436" s="6"/>
      <c r="C436" s="7"/>
      <c r="D436" s="6"/>
    </row>
    <row r="437" spans="1:7" ht="18" x14ac:dyDescent="0.25">
      <c r="A437" s="264" t="s">
        <v>375</v>
      </c>
      <c r="B437" s="265"/>
      <c r="C437" s="265"/>
      <c r="D437" s="265"/>
      <c r="E437" s="265"/>
      <c r="F437" s="265"/>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64" t="s">
        <v>31</v>
      </c>
      <c r="B444" s="265"/>
      <c r="C444" s="265"/>
      <c r="D444" s="265"/>
      <c r="E444" s="265"/>
      <c r="F444" s="265"/>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188"/>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66" t="s">
        <v>180</v>
      </c>
      <c r="B454" s="266"/>
      <c r="C454" s="266"/>
      <c r="D454" s="266"/>
      <c r="E454" s="266"/>
      <c r="F454" s="266"/>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175"/>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66" t="s">
        <v>87</v>
      </c>
      <c r="B464" s="266"/>
      <c r="C464" s="266"/>
      <c r="D464" s="266"/>
      <c r="E464" s="266"/>
      <c r="F464" s="266"/>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162"/>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66" t="s">
        <v>151</v>
      </c>
      <c r="B473" s="266"/>
      <c r="C473" s="266"/>
      <c r="D473" s="266"/>
      <c r="E473" s="266"/>
      <c r="F473" s="266"/>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198"/>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66" t="s">
        <v>152</v>
      </c>
      <c r="B494" s="266"/>
      <c r="C494" s="266"/>
      <c r="D494" s="266"/>
      <c r="E494" s="266"/>
      <c r="F494" s="266"/>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188"/>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cWuIIUXyioFiP9KjIeNArEwkenbP9bUJaSua3/1gvdRGKxKo0/B6AjJ1XAOrBWuH8F1jCgM6AOIjxzEJVeU83A==" saltValue="qBPOVozudj+BfrCvjfeKFA=="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68" zoomScale="60" zoomScaleNormal="6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4">
        <v>0</v>
      </c>
      <c r="D1" s="294"/>
      <c r="E1" s="294"/>
      <c r="F1" s="294"/>
      <c r="G1" s="294"/>
      <c r="H1" s="294"/>
      <c r="I1" s="294"/>
    </row>
    <row r="2" spans="1:9" s="36" customFormat="1" ht="24" x14ac:dyDescent="0.45">
      <c r="A2" s="35"/>
      <c r="B2" s="54">
        <v>1</v>
      </c>
      <c r="D2" s="237"/>
      <c r="E2" s="237"/>
      <c r="F2" s="237"/>
      <c r="G2" s="237"/>
      <c r="H2" s="237"/>
      <c r="I2" s="237"/>
    </row>
    <row r="3" spans="1:9" s="36" customFormat="1" ht="24" x14ac:dyDescent="0.45">
      <c r="A3" s="35"/>
      <c r="B3" s="54">
        <v>2</v>
      </c>
      <c r="D3" s="237"/>
      <c r="E3" s="237"/>
      <c r="F3" s="237"/>
      <c r="G3" s="237"/>
      <c r="H3" s="237"/>
      <c r="I3" s="237"/>
    </row>
    <row r="4" spans="1:9" s="36" customFormat="1" ht="16.5" customHeight="1" x14ac:dyDescent="0.45">
      <c r="A4" s="35"/>
      <c r="B4" s="54" t="s">
        <v>34</v>
      </c>
      <c r="D4" s="37"/>
      <c r="E4" s="237"/>
      <c r="F4" s="237"/>
      <c r="G4" s="237"/>
      <c r="H4" s="237"/>
      <c r="I4" s="237"/>
    </row>
    <row r="5" spans="1:9" s="36" customFormat="1" ht="16.5" customHeight="1" x14ac:dyDescent="0.45">
      <c r="A5" s="35"/>
      <c r="D5" s="237"/>
      <c r="E5" s="237"/>
      <c r="F5" s="237"/>
      <c r="G5" s="237"/>
      <c r="H5" s="237"/>
      <c r="I5" s="237"/>
    </row>
    <row r="6" spans="1:9" s="36" customFormat="1" ht="37.5" customHeight="1" x14ac:dyDescent="0.45">
      <c r="A6" s="271" t="s">
        <v>52</v>
      </c>
      <c r="B6" s="271"/>
      <c r="C6" s="271"/>
      <c r="D6" s="271"/>
      <c r="E6" s="271"/>
      <c r="F6" s="271"/>
      <c r="G6" s="237"/>
      <c r="H6" s="237"/>
      <c r="I6" s="237"/>
    </row>
    <row r="7" spans="1:9" s="36" customFormat="1" ht="21.75" customHeight="1" x14ac:dyDescent="0.45">
      <c r="A7" s="272" t="str">
        <f>'A1 Exploitation'!A8:F8</f>
        <v>Gabes</v>
      </c>
      <c r="B7" s="272"/>
      <c r="C7" s="272"/>
      <c r="D7" s="272"/>
      <c r="E7" s="272"/>
      <c r="F7" s="272"/>
      <c r="G7" s="237"/>
      <c r="H7" s="237"/>
      <c r="I7" s="237"/>
    </row>
    <row r="8" spans="1:9" s="36" customFormat="1" ht="24" x14ac:dyDescent="0.45">
      <c r="A8" s="38" t="s">
        <v>44</v>
      </c>
      <c r="B8" s="295">
        <f>'A6 Exploitation'!B9:F9</f>
        <v>0</v>
      </c>
      <c r="C8" s="295"/>
      <c r="D8" s="295"/>
      <c r="E8" s="295"/>
      <c r="F8" s="295"/>
      <c r="G8" s="237"/>
      <c r="H8" s="237"/>
      <c r="I8" s="237"/>
    </row>
    <row r="9" spans="1:9" s="36" customFormat="1" ht="24" x14ac:dyDescent="0.45">
      <c r="A9" s="39" t="s">
        <v>46</v>
      </c>
      <c r="B9" s="296">
        <f>'A6 Exploitation'!B10:F10</f>
        <v>0</v>
      </c>
      <c r="C9" s="296"/>
      <c r="D9" s="296"/>
      <c r="E9" s="296"/>
      <c r="F9" s="296"/>
      <c r="G9" s="237"/>
      <c r="H9" s="237"/>
      <c r="I9" s="237"/>
    </row>
    <row r="10" spans="1:9" s="36" customFormat="1" ht="24" x14ac:dyDescent="0.45">
      <c r="A10" s="38" t="s">
        <v>45</v>
      </c>
      <c r="B10" s="293">
        <f>'A6 Exploitation'!B11:F11</f>
        <v>0</v>
      </c>
      <c r="C10" s="293"/>
      <c r="D10" s="293"/>
      <c r="E10" s="293"/>
      <c r="F10" s="293"/>
      <c r="G10" s="237"/>
      <c r="H10" s="237"/>
      <c r="I10" s="237"/>
    </row>
    <row r="11" spans="1:9" s="36" customFormat="1" ht="24" x14ac:dyDescent="0.45">
      <c r="A11" s="38" t="s">
        <v>341</v>
      </c>
      <c r="B11" s="285">
        <f>D198</f>
        <v>0</v>
      </c>
      <c r="C11" s="285"/>
      <c r="D11" s="285"/>
      <c r="E11" s="285"/>
      <c r="F11" s="285"/>
      <c r="G11" s="237"/>
      <c r="H11" s="237"/>
      <c r="I11" s="237"/>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85" t="s">
        <v>36</v>
      </c>
      <c r="C14" s="85" t="s">
        <v>35</v>
      </c>
      <c r="D14" s="278"/>
      <c r="E14" s="278"/>
      <c r="F14" s="278"/>
    </row>
    <row r="15" spans="1:9" x14ac:dyDescent="0.3">
      <c r="A15" s="41"/>
      <c r="B15" s="41"/>
      <c r="C15" s="41"/>
      <c r="D15" s="41"/>
    </row>
    <row r="16" spans="1:9" ht="19.5" x14ac:dyDescent="0.4">
      <c r="A16" s="286" t="s">
        <v>0</v>
      </c>
      <c r="B16" s="287"/>
      <c r="C16" s="287"/>
      <c r="D16" s="287"/>
      <c r="E16" s="287"/>
      <c r="F16" s="287"/>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288" t="s">
        <v>38</v>
      </c>
      <c r="B22" s="289"/>
      <c r="C22" s="290"/>
      <c r="D22" s="236">
        <f>SUM(B17:C21)</f>
        <v>0</v>
      </c>
    </row>
    <row r="23" spans="1:6" x14ac:dyDescent="0.3">
      <c r="A23" s="282" t="s">
        <v>342</v>
      </c>
      <c r="B23" s="283"/>
      <c r="C23" s="284"/>
      <c r="D23" s="78">
        <f>D22/(COUNT(B17:C21)*2)</f>
        <v>0</v>
      </c>
    </row>
    <row r="24" spans="1:6" s="52" customFormat="1" x14ac:dyDescent="0.3">
      <c r="A24" s="57"/>
      <c r="B24" s="58"/>
      <c r="C24" s="58"/>
      <c r="D24" s="59"/>
    </row>
    <row r="25" spans="1:6" ht="19.5" x14ac:dyDescent="0.4">
      <c r="A25" s="291" t="s">
        <v>4</v>
      </c>
      <c r="B25" s="292"/>
      <c r="C25" s="292"/>
      <c r="D25" s="292"/>
      <c r="E25" s="292"/>
      <c r="F25" s="292"/>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82" t="s">
        <v>38</v>
      </c>
      <c r="B32" s="283"/>
      <c r="C32" s="284"/>
      <c r="D32" s="235">
        <f>SUM(B26:C31)</f>
        <v>0</v>
      </c>
    </row>
    <row r="33" spans="1:6" x14ac:dyDescent="0.3">
      <c r="A33" s="282" t="s">
        <v>342</v>
      </c>
      <c r="B33" s="283"/>
      <c r="C33" s="284"/>
      <c r="D33" s="78">
        <f>D32/(COUNT(B26:C31)*2)</f>
        <v>0</v>
      </c>
    </row>
    <row r="34" spans="1:6" s="52" customFormat="1" x14ac:dyDescent="0.3">
      <c r="A34" s="57"/>
      <c r="B34" s="58"/>
      <c r="C34" s="58"/>
      <c r="D34" s="59"/>
    </row>
    <row r="35" spans="1:6" s="52" customFormat="1" ht="19.5" x14ac:dyDescent="0.4">
      <c r="A35" s="291" t="s">
        <v>246</v>
      </c>
      <c r="B35" s="292"/>
      <c r="C35" s="292"/>
      <c r="D35" s="292"/>
      <c r="E35" s="292"/>
      <c r="F35" s="292"/>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82" t="s">
        <v>38</v>
      </c>
      <c r="B41" s="283"/>
      <c r="C41" s="284"/>
      <c r="D41" s="235">
        <f>SUM(B36:C40)</f>
        <v>0</v>
      </c>
      <c r="E41" s="37"/>
      <c r="F41" s="37"/>
    </row>
    <row r="42" spans="1:6" s="52" customFormat="1" x14ac:dyDescent="0.3">
      <c r="A42" s="282" t="s">
        <v>342</v>
      </c>
      <c r="B42" s="283"/>
      <c r="C42" s="284"/>
      <c r="D42" s="78">
        <f>D41/(COUNT(B36:C40)*2)</f>
        <v>0</v>
      </c>
      <c r="E42" s="37"/>
      <c r="F42" s="37"/>
    </row>
    <row r="43" spans="1:6" s="52" customFormat="1" x14ac:dyDescent="0.3">
      <c r="A43" s="108"/>
      <c r="B43" s="109"/>
      <c r="C43" s="109"/>
      <c r="D43" s="110"/>
    </row>
    <row r="44" spans="1:6" ht="19.5" x14ac:dyDescent="0.4">
      <c r="A44" s="297" t="s">
        <v>21</v>
      </c>
      <c r="B44" s="298"/>
      <c r="C44" s="298"/>
      <c r="D44" s="298"/>
      <c r="E44" s="298"/>
      <c r="F44" s="298"/>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82" t="s">
        <v>38</v>
      </c>
      <c r="B51" s="283"/>
      <c r="C51" s="284"/>
      <c r="D51" s="235">
        <f>SUM(B45:C50)</f>
        <v>0</v>
      </c>
    </row>
    <row r="52" spans="1:6" x14ac:dyDescent="0.3">
      <c r="A52" s="282" t="s">
        <v>342</v>
      </c>
      <c r="B52" s="283"/>
      <c r="C52" s="284"/>
      <c r="D52" s="78">
        <f>D51/(COUNT(B45:C50)*2)</f>
        <v>0</v>
      </c>
    </row>
    <row r="53" spans="1:6" s="52" customFormat="1" x14ac:dyDescent="0.3">
      <c r="A53" s="57"/>
      <c r="B53" s="58"/>
      <c r="C53" s="58"/>
      <c r="D53" s="59"/>
    </row>
    <row r="54" spans="1:6" ht="19.5" x14ac:dyDescent="0.4">
      <c r="A54" s="291" t="s">
        <v>8</v>
      </c>
      <c r="B54" s="292"/>
      <c r="C54" s="292"/>
      <c r="D54" s="292"/>
      <c r="E54" s="292"/>
      <c r="F54" s="292"/>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82" t="s">
        <v>38</v>
      </c>
      <c r="B62" s="283"/>
      <c r="C62" s="284"/>
      <c r="D62" s="235">
        <f>SUM(B55:C61)</f>
        <v>0</v>
      </c>
    </row>
    <row r="63" spans="1:6" x14ac:dyDescent="0.3">
      <c r="A63" s="282" t="s">
        <v>342</v>
      </c>
      <c r="B63" s="283"/>
      <c r="C63" s="284"/>
      <c r="D63" s="78">
        <f>D62/(COUNT(B55:C61)*2)</f>
        <v>0</v>
      </c>
    </row>
    <row r="64" spans="1:6" s="52" customFormat="1" x14ac:dyDescent="0.3">
      <c r="A64" s="57"/>
      <c r="B64" s="58"/>
      <c r="C64" s="58"/>
      <c r="D64" s="59"/>
    </row>
    <row r="65" spans="1:6" ht="19.5" x14ac:dyDescent="0.4">
      <c r="A65" s="291" t="s">
        <v>143</v>
      </c>
      <c r="B65" s="292"/>
      <c r="C65" s="292"/>
      <c r="D65" s="292"/>
      <c r="E65" s="292"/>
      <c r="F65" s="292"/>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241"/>
      <c r="D82" s="72"/>
      <c r="E82" s="66"/>
      <c r="F82" s="41"/>
    </row>
    <row r="83" spans="1:6" x14ac:dyDescent="0.3">
      <c r="A83" s="282" t="s">
        <v>38</v>
      </c>
      <c r="B83" s="283"/>
      <c r="C83" s="284"/>
      <c r="D83" s="235">
        <f>SUM(B66:C82)</f>
        <v>0</v>
      </c>
    </row>
    <row r="84" spans="1:6" x14ac:dyDescent="0.3">
      <c r="A84" s="282" t="s">
        <v>342</v>
      </c>
      <c r="B84" s="283"/>
      <c r="C84" s="284"/>
      <c r="D84" s="78">
        <f>D83/(COUNT(B66:C82)*2)</f>
        <v>0</v>
      </c>
    </row>
    <row r="85" spans="1:6" s="52" customFormat="1" x14ac:dyDescent="0.3">
      <c r="A85" s="57"/>
      <c r="B85" s="58"/>
      <c r="C85" s="58"/>
      <c r="D85" s="59"/>
    </row>
    <row r="86" spans="1:6" ht="19.5" x14ac:dyDescent="0.4">
      <c r="A86" s="291" t="s">
        <v>237</v>
      </c>
      <c r="B86" s="292"/>
      <c r="C86" s="292"/>
      <c r="D86" s="292"/>
      <c r="E86" s="292"/>
      <c r="F86" s="292"/>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82" t="s">
        <v>38</v>
      </c>
      <c r="B101" s="283"/>
      <c r="C101" s="284"/>
      <c r="D101" s="235">
        <f>SUM(B87:C100)</f>
        <v>0</v>
      </c>
    </row>
    <row r="102" spans="1:6" x14ac:dyDescent="0.3">
      <c r="A102" s="282" t="s">
        <v>342</v>
      </c>
      <c r="B102" s="283"/>
      <c r="C102" s="284"/>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91" t="s">
        <v>238</v>
      </c>
      <c r="B105" s="292"/>
      <c r="C105" s="292"/>
      <c r="D105" s="292"/>
      <c r="E105" s="292"/>
      <c r="F105" s="292"/>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82" t="s">
        <v>38</v>
      </c>
      <c r="B117" s="283"/>
      <c r="C117" s="284"/>
      <c r="D117" s="235">
        <f>SUM(B106:C116)</f>
        <v>0</v>
      </c>
      <c r="E117" s="37"/>
      <c r="F117" s="37"/>
    </row>
    <row r="118" spans="1:6" s="52" customFormat="1" x14ac:dyDescent="0.3">
      <c r="A118" s="282" t="s">
        <v>342</v>
      </c>
      <c r="B118" s="283"/>
      <c r="C118" s="284"/>
      <c r="D118" s="78">
        <f>D117/(COUNT(B106:C116)*2)</f>
        <v>0</v>
      </c>
      <c r="E118" s="37"/>
      <c r="F118" s="37"/>
    </row>
    <row r="119" spans="1:6" s="52" customFormat="1" x14ac:dyDescent="0.3">
      <c r="A119" s="57"/>
      <c r="B119" s="58"/>
      <c r="C119" s="58"/>
      <c r="D119" s="59"/>
    </row>
    <row r="120" spans="1:6" ht="19.5" x14ac:dyDescent="0.4">
      <c r="A120" s="291" t="s">
        <v>208</v>
      </c>
      <c r="B120" s="292"/>
      <c r="C120" s="292"/>
      <c r="D120" s="292"/>
      <c r="E120" s="292"/>
      <c r="F120" s="292"/>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82" t="s">
        <v>38</v>
      </c>
      <c r="B132" s="283"/>
      <c r="C132" s="284"/>
      <c r="D132" s="235">
        <f>SUM(B121:C131)</f>
        <v>0</v>
      </c>
    </row>
    <row r="133" spans="1:6" x14ac:dyDescent="0.3">
      <c r="A133" s="282" t="s">
        <v>342</v>
      </c>
      <c r="B133" s="283"/>
      <c r="C133" s="284"/>
      <c r="D133" s="76">
        <f>D132/(COUNT(B121:C131)*2)</f>
        <v>0</v>
      </c>
    </row>
    <row r="134" spans="1:6" s="52" customFormat="1" x14ac:dyDescent="0.3">
      <c r="A134" s="57"/>
      <c r="B134" s="58"/>
      <c r="C134" s="58"/>
      <c r="D134" s="67"/>
    </row>
    <row r="135" spans="1:6" ht="19.5" x14ac:dyDescent="0.4">
      <c r="A135" s="291" t="s">
        <v>78</v>
      </c>
      <c r="B135" s="292"/>
      <c r="C135" s="292"/>
      <c r="D135" s="292"/>
      <c r="E135" s="292"/>
      <c r="F135" s="292"/>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53"/>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82" t="s">
        <v>38</v>
      </c>
      <c r="B148" s="283"/>
      <c r="C148" s="284"/>
      <c r="D148" s="235">
        <f>SUM(B136:C147)</f>
        <v>0</v>
      </c>
    </row>
    <row r="149" spans="1:6" x14ac:dyDescent="0.3">
      <c r="A149" s="282" t="s">
        <v>342</v>
      </c>
      <c r="B149" s="283"/>
      <c r="C149" s="284"/>
      <c r="D149" s="78">
        <f>D148/(COUNT(B136:C147)*2)</f>
        <v>0</v>
      </c>
    </row>
    <row r="150" spans="1:6" s="52" customFormat="1" x14ac:dyDescent="0.3">
      <c r="A150" s="57"/>
      <c r="B150" s="58"/>
      <c r="C150" s="58"/>
      <c r="D150" s="59"/>
    </row>
    <row r="151" spans="1:6" ht="19.5" x14ac:dyDescent="0.4">
      <c r="A151" s="291" t="s">
        <v>243</v>
      </c>
      <c r="B151" s="292"/>
      <c r="C151" s="292"/>
      <c r="D151" s="292"/>
      <c r="E151" s="292"/>
      <c r="F151" s="292"/>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82" t="s">
        <v>38</v>
      </c>
      <c r="B160" s="289"/>
      <c r="C160" s="290"/>
      <c r="D160" s="236">
        <f>SUM(B152:C159)</f>
        <v>0</v>
      </c>
    </row>
    <row r="161" spans="1:6" x14ac:dyDescent="0.3">
      <c r="A161" s="282" t="s">
        <v>342</v>
      </c>
      <c r="B161" s="283"/>
      <c r="C161" s="284"/>
      <c r="D161" s="78">
        <f>D160/(COUNT(B152:C159)*2)</f>
        <v>0</v>
      </c>
    </row>
    <row r="162" spans="1:6" s="52" customFormat="1" x14ac:dyDescent="0.3">
      <c r="A162" s="57"/>
      <c r="B162" s="58"/>
      <c r="C162" s="60"/>
      <c r="D162" s="61"/>
    </row>
    <row r="163" spans="1:6" ht="19.5" x14ac:dyDescent="0.4">
      <c r="A163" s="291" t="s">
        <v>85</v>
      </c>
      <c r="B163" s="292"/>
      <c r="C163" s="292"/>
      <c r="D163" s="292"/>
      <c r="E163" s="292"/>
      <c r="F163" s="292"/>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82" t="s">
        <v>38</v>
      </c>
      <c r="B168" s="283"/>
      <c r="C168" s="284"/>
      <c r="D168" s="235">
        <f>SUM(B164:C167)</f>
        <v>0</v>
      </c>
    </row>
    <row r="169" spans="1:6" x14ac:dyDescent="0.3">
      <c r="A169" s="282" t="s">
        <v>342</v>
      </c>
      <c r="B169" s="283"/>
      <c r="C169" s="284"/>
      <c r="D169" s="78">
        <f>D168/(COUNT(B164:C167)*2)</f>
        <v>0</v>
      </c>
    </row>
    <row r="170" spans="1:6" s="52" customFormat="1" x14ac:dyDescent="0.3">
      <c r="A170" s="57"/>
      <c r="B170" s="58"/>
      <c r="C170" s="58"/>
      <c r="D170" s="59"/>
    </row>
    <row r="171" spans="1:6" ht="19.5" x14ac:dyDescent="0.4">
      <c r="A171" s="299" t="s">
        <v>17</v>
      </c>
      <c r="B171" s="300"/>
      <c r="C171" s="300"/>
      <c r="D171" s="300"/>
      <c r="E171" s="300"/>
      <c r="F171" s="300"/>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82" t="s">
        <v>38</v>
      </c>
      <c r="B176" s="283"/>
      <c r="C176" s="284"/>
      <c r="D176" s="235">
        <f>SUM(B172:C175)</f>
        <v>0</v>
      </c>
    </row>
    <row r="177" spans="1:6" x14ac:dyDescent="0.3">
      <c r="A177" s="282" t="s">
        <v>342</v>
      </c>
      <c r="B177" s="283"/>
      <c r="C177" s="284"/>
      <c r="D177" s="78">
        <f>D176/(COUNT(B172:C175)*2)</f>
        <v>0</v>
      </c>
    </row>
    <row r="178" spans="1:6" s="52" customFormat="1" x14ac:dyDescent="0.3">
      <c r="A178" s="57"/>
      <c r="B178" s="58"/>
      <c r="C178" s="58"/>
      <c r="D178" s="59"/>
    </row>
    <row r="179" spans="1:6" ht="19.5" x14ac:dyDescent="0.4">
      <c r="A179" s="291" t="s">
        <v>87</v>
      </c>
      <c r="B179" s="292"/>
      <c r="C179" s="292"/>
      <c r="D179" s="292"/>
      <c r="E179" s="292"/>
      <c r="F179" s="292"/>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82" t="s">
        <v>38</v>
      </c>
      <c r="B185" s="283"/>
      <c r="C185" s="284"/>
      <c r="D185" s="235">
        <f>SUM(B180:C184)</f>
        <v>0</v>
      </c>
    </row>
    <row r="186" spans="1:6" x14ac:dyDescent="0.3">
      <c r="A186" s="282" t="s">
        <v>342</v>
      </c>
      <c r="B186" s="283"/>
      <c r="C186" s="284"/>
      <c r="D186" s="78">
        <f>D185/(COUNT(B180:C184)*2)</f>
        <v>0</v>
      </c>
    </row>
    <row r="187" spans="1:6" s="52" customFormat="1" x14ac:dyDescent="0.3">
      <c r="A187" s="57"/>
      <c r="B187" s="58"/>
      <c r="C187" s="58"/>
      <c r="D187" s="59"/>
    </row>
    <row r="188" spans="1:6" ht="19.5" x14ac:dyDescent="0.4">
      <c r="A188" s="291" t="s">
        <v>242</v>
      </c>
      <c r="B188" s="292"/>
      <c r="C188" s="292"/>
      <c r="D188" s="292"/>
      <c r="E188" s="292"/>
      <c r="F188" s="292"/>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82" t="s">
        <v>38</v>
      </c>
      <c r="B193" s="283"/>
      <c r="C193" s="284"/>
      <c r="D193" s="116">
        <f>SUM(B189:C192)</f>
        <v>0</v>
      </c>
    </row>
    <row r="194" spans="1:4" x14ac:dyDescent="0.3">
      <c r="A194" s="282" t="s">
        <v>342</v>
      </c>
      <c r="B194" s="283"/>
      <c r="C194" s="284"/>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LEsq+H2pL7IkftLaPDzM3oTJABSTXM+ruK+eOdPKS7na8DBVS5rjdSd1CQhJGhgBDUtbxw5EHJ4FK0nxMMSRnQ==" saltValue="ZOo+T9iOhNoGLGKFGwlZZg=="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view="pageBreakPreview" zoomScale="80" zoomScaleNormal="71" zoomScaleSheetLayoutView="80" workbookViewId="0">
      <selection activeCell="D4" sqref="D4"/>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3">
        <v>0</v>
      </c>
      <c r="D1" s="270"/>
      <c r="E1" s="270"/>
      <c r="F1" s="270"/>
      <c r="G1" s="270"/>
      <c r="H1" s="270"/>
      <c r="I1" s="270"/>
    </row>
    <row r="2" spans="1:9" ht="20.25" x14ac:dyDescent="0.3">
      <c r="C2" s="43">
        <v>1</v>
      </c>
      <c r="D2" s="143"/>
      <c r="E2" s="143"/>
      <c r="F2" s="143"/>
      <c r="G2" s="143"/>
      <c r="H2" s="143"/>
      <c r="I2" s="143"/>
    </row>
    <row r="3" spans="1:9" ht="20.25" x14ac:dyDescent="0.3">
      <c r="C3" s="43">
        <v>2</v>
      </c>
      <c r="D3" s="143"/>
      <c r="E3" s="143"/>
      <c r="F3" s="143"/>
      <c r="G3" s="143"/>
      <c r="H3" s="143"/>
      <c r="I3" s="143"/>
    </row>
    <row r="4" spans="1:9" ht="20.25" x14ac:dyDescent="0.3">
      <c r="C4" s="43" t="s">
        <v>34</v>
      </c>
      <c r="D4" s="143"/>
      <c r="E4" s="143"/>
      <c r="F4" s="143"/>
      <c r="G4" s="143"/>
      <c r="H4" s="143"/>
      <c r="I4" s="143"/>
    </row>
    <row r="5" spans="1:9" ht="15.75" customHeight="1" x14ac:dyDescent="0.3">
      <c r="D5" s="143"/>
      <c r="E5" s="143"/>
      <c r="F5" s="143"/>
      <c r="G5" s="143"/>
      <c r="H5" s="143"/>
      <c r="I5" s="143"/>
    </row>
    <row r="6" spans="1:9" ht="1.5" hidden="1" customHeight="1" x14ac:dyDescent="0.3">
      <c r="D6" s="143"/>
      <c r="E6" s="143"/>
      <c r="F6" s="143"/>
      <c r="G6" s="143"/>
      <c r="H6" s="143"/>
      <c r="I6" s="143"/>
    </row>
    <row r="7" spans="1:9" ht="21" x14ac:dyDescent="0.3">
      <c r="A7" s="271" t="s">
        <v>201</v>
      </c>
      <c r="B7" s="271"/>
      <c r="C7" s="271"/>
      <c r="D7" s="271"/>
      <c r="E7" s="271"/>
      <c r="F7" s="271"/>
      <c r="G7" s="143"/>
      <c r="H7" s="143"/>
      <c r="I7" s="143"/>
    </row>
    <row r="8" spans="1:9" ht="29.25" x14ac:dyDescent="0.45">
      <c r="A8" s="272" t="str">
        <f>'Page de garde'!D18</f>
        <v>Gabes</v>
      </c>
      <c r="B8" s="272"/>
      <c r="C8" s="272"/>
      <c r="D8" s="272"/>
      <c r="E8" s="272"/>
      <c r="F8" s="272"/>
      <c r="G8" s="145"/>
      <c r="H8" s="145"/>
      <c r="I8" s="143"/>
    </row>
    <row r="9" spans="1:9" ht="24" x14ac:dyDescent="0.45">
      <c r="A9" s="38" t="s">
        <v>44</v>
      </c>
      <c r="B9" s="273" t="s">
        <v>487</v>
      </c>
      <c r="C9" s="273"/>
      <c r="D9" s="273"/>
      <c r="E9" s="273"/>
      <c r="F9" s="273"/>
      <c r="G9" s="145"/>
      <c r="H9" s="145"/>
      <c r="I9" s="143"/>
    </row>
    <row r="10" spans="1:9" ht="24" x14ac:dyDescent="0.45">
      <c r="A10" s="39" t="s">
        <v>46</v>
      </c>
      <c r="B10" s="274" t="s">
        <v>488</v>
      </c>
      <c r="C10" s="274"/>
      <c r="D10" s="274"/>
      <c r="E10" s="274"/>
      <c r="F10" s="274"/>
      <c r="G10" s="145"/>
      <c r="H10" s="145"/>
      <c r="I10" s="143"/>
    </row>
    <row r="11" spans="1:9" ht="24" x14ac:dyDescent="0.45">
      <c r="A11" s="38" t="s">
        <v>45</v>
      </c>
      <c r="B11" s="269">
        <v>42787</v>
      </c>
      <c r="C11" s="269"/>
      <c r="D11" s="269"/>
      <c r="E11" s="269"/>
      <c r="F11" s="269"/>
      <c r="G11" s="145"/>
      <c r="H11" s="145"/>
      <c r="I11" s="143"/>
    </row>
    <row r="12" spans="1:9" ht="24" x14ac:dyDescent="0.45">
      <c r="A12" s="38" t="s">
        <v>276</v>
      </c>
      <c r="B12" s="275">
        <f>D505</f>
        <v>0.88475177304964536</v>
      </c>
      <c r="C12" s="275"/>
      <c r="D12" s="275"/>
      <c r="E12" s="275"/>
      <c r="F12" s="275"/>
      <c r="G12" s="145"/>
      <c r="H12" s="145"/>
      <c r="I12" s="143"/>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92" t="s">
        <v>36</v>
      </c>
      <c r="C15" s="92" t="s">
        <v>35</v>
      </c>
      <c r="D15" s="278"/>
      <c r="E15" s="279"/>
      <c r="F15" s="278"/>
      <c r="G15" s="36"/>
      <c r="H15" s="36"/>
    </row>
    <row r="16" spans="1:9" ht="18" x14ac:dyDescent="0.35">
      <c r="A16" s="266" t="s">
        <v>0</v>
      </c>
      <c r="B16" s="266"/>
      <c r="C16" s="266"/>
      <c r="D16" s="266"/>
      <c r="E16" s="266"/>
      <c r="F16" s="266"/>
      <c r="G16" s="36"/>
      <c r="H16" s="36"/>
    </row>
    <row r="17" spans="1:8" ht="18" x14ac:dyDescent="0.3">
      <c r="A17" s="202">
        <f>B11</f>
        <v>42787</v>
      </c>
      <c r="B17" s="36"/>
      <c r="C17" s="36"/>
      <c r="D17" s="36"/>
      <c r="E17" s="36"/>
      <c r="F17" s="36"/>
      <c r="G17" s="36"/>
      <c r="H17" s="36"/>
    </row>
    <row r="18" spans="1:8" ht="18" x14ac:dyDescent="0.25">
      <c r="A18" s="280" t="s">
        <v>1</v>
      </c>
      <c r="B18" s="281"/>
      <c r="C18" s="281"/>
      <c r="D18" s="281"/>
      <c r="E18" s="281"/>
      <c r="F18" s="281"/>
    </row>
    <row r="19" spans="1:8" x14ac:dyDescent="0.25">
      <c r="A19" s="17" t="s">
        <v>10</v>
      </c>
      <c r="B19" s="155">
        <v>2</v>
      </c>
      <c r="C19" s="155"/>
      <c r="D19" s="154"/>
      <c r="E19" s="79"/>
      <c r="F19" s="79"/>
    </row>
    <row r="20" spans="1:8" x14ac:dyDescent="0.25">
      <c r="A20" s="17" t="s">
        <v>211</v>
      </c>
      <c r="B20" s="190">
        <v>2</v>
      </c>
      <c r="C20" s="155"/>
      <c r="D20" s="154"/>
      <c r="E20" s="79"/>
      <c r="F20" s="79"/>
    </row>
    <row r="21" spans="1:8" x14ac:dyDescent="0.25">
      <c r="A21" s="17" t="s">
        <v>98</v>
      </c>
      <c r="B21" s="190">
        <v>2</v>
      </c>
      <c r="C21" s="155"/>
      <c r="D21" s="154"/>
      <c r="E21" s="79"/>
      <c r="F21" s="79"/>
    </row>
    <row r="22" spans="1:8" s="192" customFormat="1" x14ac:dyDescent="0.25">
      <c r="A22" s="119" t="s">
        <v>307</v>
      </c>
      <c r="B22" s="190">
        <v>2</v>
      </c>
      <c r="C22" s="191"/>
      <c r="E22" s="165"/>
      <c r="F22" s="193"/>
    </row>
    <row r="23" spans="1:8" x14ac:dyDescent="0.25">
      <c r="A23" s="19" t="s">
        <v>38</v>
      </c>
      <c r="B23" s="19"/>
      <c r="C23" s="19"/>
      <c r="D23" s="19">
        <f>SUM(B19:C22)</f>
        <v>8</v>
      </c>
    </row>
    <row r="24" spans="1:8" x14ac:dyDescent="0.25">
      <c r="A24" s="19" t="s">
        <v>37</v>
      </c>
      <c r="B24" s="20"/>
      <c r="C24" s="21"/>
      <c r="D24" s="76">
        <f>D23/(COUNT(B19:C22)*2)</f>
        <v>1</v>
      </c>
    </row>
    <row r="25" spans="1:8" x14ac:dyDescent="0.25">
      <c r="A25" s="5"/>
      <c r="B25" s="6"/>
      <c r="C25" s="7"/>
      <c r="D25" s="6"/>
    </row>
    <row r="26" spans="1:8" ht="18" x14ac:dyDescent="0.25">
      <c r="A26" s="264" t="s">
        <v>18</v>
      </c>
      <c r="B26" s="265"/>
      <c r="C26" s="265"/>
      <c r="D26" s="265"/>
      <c r="E26" s="265"/>
      <c r="F26" s="265"/>
    </row>
    <row r="27" spans="1:8" x14ac:dyDescent="0.25">
      <c r="A27" s="18" t="s">
        <v>2</v>
      </c>
      <c r="B27" s="149">
        <v>2</v>
      </c>
      <c r="C27" s="149"/>
      <c r="D27" s="147"/>
      <c r="E27" s="79"/>
      <c r="F27" s="79"/>
    </row>
    <row r="28" spans="1:8" ht="18" x14ac:dyDescent="0.35">
      <c r="A28" s="91" t="s">
        <v>186</v>
      </c>
      <c r="B28" s="190">
        <v>2</v>
      </c>
      <c r="C28" s="238" t="str">
        <f>IF(B28=0, -5, "0")</f>
        <v>0</v>
      </c>
      <c r="D28" s="147"/>
      <c r="E28" s="79"/>
      <c r="F28" s="79"/>
    </row>
    <row r="29" spans="1:8" ht="65.25" customHeight="1" x14ac:dyDescent="0.25">
      <c r="A29" s="17" t="s">
        <v>170</v>
      </c>
      <c r="B29" s="190">
        <v>1</v>
      </c>
      <c r="C29" s="149"/>
      <c r="D29" s="147" t="s">
        <v>503</v>
      </c>
      <c r="E29" s="79"/>
      <c r="F29" s="79"/>
    </row>
    <row r="30" spans="1:8" ht="45" x14ac:dyDescent="0.25">
      <c r="A30" s="17" t="s">
        <v>165</v>
      </c>
      <c r="B30" s="190">
        <v>2</v>
      </c>
      <c r="C30" s="149"/>
      <c r="D30" s="151"/>
      <c r="E30" s="79"/>
      <c r="F30" s="79"/>
    </row>
    <row r="31" spans="1:8" ht="30" x14ac:dyDescent="0.25">
      <c r="A31" s="18" t="s">
        <v>53</v>
      </c>
      <c r="B31" s="190">
        <v>2</v>
      </c>
      <c r="C31" s="149"/>
      <c r="D31" s="147"/>
      <c r="E31" s="79"/>
      <c r="F31" s="79"/>
    </row>
    <row r="32" spans="1:8" ht="75" x14ac:dyDescent="0.25">
      <c r="A32" s="17" t="s">
        <v>166</v>
      </c>
      <c r="B32" s="190">
        <v>1</v>
      </c>
      <c r="C32" s="149"/>
      <c r="D32" s="152" t="s">
        <v>412</v>
      </c>
      <c r="E32" s="79"/>
      <c r="F32" s="79"/>
      <c r="G32" s="192"/>
    </row>
    <row r="33" spans="1:7" ht="73.5" customHeight="1" x14ac:dyDescent="0.25">
      <c r="A33" s="118" t="s">
        <v>11</v>
      </c>
      <c r="B33" s="190">
        <v>2</v>
      </c>
      <c r="C33" s="238" t="str">
        <f>IF(B33=0, -5, "0")</f>
        <v>0</v>
      </c>
      <c r="D33" s="148"/>
      <c r="E33" s="79"/>
      <c r="F33" s="79"/>
    </row>
    <row r="34" spans="1:7" x14ac:dyDescent="0.25">
      <c r="A34" s="18" t="s">
        <v>290</v>
      </c>
      <c r="B34" s="190">
        <v>2</v>
      </c>
      <c r="C34" s="191"/>
      <c r="D34" s="186"/>
      <c r="E34" s="193"/>
      <c r="F34" s="193"/>
      <c r="G34" s="192"/>
    </row>
    <row r="35" spans="1:7" x14ac:dyDescent="0.25">
      <c r="A35" s="18" t="s">
        <v>203</v>
      </c>
      <c r="B35" s="190">
        <v>2</v>
      </c>
      <c r="C35" s="149"/>
      <c r="D35" s="147"/>
      <c r="E35" s="79"/>
      <c r="F35" s="79"/>
    </row>
    <row r="36" spans="1:7" ht="45" x14ac:dyDescent="0.25">
      <c r="A36" s="128" t="s">
        <v>287</v>
      </c>
      <c r="B36" s="190">
        <v>2</v>
      </c>
      <c r="C36" s="150"/>
      <c r="D36" s="153">
        <v>1</v>
      </c>
      <c r="E36" s="121"/>
      <c r="F36" s="121"/>
    </row>
    <row r="37" spans="1:7" x14ac:dyDescent="0.25">
      <c r="A37" s="19" t="s">
        <v>38</v>
      </c>
      <c r="B37" s="19"/>
      <c r="C37" s="19"/>
      <c r="D37" s="19">
        <f>SUM(B27:C35)</f>
        <v>16</v>
      </c>
    </row>
    <row r="38" spans="1:7" x14ac:dyDescent="0.25">
      <c r="A38" s="19" t="s">
        <v>37</v>
      </c>
      <c r="B38" s="20"/>
      <c r="C38" s="21"/>
      <c r="D38" s="76">
        <f>D37/(COUNT(B27:C35)*2)</f>
        <v>0.88888888888888884</v>
      </c>
    </row>
    <row r="39" spans="1:7" x14ac:dyDescent="0.25">
      <c r="A39" s="8"/>
      <c r="B39" s="7"/>
      <c r="C39" s="7"/>
      <c r="D39" s="7"/>
    </row>
    <row r="40" spans="1:7" ht="18" x14ac:dyDescent="0.25">
      <c r="A40" s="95" t="s">
        <v>40</v>
      </c>
      <c r="B40" s="96"/>
      <c r="C40" s="97"/>
      <c r="D40" s="98">
        <f>SUM(D37,D23)</f>
        <v>24</v>
      </c>
    </row>
    <row r="41" spans="1:7" ht="18" x14ac:dyDescent="0.25">
      <c r="A41" s="95" t="s">
        <v>223</v>
      </c>
      <c r="B41" s="96"/>
      <c r="C41" s="97"/>
      <c r="D41" s="99">
        <f>D40/(COUNT(B27:C35,B19:C22)*2)</f>
        <v>0.92307692307692313</v>
      </c>
    </row>
    <row r="42" spans="1:7" x14ac:dyDescent="0.25">
      <c r="A42" s="9"/>
      <c r="B42" s="6"/>
      <c r="C42" s="7"/>
      <c r="D42" s="6"/>
    </row>
    <row r="43" spans="1:7" ht="18" x14ac:dyDescent="0.35">
      <c r="A43" s="266" t="s">
        <v>137</v>
      </c>
      <c r="B43" s="266"/>
      <c r="C43" s="266"/>
      <c r="D43" s="266"/>
      <c r="E43" s="266"/>
      <c r="F43" s="266"/>
    </row>
    <row r="44" spans="1:7" x14ac:dyDescent="0.25">
      <c r="A44" s="203">
        <f>B11</f>
        <v>42787</v>
      </c>
      <c r="B44" s="6"/>
      <c r="C44" s="7"/>
      <c r="D44" s="6"/>
    </row>
    <row r="45" spans="1:7" ht="16.5" x14ac:dyDescent="0.25">
      <c r="A45" s="267" t="s">
        <v>63</v>
      </c>
      <c r="B45" s="268"/>
      <c r="C45" s="268"/>
      <c r="D45" s="268"/>
      <c r="E45" s="268"/>
      <c r="F45" s="268"/>
    </row>
    <row r="46" spans="1:7" x14ac:dyDescent="0.25">
      <c r="A46" s="33" t="s">
        <v>109</v>
      </c>
      <c r="B46" s="156">
        <v>2</v>
      </c>
      <c r="C46" s="156"/>
      <c r="D46" s="158"/>
      <c r="E46" s="79"/>
      <c r="F46" s="79"/>
    </row>
    <row r="47" spans="1:7" ht="24.75" customHeight="1" x14ac:dyDescent="0.25">
      <c r="A47" s="44" t="s">
        <v>259</v>
      </c>
      <c r="B47" s="190">
        <v>2</v>
      </c>
      <c r="C47" s="156"/>
      <c r="D47" s="158"/>
      <c r="E47" s="79"/>
      <c r="F47" s="79"/>
    </row>
    <row r="48" spans="1:7" ht="15.75" customHeight="1" x14ac:dyDescent="0.25">
      <c r="A48" s="33" t="s">
        <v>297</v>
      </c>
      <c r="B48" s="190">
        <v>2</v>
      </c>
      <c r="C48" s="164"/>
      <c r="D48" s="183"/>
      <c r="E48" s="167"/>
      <c r="F48" s="79"/>
    </row>
    <row r="49" spans="1:6" x14ac:dyDescent="0.25">
      <c r="A49" s="33" t="s">
        <v>28</v>
      </c>
      <c r="B49" s="190">
        <v>2</v>
      </c>
      <c r="C49" s="156"/>
      <c r="D49" s="158"/>
      <c r="E49" s="79"/>
      <c r="F49" s="79"/>
    </row>
    <row r="50" spans="1:6" ht="121.5" customHeight="1" x14ac:dyDescent="0.25">
      <c r="A50" s="44" t="s">
        <v>141</v>
      </c>
      <c r="B50" s="190">
        <v>1</v>
      </c>
      <c r="C50" s="156"/>
      <c r="D50" s="158" t="s">
        <v>489</v>
      </c>
      <c r="E50" s="79"/>
      <c r="F50" s="79"/>
    </row>
    <row r="51" spans="1:6" ht="18" x14ac:dyDescent="0.35">
      <c r="A51" s="91" t="s">
        <v>7</v>
      </c>
      <c r="B51" s="190">
        <v>2</v>
      </c>
      <c r="C51" s="238" t="str">
        <f>IF(B51=0, -5, "0")</f>
        <v>0</v>
      </c>
      <c r="D51" s="159"/>
      <c r="E51" s="79"/>
      <c r="F51" s="79"/>
    </row>
    <row r="52" spans="1:6" x14ac:dyDescent="0.25">
      <c r="A52" s="23" t="s">
        <v>26</v>
      </c>
      <c r="B52" s="190">
        <v>2</v>
      </c>
      <c r="C52" s="157"/>
      <c r="D52" s="159"/>
      <c r="E52" s="79"/>
      <c r="F52" s="79"/>
    </row>
    <row r="53" spans="1:6" ht="36" x14ac:dyDescent="0.35">
      <c r="A53" s="100" t="s">
        <v>27</v>
      </c>
      <c r="B53" s="190">
        <v>2</v>
      </c>
      <c r="C53" s="238" t="str">
        <f>IF(B53=0, -5, "0")</f>
        <v>0</v>
      </c>
      <c r="D53" s="160"/>
      <c r="E53" s="79"/>
      <c r="F53" s="79"/>
    </row>
    <row r="54" spans="1:6" x14ac:dyDescent="0.25">
      <c r="A54" s="19" t="s">
        <v>38</v>
      </c>
      <c r="B54" s="19"/>
      <c r="C54" s="19"/>
      <c r="D54" s="19">
        <f>SUM(B46:C53)</f>
        <v>15</v>
      </c>
    </row>
    <row r="55" spans="1:6" x14ac:dyDescent="0.25">
      <c r="A55" s="19" t="s">
        <v>37</v>
      </c>
      <c r="B55" s="20"/>
      <c r="C55" s="21"/>
      <c r="D55" s="76">
        <f>D54/(COUNT(B46:C53)*2)</f>
        <v>0.9375</v>
      </c>
    </row>
    <row r="56" spans="1:6" x14ac:dyDescent="0.25">
      <c r="A56" s="9"/>
      <c r="B56" s="6"/>
      <c r="C56" s="7"/>
      <c r="D56" s="6"/>
    </row>
    <row r="57" spans="1:6" ht="18" x14ac:dyDescent="0.25">
      <c r="A57" s="264" t="s">
        <v>65</v>
      </c>
      <c r="B57" s="265"/>
      <c r="C57" s="265"/>
      <c r="D57" s="265"/>
      <c r="E57" s="265"/>
      <c r="F57" s="265"/>
    </row>
    <row r="58" spans="1:6" ht="24" customHeight="1" x14ac:dyDescent="0.25">
      <c r="A58" s="189" t="s">
        <v>314</v>
      </c>
      <c r="B58" s="163">
        <v>2</v>
      </c>
      <c r="C58" s="163"/>
      <c r="D58" s="161"/>
      <c r="E58" s="166"/>
      <c r="F58" s="79"/>
    </row>
    <row r="59" spans="1:6" ht="18" customHeight="1" x14ac:dyDescent="0.25">
      <c r="A59" s="17" t="s">
        <v>204</v>
      </c>
      <c r="B59" s="190">
        <v>2</v>
      </c>
      <c r="C59" s="164"/>
      <c r="D59" s="182"/>
      <c r="E59" s="165"/>
      <c r="F59" s="167"/>
    </row>
    <row r="60" spans="1:6" x14ac:dyDescent="0.25">
      <c r="A60" s="24" t="s">
        <v>142</v>
      </c>
      <c r="B60" s="190">
        <v>2</v>
      </c>
      <c r="C60" s="163"/>
      <c r="D60" s="162"/>
      <c r="E60" s="166"/>
      <c r="F60" s="79"/>
    </row>
    <row r="61" spans="1:6" x14ac:dyDescent="0.25">
      <c r="A61" s="24" t="s">
        <v>123</v>
      </c>
      <c r="B61" s="190">
        <v>2</v>
      </c>
      <c r="C61" s="163"/>
      <c r="D61" s="162"/>
      <c r="E61" s="166"/>
      <c r="F61" s="79"/>
    </row>
    <row r="62" spans="1:6" ht="47.25" customHeight="1" x14ac:dyDescent="0.35">
      <c r="A62" s="91" t="s">
        <v>67</v>
      </c>
      <c r="B62" s="190">
        <v>2</v>
      </c>
      <c r="C62" s="238" t="str">
        <f>IF(B62=0, -5, "0")</f>
        <v>0</v>
      </c>
      <c r="D62" s="161" t="s">
        <v>464</v>
      </c>
      <c r="E62" s="166"/>
      <c r="F62" s="79"/>
    </row>
    <row r="63" spans="1:6" ht="30" x14ac:dyDescent="0.25">
      <c r="A63" s="17" t="s">
        <v>277</v>
      </c>
      <c r="B63" s="190">
        <v>2</v>
      </c>
      <c r="C63" s="163"/>
      <c r="D63" s="161" t="s">
        <v>465</v>
      </c>
      <c r="E63" s="166"/>
      <c r="F63" s="79"/>
    </row>
    <row r="64" spans="1:6" ht="36" x14ac:dyDescent="0.25">
      <c r="A64" s="127" t="s">
        <v>272</v>
      </c>
      <c r="B64" s="190">
        <v>2</v>
      </c>
      <c r="C64" s="238" t="str">
        <f>IF(B64=0, -5, "0")</f>
        <v>0</v>
      </c>
      <c r="D64" s="161"/>
      <c r="E64" s="166"/>
      <c r="F64" s="79"/>
    </row>
    <row r="65" spans="1:7" ht="16.5" x14ac:dyDescent="0.3">
      <c r="A65" s="51" t="s">
        <v>271</v>
      </c>
      <c r="B65" s="190">
        <v>2</v>
      </c>
      <c r="C65" s="191"/>
      <c r="D65" s="165" t="s">
        <v>451</v>
      </c>
      <c r="E65" s="193"/>
      <c r="F65" s="79"/>
    </row>
    <row r="66" spans="1:7" ht="105" x14ac:dyDescent="0.25">
      <c r="A66" s="17" t="s">
        <v>308</v>
      </c>
      <c r="B66" s="190">
        <v>0</v>
      </c>
      <c r="C66" s="163"/>
      <c r="D66" s="170" t="s">
        <v>452</v>
      </c>
      <c r="E66" s="165" t="s">
        <v>469</v>
      </c>
      <c r="F66" s="79"/>
    </row>
    <row r="67" spans="1:7" x14ac:dyDescent="0.25">
      <c r="A67" s="17" t="s">
        <v>187</v>
      </c>
      <c r="B67" s="190">
        <v>2</v>
      </c>
      <c r="C67" s="163"/>
      <c r="D67" s="170"/>
      <c r="E67" s="166"/>
      <c r="F67" s="79"/>
    </row>
    <row r="68" spans="1:7" x14ac:dyDescent="0.25">
      <c r="A68" s="17" t="s">
        <v>116</v>
      </c>
      <c r="B68" s="190">
        <v>2</v>
      </c>
      <c r="C68" s="163"/>
      <c r="D68" s="169" t="s">
        <v>450</v>
      </c>
      <c r="F68" s="79"/>
    </row>
    <row r="69" spans="1:7" ht="57.75" customHeight="1" x14ac:dyDescent="0.25">
      <c r="A69" s="17" t="s">
        <v>117</v>
      </c>
      <c r="B69" s="190">
        <v>2</v>
      </c>
      <c r="C69" s="164"/>
      <c r="D69" s="183" t="s">
        <v>466</v>
      </c>
      <c r="E69" s="165"/>
      <c r="F69" s="167"/>
    </row>
    <row r="70" spans="1:7" s="31" customFormat="1" ht="16.5" x14ac:dyDescent="0.25">
      <c r="A70" s="126" t="s">
        <v>171</v>
      </c>
      <c r="B70" s="190">
        <v>2</v>
      </c>
      <c r="C70" s="239" t="str">
        <f>IF(B70=0, -5, "0")</f>
        <v>0</v>
      </c>
      <c r="D70" s="171"/>
      <c r="E70" s="165"/>
      <c r="F70" s="80"/>
    </row>
    <row r="71" spans="1:7" s="31" customFormat="1" x14ac:dyDescent="0.25">
      <c r="A71" s="17" t="s">
        <v>291</v>
      </c>
      <c r="B71" s="190">
        <v>2</v>
      </c>
      <c r="C71" s="164"/>
      <c r="D71" s="171"/>
      <c r="E71" s="167"/>
      <c r="F71" s="80"/>
    </row>
    <row r="72" spans="1:7" s="31" customFormat="1" ht="60.75" x14ac:dyDescent="0.3">
      <c r="A72" s="51" t="s">
        <v>270</v>
      </c>
      <c r="B72" s="190">
        <v>1</v>
      </c>
      <c r="C72" s="191"/>
      <c r="D72" s="171" t="s">
        <v>467</v>
      </c>
      <c r="E72" s="167"/>
      <c r="F72" s="80"/>
      <c r="G72" s="192"/>
    </row>
    <row r="73" spans="1:7" s="31" customFormat="1" x14ac:dyDescent="0.25">
      <c r="A73" s="17" t="s">
        <v>172</v>
      </c>
      <c r="B73" s="190">
        <v>2</v>
      </c>
      <c r="C73" s="164"/>
      <c r="D73" s="169"/>
      <c r="E73" s="167"/>
      <c r="F73" s="80"/>
      <c r="G73" s="192"/>
    </row>
    <row r="74" spans="1:7" s="31" customFormat="1" x14ac:dyDescent="0.25">
      <c r="A74" s="17" t="s">
        <v>188</v>
      </c>
      <c r="B74" s="190">
        <v>2</v>
      </c>
      <c r="C74" s="164"/>
      <c r="D74" s="171"/>
      <c r="E74" s="167"/>
      <c r="F74" s="80"/>
      <c r="G74" s="192"/>
    </row>
    <row r="75" spans="1:7" s="31" customFormat="1" ht="22.5" customHeight="1" x14ac:dyDescent="0.35">
      <c r="A75" s="199" t="s">
        <v>289</v>
      </c>
      <c r="B75" s="190">
        <v>2</v>
      </c>
      <c r="C75" s="239" t="str">
        <f>IF(B75=0, -5, "0")</f>
        <v>0</v>
      </c>
      <c r="D75" s="171"/>
      <c r="E75" s="180"/>
      <c r="F75" s="80"/>
      <c r="G75" s="192"/>
    </row>
    <row r="76" spans="1:7" s="31" customFormat="1" ht="16.5" x14ac:dyDescent="0.25">
      <c r="A76" s="126" t="s">
        <v>168</v>
      </c>
      <c r="B76" s="190">
        <v>2</v>
      </c>
      <c r="C76" s="239" t="str">
        <f>IF(B76=0, -5, "0")</f>
        <v>0</v>
      </c>
      <c r="D76" s="171"/>
      <c r="E76" s="167"/>
      <c r="F76" s="80"/>
    </row>
    <row r="77" spans="1:7" s="31" customFormat="1" x14ac:dyDescent="0.25">
      <c r="A77" s="24" t="s">
        <v>83</v>
      </c>
      <c r="B77" s="190">
        <v>2</v>
      </c>
      <c r="C77" s="164"/>
      <c r="D77" s="171"/>
      <c r="E77" s="167"/>
      <c r="F77" s="80"/>
    </row>
    <row r="78" spans="1:7" s="31" customFormat="1" ht="30" x14ac:dyDescent="0.25">
      <c r="A78" s="24" t="s">
        <v>221</v>
      </c>
      <c r="B78" s="190">
        <v>2</v>
      </c>
      <c r="C78" s="163"/>
      <c r="D78" s="170"/>
      <c r="E78" s="167"/>
      <c r="F78" s="80"/>
    </row>
    <row r="79" spans="1:7" s="31" customFormat="1" x14ac:dyDescent="0.25">
      <c r="A79" s="17" t="s">
        <v>292</v>
      </c>
      <c r="B79" s="190">
        <v>2</v>
      </c>
      <c r="C79" s="164"/>
      <c r="D79" s="171"/>
      <c r="E79" s="165"/>
      <c r="F79" s="80"/>
    </row>
    <row r="80" spans="1:7" s="31" customFormat="1" ht="30" x14ac:dyDescent="0.25">
      <c r="A80" s="17" t="s">
        <v>199</v>
      </c>
      <c r="B80" s="190">
        <v>2</v>
      </c>
      <c r="C80" s="164"/>
      <c r="D80" s="171"/>
      <c r="E80" s="167"/>
      <c r="F80" s="80"/>
    </row>
    <row r="81" spans="1:6" x14ac:dyDescent="0.25">
      <c r="A81" s="19" t="s">
        <v>38</v>
      </c>
      <c r="B81" s="19"/>
      <c r="C81" s="19"/>
      <c r="D81" s="19">
        <f>SUM(B58:C80)</f>
        <v>43</v>
      </c>
    </row>
    <row r="82" spans="1:6" x14ac:dyDescent="0.25">
      <c r="A82" s="19" t="s">
        <v>37</v>
      </c>
      <c r="B82" s="20"/>
      <c r="C82" s="21"/>
      <c r="D82" s="76">
        <f>D81/(COUNT(B58:C80)*2)</f>
        <v>0.93478260869565222</v>
      </c>
    </row>
    <row r="83" spans="1:6" ht="15" customHeight="1" x14ac:dyDescent="0.25">
      <c r="A83" s="9"/>
      <c r="B83" s="6"/>
      <c r="C83" s="7"/>
      <c r="D83" s="6"/>
    </row>
    <row r="84" spans="1:6" ht="15" customHeight="1" x14ac:dyDescent="0.25">
      <c r="A84" s="264" t="s">
        <v>25</v>
      </c>
      <c r="B84" s="265"/>
      <c r="C84" s="265"/>
      <c r="D84" s="265"/>
      <c r="E84" s="265"/>
      <c r="F84" s="265"/>
    </row>
    <row r="85" spans="1:6" x14ac:dyDescent="0.25">
      <c r="A85" s="17" t="s">
        <v>314</v>
      </c>
      <c r="B85" s="172">
        <v>2</v>
      </c>
      <c r="C85" s="172"/>
      <c r="D85" s="176"/>
      <c r="E85" s="79"/>
      <c r="F85" s="79"/>
    </row>
    <row r="86" spans="1:6" x14ac:dyDescent="0.25">
      <c r="A86" s="18" t="s">
        <v>105</v>
      </c>
      <c r="B86" s="190">
        <v>2</v>
      </c>
      <c r="C86" s="172"/>
      <c r="D86" s="174"/>
      <c r="E86" s="79"/>
      <c r="F86" s="79"/>
    </row>
    <row r="87" spans="1:6" ht="18" x14ac:dyDescent="0.35">
      <c r="A87" s="91" t="s">
        <v>59</v>
      </c>
      <c r="B87" s="190">
        <v>2</v>
      </c>
      <c r="C87" s="238" t="str">
        <f>IF(B87=0, -5, "0")</f>
        <v>0</v>
      </c>
      <c r="D87" s="176"/>
      <c r="E87" s="79"/>
      <c r="F87" s="79"/>
    </row>
    <row r="88" spans="1:6" ht="30" x14ac:dyDescent="0.25">
      <c r="A88" s="24" t="s">
        <v>250</v>
      </c>
      <c r="B88" s="190">
        <v>2</v>
      </c>
      <c r="C88" s="172"/>
      <c r="D88" s="176"/>
      <c r="E88" s="79"/>
      <c r="F88" s="79"/>
    </row>
    <row r="89" spans="1:6" x14ac:dyDescent="0.25">
      <c r="A89" s="18" t="s">
        <v>55</v>
      </c>
      <c r="B89" s="190">
        <v>2</v>
      </c>
      <c r="C89" s="172"/>
      <c r="D89" s="177"/>
      <c r="E89" s="79"/>
      <c r="F89" s="79"/>
    </row>
    <row r="90" spans="1:6" ht="45" x14ac:dyDescent="0.25">
      <c r="A90" s="17" t="s">
        <v>293</v>
      </c>
      <c r="B90" s="190">
        <v>1</v>
      </c>
      <c r="C90" s="172"/>
      <c r="D90" s="175" t="s">
        <v>468</v>
      </c>
      <c r="E90" s="167"/>
      <c r="F90" s="79"/>
    </row>
    <row r="91" spans="1:6" ht="30" x14ac:dyDescent="0.25">
      <c r="A91" s="18" t="s">
        <v>260</v>
      </c>
      <c r="B91" s="190">
        <v>2</v>
      </c>
      <c r="C91" s="172"/>
      <c r="D91" s="176"/>
      <c r="E91" s="79"/>
      <c r="F91" s="79"/>
    </row>
    <row r="92" spans="1:6" ht="45" x14ac:dyDescent="0.25">
      <c r="A92" s="128" t="s">
        <v>287</v>
      </c>
      <c r="B92" s="190">
        <v>1</v>
      </c>
      <c r="C92" s="173"/>
      <c r="D92" s="247">
        <v>0.8</v>
      </c>
      <c r="E92" s="121"/>
      <c r="F92" s="121"/>
    </row>
    <row r="93" spans="1:6" x14ac:dyDescent="0.25">
      <c r="A93" s="19" t="s">
        <v>38</v>
      </c>
      <c r="B93" s="19"/>
      <c r="C93" s="19"/>
      <c r="D93" s="19">
        <f>SUM(B85:C91)</f>
        <v>13</v>
      </c>
    </row>
    <row r="94" spans="1:6" x14ac:dyDescent="0.25">
      <c r="A94" s="19" t="s">
        <v>37</v>
      </c>
      <c r="B94" s="20"/>
      <c r="C94" s="21"/>
      <c r="D94" s="76">
        <f>D93/(COUNT(B85:C91)*2)</f>
        <v>0.9285714285714286</v>
      </c>
    </row>
    <row r="95" spans="1:6" x14ac:dyDescent="0.25">
      <c r="A95" s="9"/>
      <c r="B95" s="6"/>
      <c r="C95" s="7"/>
      <c r="D95" s="6"/>
    </row>
    <row r="96" spans="1:6" ht="18" x14ac:dyDescent="0.25">
      <c r="A96" s="95" t="s">
        <v>66</v>
      </c>
      <c r="B96" s="101"/>
      <c r="C96" s="102"/>
      <c r="D96" s="98">
        <f>SUM(D81,D93,D54)</f>
        <v>71</v>
      </c>
    </row>
    <row r="97" spans="1:6" ht="16.5" customHeight="1" x14ac:dyDescent="0.25">
      <c r="A97" s="95" t="s">
        <v>224</v>
      </c>
      <c r="B97" s="101"/>
      <c r="C97" s="102"/>
      <c r="D97" s="99">
        <f>D96/(COUNT(B85:C91,B46:C53,B58:C80)*2)</f>
        <v>0.93421052631578949</v>
      </c>
    </row>
    <row r="98" spans="1:6" x14ac:dyDescent="0.25">
      <c r="A98" s="5"/>
      <c r="B98" s="6"/>
      <c r="C98" s="7"/>
      <c r="D98" s="6"/>
    </row>
    <row r="99" spans="1:6" ht="18" x14ac:dyDescent="0.35">
      <c r="A99" s="266" t="s">
        <v>129</v>
      </c>
      <c r="B99" s="266"/>
      <c r="C99" s="266"/>
      <c r="D99" s="266"/>
      <c r="E99" s="266"/>
      <c r="F99" s="266"/>
    </row>
    <row r="100" spans="1:6" x14ac:dyDescent="0.25">
      <c r="A100" s="203">
        <f>B11</f>
        <v>42787</v>
      </c>
      <c r="B100" s="6"/>
      <c r="C100" s="7"/>
      <c r="D100" s="6"/>
    </row>
    <row r="101" spans="1:6" ht="16.5" x14ac:dyDescent="0.25">
      <c r="A101" s="267" t="s">
        <v>63</v>
      </c>
      <c r="B101" s="268"/>
      <c r="C101" s="268"/>
      <c r="D101" s="268"/>
      <c r="E101" s="268"/>
      <c r="F101" s="268"/>
    </row>
    <row r="102" spans="1:6" ht="60" x14ac:dyDescent="0.25">
      <c r="A102" s="23" t="s">
        <v>57</v>
      </c>
      <c r="B102" s="172">
        <v>2</v>
      </c>
      <c r="C102" s="172"/>
      <c r="D102" s="161" t="s">
        <v>458</v>
      </c>
      <c r="E102" s="161"/>
      <c r="F102" s="79"/>
    </row>
    <row r="103" spans="1:6" x14ac:dyDescent="0.25">
      <c r="A103" s="23" t="s">
        <v>297</v>
      </c>
      <c r="B103" s="190">
        <v>2</v>
      </c>
      <c r="C103" s="172"/>
      <c r="D103" s="161"/>
      <c r="E103" s="166"/>
      <c r="F103" s="79"/>
    </row>
    <row r="104" spans="1:6" x14ac:dyDescent="0.25">
      <c r="A104" s="33" t="s">
        <v>100</v>
      </c>
      <c r="B104" s="190">
        <v>2</v>
      </c>
      <c r="C104" s="164"/>
      <c r="D104" s="165"/>
      <c r="E104" s="167"/>
      <c r="F104" s="79"/>
    </row>
    <row r="105" spans="1:6" ht="60" x14ac:dyDescent="0.25">
      <c r="A105" s="33" t="s">
        <v>28</v>
      </c>
      <c r="B105" s="190">
        <v>1</v>
      </c>
      <c r="C105" s="172"/>
      <c r="D105" s="175" t="s">
        <v>470</v>
      </c>
      <c r="E105" s="166"/>
      <c r="F105" s="79"/>
    </row>
    <row r="106" spans="1:6" ht="30" x14ac:dyDescent="0.25">
      <c r="A106" s="33" t="s">
        <v>174</v>
      </c>
      <c r="B106" s="190">
        <v>2</v>
      </c>
      <c r="C106" s="172"/>
      <c r="D106" s="148"/>
      <c r="E106" s="166"/>
      <c r="F106" s="79"/>
    </row>
    <row r="107" spans="1:6" ht="18" x14ac:dyDescent="0.35">
      <c r="A107" s="91" t="s">
        <v>59</v>
      </c>
      <c r="B107" s="190">
        <v>2</v>
      </c>
      <c r="C107" s="238" t="str">
        <f>IF(B107=0, -5, "0")</f>
        <v>0</v>
      </c>
      <c r="D107" s="161"/>
      <c r="E107" s="166"/>
      <c r="F107" s="79"/>
    </row>
    <row r="108" spans="1:6" ht="30" x14ac:dyDescent="0.25">
      <c r="A108" s="23" t="s">
        <v>131</v>
      </c>
      <c r="B108" s="190">
        <v>2</v>
      </c>
      <c r="C108" s="157"/>
      <c r="D108" s="161"/>
      <c r="E108" s="166"/>
      <c r="F108" s="79"/>
    </row>
    <row r="109" spans="1:6" ht="34.9" customHeight="1" x14ac:dyDescent="0.35">
      <c r="A109" s="100" t="s">
        <v>27</v>
      </c>
      <c r="B109" s="190">
        <v>2</v>
      </c>
      <c r="C109" s="238" t="str">
        <f>IF(B109=0, -5, "0")</f>
        <v>0</v>
      </c>
      <c r="D109" s="10"/>
      <c r="E109" s="166"/>
      <c r="F109" s="79"/>
    </row>
    <row r="110" spans="1:6" x14ac:dyDescent="0.25">
      <c r="A110" s="19" t="s">
        <v>38</v>
      </c>
      <c r="B110" s="19"/>
      <c r="C110" s="19"/>
      <c r="D110" s="19">
        <f>SUM(B102:C109)</f>
        <v>15</v>
      </c>
    </row>
    <row r="111" spans="1:6" x14ac:dyDescent="0.25">
      <c r="A111" s="19" t="s">
        <v>37</v>
      </c>
      <c r="B111" s="20"/>
      <c r="C111" s="21"/>
      <c r="D111" s="76">
        <f>D110/(COUNT(B102:C109)*2)</f>
        <v>0.9375</v>
      </c>
    </row>
    <row r="112" spans="1:6" x14ac:dyDescent="0.25">
      <c r="A112" s="9"/>
      <c r="B112" s="6"/>
      <c r="C112" s="7"/>
      <c r="D112" s="6"/>
    </row>
    <row r="113" spans="1:6" ht="18" x14ac:dyDescent="0.25">
      <c r="A113" s="264" t="s">
        <v>133</v>
      </c>
      <c r="B113" s="265"/>
      <c r="C113" s="265"/>
      <c r="D113" s="265"/>
      <c r="E113" s="265"/>
      <c r="F113" s="265"/>
    </row>
    <row r="114" spans="1:6" x14ac:dyDescent="0.25">
      <c r="A114" s="17" t="s">
        <v>314</v>
      </c>
      <c r="B114" s="172">
        <v>2</v>
      </c>
      <c r="C114" s="172"/>
      <c r="D114" s="161"/>
      <c r="E114" s="161"/>
      <c r="F114" s="166"/>
    </row>
    <row r="115" spans="1:6" ht="75.75" customHeight="1" x14ac:dyDescent="0.25">
      <c r="A115" s="18" t="s">
        <v>294</v>
      </c>
      <c r="B115" s="190">
        <v>1</v>
      </c>
      <c r="C115" s="172"/>
      <c r="D115" s="162" t="s">
        <v>504</v>
      </c>
      <c r="E115" s="162"/>
      <c r="F115" s="166"/>
    </row>
    <row r="116" spans="1:6" x14ac:dyDescent="0.25">
      <c r="A116" s="18" t="s">
        <v>71</v>
      </c>
      <c r="B116" s="190">
        <v>2</v>
      </c>
      <c r="C116" s="172"/>
      <c r="D116" s="162"/>
      <c r="E116" s="167"/>
      <c r="F116" s="166"/>
    </row>
    <row r="117" spans="1:6" ht="63" customHeight="1" x14ac:dyDescent="0.25">
      <c r="A117" s="17" t="s">
        <v>295</v>
      </c>
      <c r="B117" s="190">
        <v>1</v>
      </c>
      <c r="C117" s="172"/>
      <c r="D117" s="11" t="s">
        <v>490</v>
      </c>
      <c r="E117" s="167"/>
      <c r="F117" s="166"/>
    </row>
    <row r="118" spans="1:6" x14ac:dyDescent="0.25">
      <c r="A118" s="18" t="s">
        <v>64</v>
      </c>
      <c r="B118" s="190">
        <v>2</v>
      </c>
      <c r="C118" s="172"/>
      <c r="D118" s="12"/>
      <c r="E118" s="161"/>
      <c r="F118" s="166"/>
    </row>
    <row r="119" spans="1:6" ht="30" x14ac:dyDescent="0.25">
      <c r="A119" s="17" t="s">
        <v>175</v>
      </c>
      <c r="B119" s="190">
        <v>2</v>
      </c>
      <c r="C119" s="172"/>
      <c r="D119" s="12"/>
      <c r="E119" s="166"/>
      <c r="F119" s="166"/>
    </row>
    <row r="120" spans="1:6" x14ac:dyDescent="0.25">
      <c r="A120" s="17" t="s">
        <v>291</v>
      </c>
      <c r="B120" s="190">
        <v>2</v>
      </c>
      <c r="C120" s="172"/>
      <c r="D120" s="12"/>
      <c r="E120" s="166"/>
      <c r="F120" s="166"/>
    </row>
    <row r="121" spans="1:6" ht="18" x14ac:dyDescent="0.35">
      <c r="A121" s="91" t="s">
        <v>74</v>
      </c>
      <c r="B121" s="190">
        <v>2</v>
      </c>
      <c r="C121" s="238" t="str">
        <f>IF(B121=0, -5, "0")</f>
        <v>0</v>
      </c>
      <c r="D121" s="161"/>
      <c r="E121" s="166"/>
      <c r="F121" s="166"/>
    </row>
    <row r="122" spans="1:6" x14ac:dyDescent="0.25">
      <c r="A122" s="18" t="s">
        <v>188</v>
      </c>
      <c r="B122" s="190">
        <v>2</v>
      </c>
      <c r="C122" s="172"/>
      <c r="D122" s="161"/>
      <c r="E122" s="166"/>
      <c r="F122" s="166"/>
    </row>
    <row r="123" spans="1:6" ht="16.5" x14ac:dyDescent="0.3">
      <c r="A123" s="49" t="s">
        <v>189</v>
      </c>
      <c r="B123" s="197">
        <v>2</v>
      </c>
      <c r="C123" s="197"/>
      <c r="D123" s="204"/>
      <c r="E123" s="161"/>
      <c r="F123" s="166"/>
    </row>
    <row r="124" spans="1:6" x14ac:dyDescent="0.25">
      <c r="A124" s="17" t="s">
        <v>278</v>
      </c>
      <c r="B124" s="190">
        <v>2</v>
      </c>
      <c r="C124" s="172"/>
      <c r="D124" s="168"/>
      <c r="E124" s="167"/>
      <c r="F124" s="166"/>
    </row>
    <row r="125" spans="1:6" ht="36" x14ac:dyDescent="0.25">
      <c r="A125" s="127" t="s">
        <v>272</v>
      </c>
      <c r="B125" s="190">
        <v>2</v>
      </c>
      <c r="C125" s="238" t="str">
        <f>IF(B125=0, -5, "0")</f>
        <v>0</v>
      </c>
      <c r="D125" s="161" t="s">
        <v>455</v>
      </c>
      <c r="E125" s="161"/>
      <c r="F125" s="166"/>
    </row>
    <row r="126" spans="1:6" ht="16.5" x14ac:dyDescent="0.3">
      <c r="A126" s="51" t="s">
        <v>271</v>
      </c>
      <c r="B126" s="197">
        <v>2</v>
      </c>
      <c r="C126" s="197"/>
      <c r="D126" s="204" t="s">
        <v>371</v>
      </c>
      <c r="E126" s="166"/>
      <c r="F126" s="166"/>
    </row>
    <row r="127" spans="1:6" ht="66.75" customHeight="1" x14ac:dyDescent="0.35">
      <c r="A127" s="91" t="s">
        <v>173</v>
      </c>
      <c r="B127" s="190">
        <v>1</v>
      </c>
      <c r="C127" s="238" t="str">
        <f>IF(B127=0, -5, "0")</f>
        <v>0</v>
      </c>
      <c r="D127" s="161" t="s">
        <v>491</v>
      </c>
      <c r="E127" s="161"/>
      <c r="F127" s="166"/>
    </row>
    <row r="128" spans="1:6" ht="18.75" customHeight="1" x14ac:dyDescent="0.35">
      <c r="A128" s="49" t="s">
        <v>289</v>
      </c>
      <c r="B128" s="190">
        <v>2</v>
      </c>
      <c r="C128" s="172"/>
      <c r="D128" s="161"/>
      <c r="E128" s="180"/>
      <c r="F128" s="166"/>
    </row>
    <row r="129" spans="1:6" ht="16.5" x14ac:dyDescent="0.25">
      <c r="A129" s="205" t="s">
        <v>168</v>
      </c>
      <c r="B129" s="191">
        <v>2</v>
      </c>
      <c r="C129" s="239" t="str">
        <f>IF(B129=0, -5, "0")</f>
        <v>0</v>
      </c>
      <c r="D129" s="165"/>
      <c r="E129" s="193"/>
      <c r="F129" s="193"/>
    </row>
    <row r="130" spans="1:6" x14ac:dyDescent="0.25">
      <c r="A130" s="24" t="s">
        <v>83</v>
      </c>
      <c r="B130" s="191">
        <v>2</v>
      </c>
      <c r="C130" s="172"/>
      <c r="D130" s="161"/>
      <c r="E130" s="166"/>
      <c r="F130" s="166"/>
    </row>
    <row r="131" spans="1:6" ht="33" x14ac:dyDescent="0.3">
      <c r="A131" s="51" t="s">
        <v>222</v>
      </c>
      <c r="B131" s="191">
        <v>2</v>
      </c>
      <c r="C131" s="172"/>
      <c r="D131" s="161"/>
      <c r="E131" s="166"/>
      <c r="F131" s="166"/>
    </row>
    <row r="132" spans="1:6" x14ac:dyDescent="0.25">
      <c r="A132" s="24" t="s">
        <v>248</v>
      </c>
      <c r="B132" s="191">
        <v>2</v>
      </c>
      <c r="C132" s="172"/>
      <c r="D132" s="161"/>
      <c r="E132" s="161"/>
      <c r="F132" s="166"/>
    </row>
    <row r="133" spans="1:6" ht="30" x14ac:dyDescent="0.25">
      <c r="A133" s="24" t="s">
        <v>199</v>
      </c>
      <c r="B133" s="191">
        <v>1</v>
      </c>
      <c r="C133" s="172"/>
      <c r="D133" s="161" t="s">
        <v>471</v>
      </c>
      <c r="E133" s="166"/>
      <c r="F133" s="166"/>
    </row>
    <row r="134" spans="1:6" x14ac:dyDescent="0.25">
      <c r="A134" s="19" t="s">
        <v>38</v>
      </c>
      <c r="B134" s="19"/>
      <c r="C134" s="19"/>
      <c r="D134" s="19">
        <f>SUM(B114:C133)</f>
        <v>36</v>
      </c>
    </row>
    <row r="135" spans="1:6" x14ac:dyDescent="0.25">
      <c r="A135" s="19" t="s">
        <v>37</v>
      </c>
      <c r="B135" s="20"/>
      <c r="C135" s="21"/>
      <c r="D135" s="76">
        <f>D134/(COUNT(B114:C133)*2)</f>
        <v>0.9</v>
      </c>
    </row>
    <row r="136" spans="1:6" x14ac:dyDescent="0.25">
      <c r="A136" s="9"/>
      <c r="B136" s="6"/>
      <c r="C136" s="7"/>
      <c r="D136" s="6"/>
    </row>
    <row r="137" spans="1:6" ht="18" x14ac:dyDescent="0.25">
      <c r="A137" s="264" t="s">
        <v>73</v>
      </c>
      <c r="B137" s="265"/>
      <c r="C137" s="265"/>
      <c r="D137" s="265"/>
      <c r="E137" s="265"/>
      <c r="F137" s="265"/>
    </row>
    <row r="138" spans="1:6" ht="30" x14ac:dyDescent="0.25">
      <c r="A138" s="17" t="s">
        <v>372</v>
      </c>
      <c r="B138" s="172">
        <v>2</v>
      </c>
      <c r="C138" s="172"/>
      <c r="D138" s="161"/>
      <c r="E138" s="165"/>
      <c r="F138" s="166"/>
    </row>
    <row r="139" spans="1:6" x14ac:dyDescent="0.25">
      <c r="A139" s="18" t="s">
        <v>144</v>
      </c>
      <c r="B139" s="190">
        <v>2</v>
      </c>
      <c r="C139" s="172"/>
      <c r="D139" s="162"/>
      <c r="E139" s="166"/>
      <c r="F139" s="166"/>
    </row>
    <row r="140" spans="1:6" ht="91.5" x14ac:dyDescent="0.35">
      <c r="A140" s="91" t="s">
        <v>59</v>
      </c>
      <c r="B140" s="190">
        <v>0</v>
      </c>
      <c r="C140" s="238">
        <f>IF(B140=0, -5, "0")</f>
        <v>-5</v>
      </c>
      <c r="D140" s="161" t="s">
        <v>456</v>
      </c>
      <c r="E140" s="161" t="s">
        <v>472</v>
      </c>
      <c r="F140" s="166"/>
    </row>
    <row r="141" spans="1:6" ht="36" x14ac:dyDescent="0.35">
      <c r="A141" s="100" t="s">
        <v>55</v>
      </c>
      <c r="B141" s="190">
        <v>2</v>
      </c>
      <c r="C141" s="238" t="str">
        <f>IF(B141=0, -5, "0")</f>
        <v>0</v>
      </c>
      <c r="D141" s="12"/>
      <c r="E141" s="161"/>
      <c r="F141" s="166"/>
    </row>
    <row r="142" spans="1:6" ht="16.5" x14ac:dyDescent="0.3">
      <c r="A142" s="56" t="s">
        <v>149</v>
      </c>
      <c r="B142" s="190">
        <v>2</v>
      </c>
      <c r="C142" s="172"/>
      <c r="D142" s="168"/>
      <c r="E142" s="166"/>
      <c r="F142" s="166"/>
    </row>
    <row r="143" spans="1:6" ht="18" x14ac:dyDescent="0.35">
      <c r="A143" s="100" t="s">
        <v>492</v>
      </c>
      <c r="B143" s="190">
        <v>2</v>
      </c>
      <c r="C143" s="238" t="str">
        <f>IF(B143=0, -5, "0")</f>
        <v>0</v>
      </c>
      <c r="D143" s="161"/>
      <c r="E143" s="161"/>
      <c r="F143" s="166"/>
    </row>
    <row r="144" spans="1:6" ht="16.5" x14ac:dyDescent="0.25">
      <c r="A144" s="206" t="s">
        <v>75</v>
      </c>
      <c r="B144" s="190">
        <v>2</v>
      </c>
      <c r="C144" s="197"/>
      <c r="D144" s="207"/>
      <c r="E144" s="161"/>
      <c r="F144" s="166"/>
    </row>
    <row r="145" spans="1:6" ht="66" x14ac:dyDescent="0.25">
      <c r="A145" s="129" t="s">
        <v>287</v>
      </c>
      <c r="B145" s="190">
        <v>2</v>
      </c>
      <c r="C145" s="173"/>
      <c r="D145" s="153">
        <v>1</v>
      </c>
      <c r="E145" s="7"/>
      <c r="F145" s="121"/>
    </row>
    <row r="146" spans="1:6" x14ac:dyDescent="0.25">
      <c r="A146" s="19" t="s">
        <v>38</v>
      </c>
      <c r="B146" s="19"/>
      <c r="C146" s="19"/>
      <c r="D146" s="19">
        <f>SUM(B138:C144)</f>
        <v>7</v>
      </c>
    </row>
    <row r="147" spans="1:6" x14ac:dyDescent="0.25">
      <c r="A147" s="19" t="s">
        <v>37</v>
      </c>
      <c r="B147" s="20"/>
      <c r="C147" s="21"/>
      <c r="D147" s="76">
        <f>D146/(COUNT(B138:C144)*2)</f>
        <v>0.4375</v>
      </c>
    </row>
    <row r="148" spans="1:6" x14ac:dyDescent="0.25">
      <c r="A148" s="9"/>
      <c r="B148" s="6"/>
      <c r="C148" s="7"/>
      <c r="D148" s="6"/>
    </row>
    <row r="149" spans="1:6" ht="18" x14ac:dyDescent="0.25">
      <c r="A149" s="95" t="s">
        <v>138</v>
      </c>
      <c r="B149" s="101"/>
      <c r="C149" s="102"/>
      <c r="D149" s="98">
        <f>SUM(D146,D110,D134)</f>
        <v>58</v>
      </c>
    </row>
    <row r="150" spans="1:6" ht="18" x14ac:dyDescent="0.25">
      <c r="A150" s="95" t="s">
        <v>225</v>
      </c>
      <c r="B150" s="101"/>
      <c r="C150" s="102"/>
      <c r="D150" s="99">
        <f>D149/(COUNT(B138:C144,B102:C109,B114:C133)*2)</f>
        <v>0.80555555555555558</v>
      </c>
    </row>
    <row r="151" spans="1:6" x14ac:dyDescent="0.25">
      <c r="A151" s="9"/>
      <c r="B151" s="6"/>
      <c r="C151" s="7"/>
      <c r="D151" s="6"/>
    </row>
    <row r="152" spans="1:6" ht="18" x14ac:dyDescent="0.35">
      <c r="A152" s="266" t="s">
        <v>130</v>
      </c>
      <c r="B152" s="266"/>
      <c r="C152" s="266"/>
      <c r="D152" s="266"/>
      <c r="E152" s="266"/>
      <c r="F152" s="266"/>
    </row>
    <row r="153" spans="1:6" x14ac:dyDescent="0.25">
      <c r="A153" s="203">
        <f>B11</f>
        <v>42787</v>
      </c>
      <c r="B153" s="6"/>
      <c r="C153" s="7"/>
      <c r="D153" s="62"/>
    </row>
    <row r="154" spans="1:6" ht="16.5" x14ac:dyDescent="0.25">
      <c r="A154" s="267" t="s">
        <v>63</v>
      </c>
      <c r="B154" s="268"/>
      <c r="C154" s="268"/>
      <c r="D154" s="268"/>
      <c r="E154" s="268"/>
      <c r="F154" s="268"/>
    </row>
    <row r="155" spans="1:6" x14ac:dyDescent="0.25">
      <c r="A155" s="23" t="s">
        <v>132</v>
      </c>
      <c r="B155" s="172">
        <v>2</v>
      </c>
      <c r="C155" s="172"/>
      <c r="D155" s="161"/>
      <c r="E155" s="79"/>
      <c r="F155" s="79"/>
    </row>
    <row r="156" spans="1:6" x14ac:dyDescent="0.25">
      <c r="A156" s="23" t="s">
        <v>297</v>
      </c>
      <c r="B156" s="190">
        <v>2</v>
      </c>
      <c r="C156" s="172"/>
      <c r="D156" s="161"/>
      <c r="E156" s="166"/>
      <c r="F156" s="79"/>
    </row>
    <row r="157" spans="1:6" x14ac:dyDescent="0.25">
      <c r="A157" s="23" t="s">
        <v>69</v>
      </c>
      <c r="B157" s="190">
        <v>2</v>
      </c>
      <c r="C157" s="161"/>
      <c r="D157" s="161"/>
      <c r="E157" s="166"/>
      <c r="F157" s="79"/>
    </row>
    <row r="158" spans="1:6" ht="45" x14ac:dyDescent="0.25">
      <c r="A158" s="33" t="s">
        <v>136</v>
      </c>
      <c r="B158" s="190">
        <v>2</v>
      </c>
      <c r="C158" s="172"/>
      <c r="D158" s="175" t="s">
        <v>475</v>
      </c>
      <c r="E158" s="79"/>
      <c r="F158" s="79"/>
    </row>
    <row r="159" spans="1:6" ht="30" x14ac:dyDescent="0.25">
      <c r="A159" s="23" t="s">
        <v>190</v>
      </c>
      <c r="B159" s="190">
        <v>2</v>
      </c>
      <c r="C159" s="172"/>
      <c r="D159" s="161"/>
      <c r="E159" s="79"/>
      <c r="F159" s="79"/>
    </row>
    <row r="160" spans="1:6" ht="18" x14ac:dyDescent="0.35">
      <c r="A160" s="91" t="s">
        <v>59</v>
      </c>
      <c r="B160" s="190">
        <v>2</v>
      </c>
      <c r="C160" s="238" t="str">
        <f>IF(B160=0, -5, "0")</f>
        <v>0</v>
      </c>
      <c r="D160" s="161"/>
      <c r="E160" s="79"/>
      <c r="F160" s="79"/>
    </row>
    <row r="161" spans="1:6" ht="16.5" customHeight="1" x14ac:dyDescent="0.25">
      <c r="A161" s="23" t="s">
        <v>145</v>
      </c>
      <c r="B161" s="190">
        <v>2</v>
      </c>
      <c r="C161" s="157"/>
      <c r="D161" s="161"/>
      <c r="E161" s="79"/>
      <c r="F161" s="79"/>
    </row>
    <row r="162" spans="1:6" x14ac:dyDescent="0.25">
      <c r="A162" s="23" t="s">
        <v>27</v>
      </c>
      <c r="B162" s="190">
        <v>2</v>
      </c>
      <c r="C162" s="172"/>
      <c r="D162" s="10"/>
      <c r="E162" s="79"/>
      <c r="F162" s="79"/>
    </row>
    <row r="163" spans="1:6" x14ac:dyDescent="0.25">
      <c r="A163" s="19" t="s">
        <v>38</v>
      </c>
      <c r="B163" s="19"/>
      <c r="C163" s="19"/>
      <c r="D163" s="19">
        <f>SUM(B155:C162)</f>
        <v>16</v>
      </c>
    </row>
    <row r="164" spans="1:6" x14ac:dyDescent="0.25">
      <c r="A164" s="19" t="s">
        <v>37</v>
      </c>
      <c r="B164" s="20"/>
      <c r="C164" s="21"/>
      <c r="D164" s="76">
        <f>D163/(COUNT(B155:C162)*2)</f>
        <v>1</v>
      </c>
    </row>
    <row r="165" spans="1:6" x14ac:dyDescent="0.25">
      <c r="A165" s="9"/>
      <c r="B165" s="6"/>
      <c r="C165" s="7"/>
      <c r="D165" s="6"/>
    </row>
    <row r="166" spans="1:6" ht="18" x14ac:dyDescent="0.25">
      <c r="A166" s="264" t="s">
        <v>134</v>
      </c>
      <c r="B166" s="265"/>
      <c r="C166" s="265"/>
      <c r="D166" s="265"/>
      <c r="E166" s="265"/>
      <c r="F166" s="265"/>
    </row>
    <row r="167" spans="1:6" x14ac:dyDescent="0.25">
      <c r="A167" s="17" t="s">
        <v>314</v>
      </c>
      <c r="B167" s="172">
        <v>2</v>
      </c>
      <c r="C167" s="172"/>
      <c r="D167" s="162"/>
      <c r="E167" s="166"/>
      <c r="F167" s="79"/>
    </row>
    <row r="168" spans="1:6" ht="96" customHeight="1" x14ac:dyDescent="0.25">
      <c r="A168" s="18" t="s">
        <v>102</v>
      </c>
      <c r="B168" s="190">
        <v>1</v>
      </c>
      <c r="C168" s="172"/>
      <c r="D168" s="162" t="s">
        <v>459</v>
      </c>
      <c r="E168" s="166"/>
      <c r="F168" s="79"/>
    </row>
    <row r="169" spans="1:6" x14ac:dyDescent="0.25">
      <c r="A169" s="18" t="s">
        <v>135</v>
      </c>
      <c r="B169" s="190">
        <v>2</v>
      </c>
      <c r="C169" s="172"/>
      <c r="D169" s="162"/>
      <c r="E169" s="166"/>
      <c r="F169" s="79"/>
    </row>
    <row r="170" spans="1:6" x14ac:dyDescent="0.25">
      <c r="A170" s="18" t="s">
        <v>64</v>
      </c>
      <c r="B170" s="190">
        <v>2</v>
      </c>
      <c r="C170" s="172"/>
      <c r="D170" s="12"/>
      <c r="E170" s="166"/>
      <c r="F170" s="79"/>
    </row>
    <row r="171" spans="1:6" x14ac:dyDescent="0.25">
      <c r="A171" s="18" t="s">
        <v>279</v>
      </c>
      <c r="B171" s="190">
        <v>2</v>
      </c>
      <c r="C171" s="172"/>
      <c r="D171" s="12"/>
      <c r="E171" s="166"/>
      <c r="F171" s="79"/>
    </row>
    <row r="172" spans="1:6" ht="18" x14ac:dyDescent="0.35">
      <c r="A172" s="100" t="s">
        <v>80</v>
      </c>
      <c r="B172" s="190">
        <v>2</v>
      </c>
      <c r="C172" s="238" t="str">
        <f>IF(B172=0, -5, "0")</f>
        <v>0</v>
      </c>
      <c r="D172" s="12"/>
      <c r="E172" s="166"/>
      <c r="F172" s="79"/>
    </row>
    <row r="173" spans="1:6" x14ac:dyDescent="0.25">
      <c r="A173" s="17" t="s">
        <v>296</v>
      </c>
      <c r="B173" s="190">
        <v>2</v>
      </c>
      <c r="C173" s="164"/>
      <c r="D173" s="186"/>
      <c r="E173" s="167"/>
      <c r="F173" s="79"/>
    </row>
    <row r="174" spans="1:6" ht="174" customHeight="1" x14ac:dyDescent="0.35">
      <c r="A174" s="91" t="s">
        <v>251</v>
      </c>
      <c r="B174" s="190">
        <v>1</v>
      </c>
      <c r="C174" s="238" t="str">
        <f>IF(B174=0, -5, "0")</f>
        <v>0</v>
      </c>
      <c r="D174" s="12" t="s">
        <v>493</v>
      </c>
      <c r="E174" s="161"/>
      <c r="F174" s="79"/>
    </row>
    <row r="175" spans="1:6" ht="160.5" customHeight="1" x14ac:dyDescent="0.25">
      <c r="A175" s="17" t="s">
        <v>313</v>
      </c>
      <c r="B175" s="190">
        <v>1</v>
      </c>
      <c r="C175" s="172"/>
      <c r="D175" s="175" t="s">
        <v>480</v>
      </c>
      <c r="E175" s="188"/>
      <c r="F175" s="79"/>
    </row>
    <row r="176" spans="1:6" ht="36" x14ac:dyDescent="0.35">
      <c r="A176" s="103" t="s">
        <v>209</v>
      </c>
      <c r="B176" s="190">
        <v>2</v>
      </c>
      <c r="C176" s="238" t="str">
        <f>IF(B176=0, -5, "0")</f>
        <v>0</v>
      </c>
      <c r="D176" s="161"/>
      <c r="E176" s="166"/>
      <c r="F176" s="79"/>
    </row>
    <row r="177" spans="1:7" x14ac:dyDescent="0.25">
      <c r="A177" s="17" t="s">
        <v>291</v>
      </c>
      <c r="B177" s="190">
        <v>2</v>
      </c>
      <c r="C177" s="172"/>
      <c r="D177" s="161"/>
      <c r="E177" s="166"/>
      <c r="F177" s="79"/>
    </row>
    <row r="178" spans="1:7" x14ac:dyDescent="0.25">
      <c r="A178" s="17" t="s">
        <v>188</v>
      </c>
      <c r="B178" s="190">
        <v>2</v>
      </c>
      <c r="C178" s="172"/>
      <c r="D178" s="161"/>
      <c r="E178" s="161"/>
      <c r="F178" s="79"/>
    </row>
    <row r="179" spans="1:7" ht="18" x14ac:dyDescent="0.35">
      <c r="A179" s="180" t="s">
        <v>289</v>
      </c>
      <c r="B179" s="190">
        <v>2</v>
      </c>
      <c r="C179" s="172"/>
      <c r="D179" s="161"/>
      <c r="E179" s="180"/>
      <c r="F179" s="79"/>
    </row>
    <row r="180" spans="1:7" ht="16.5" x14ac:dyDescent="0.25">
      <c r="A180" s="126" t="s">
        <v>168</v>
      </c>
      <c r="B180" s="190">
        <v>2</v>
      </c>
      <c r="C180" s="239" t="str">
        <f>IF(B180=0, -5, "0")</f>
        <v>0</v>
      </c>
      <c r="D180" s="165"/>
      <c r="E180" s="193"/>
      <c r="F180" s="79"/>
    </row>
    <row r="181" spans="1:7" x14ac:dyDescent="0.25">
      <c r="A181" s="24" t="s">
        <v>83</v>
      </c>
      <c r="B181" s="190">
        <v>2</v>
      </c>
      <c r="C181" s="172"/>
      <c r="D181" s="161"/>
      <c r="E181" s="166"/>
      <c r="F181" s="79"/>
    </row>
    <row r="182" spans="1:7" ht="33" x14ac:dyDescent="0.3">
      <c r="A182" s="200" t="s">
        <v>234</v>
      </c>
      <c r="B182" s="190">
        <v>2</v>
      </c>
      <c r="C182" s="172"/>
      <c r="D182" s="84"/>
      <c r="E182" s="166"/>
      <c r="F182" s="79"/>
      <c r="G182" s="192"/>
    </row>
    <row r="183" spans="1:7" x14ac:dyDescent="0.25">
      <c r="A183" s="24" t="s">
        <v>248</v>
      </c>
      <c r="B183" s="190">
        <v>2</v>
      </c>
      <c r="C183" s="172"/>
      <c r="D183" s="161"/>
      <c r="E183" s="161"/>
      <c r="F183" s="79"/>
    </row>
    <row r="184" spans="1:7" ht="30" x14ac:dyDescent="0.25">
      <c r="A184" s="24" t="s">
        <v>200</v>
      </c>
      <c r="B184" s="190">
        <v>2</v>
      </c>
      <c r="C184" s="172"/>
      <c r="D184" s="161"/>
      <c r="E184" s="166"/>
      <c r="F184" s="79"/>
    </row>
    <row r="185" spans="1:7" ht="45" x14ac:dyDescent="0.25">
      <c r="A185" s="120" t="s">
        <v>287</v>
      </c>
      <c r="B185" s="190" t="s">
        <v>34</v>
      </c>
      <c r="C185" s="173"/>
      <c r="D185" s="161"/>
      <c r="E185" s="121"/>
      <c r="F185" s="121"/>
    </row>
    <row r="186" spans="1:7" x14ac:dyDescent="0.25">
      <c r="A186" s="19" t="s">
        <v>38</v>
      </c>
      <c r="B186" s="19"/>
      <c r="C186" s="19"/>
      <c r="D186" s="19">
        <f>SUM(B167:C184)</f>
        <v>33</v>
      </c>
    </row>
    <row r="187" spans="1:7" x14ac:dyDescent="0.25">
      <c r="A187" s="19" t="s">
        <v>37</v>
      </c>
      <c r="B187" s="20"/>
      <c r="C187" s="21"/>
      <c r="D187" s="76">
        <f>D186/(COUNT(B167:C184)*2)</f>
        <v>0.91666666666666663</v>
      </c>
    </row>
    <row r="188" spans="1:7" x14ac:dyDescent="0.25">
      <c r="A188" s="9"/>
      <c r="B188" s="6"/>
      <c r="C188" s="7"/>
      <c r="D188" s="6"/>
    </row>
    <row r="189" spans="1:7" ht="18" x14ac:dyDescent="0.25">
      <c r="A189" s="95" t="s">
        <v>139</v>
      </c>
      <c r="B189" s="101"/>
      <c r="C189" s="102"/>
      <c r="D189" s="98">
        <f>SUM(D163,D186)</f>
        <v>49</v>
      </c>
    </row>
    <row r="190" spans="1:7" ht="18" x14ac:dyDescent="0.25">
      <c r="A190" s="95" t="s">
        <v>226</v>
      </c>
      <c r="B190" s="101"/>
      <c r="C190" s="102"/>
      <c r="D190" s="99">
        <f>D189/(COUNT(B155:C162,B167:C184)*2)</f>
        <v>0.94230769230769229</v>
      </c>
    </row>
    <row r="191" spans="1:7" x14ac:dyDescent="0.25">
      <c r="A191" s="9"/>
      <c r="B191" s="6"/>
      <c r="C191" s="7"/>
      <c r="D191" s="6"/>
    </row>
    <row r="192" spans="1:7" ht="18" x14ac:dyDescent="0.35">
      <c r="A192" s="266" t="s">
        <v>167</v>
      </c>
      <c r="B192" s="266"/>
      <c r="C192" s="266"/>
      <c r="D192" s="266"/>
      <c r="E192" s="266"/>
      <c r="F192" s="266"/>
    </row>
    <row r="193" spans="1:7" x14ac:dyDescent="0.25">
      <c r="A193" s="209">
        <f>B11</f>
        <v>42787</v>
      </c>
      <c r="B193" s="6"/>
      <c r="C193" s="7"/>
      <c r="D193" s="6"/>
    </row>
    <row r="194" spans="1:7" ht="18" x14ac:dyDescent="0.25">
      <c r="A194" s="264" t="s">
        <v>158</v>
      </c>
      <c r="B194" s="265"/>
      <c r="C194" s="265"/>
      <c r="D194" s="265"/>
      <c r="E194" s="265"/>
      <c r="F194" s="265"/>
    </row>
    <row r="195" spans="1:7" ht="36" x14ac:dyDescent="0.35">
      <c r="A195" s="100" t="s">
        <v>27</v>
      </c>
      <c r="B195" s="172">
        <v>2</v>
      </c>
      <c r="C195" s="238" t="str">
        <f>IF(B195=0, -5, "0")</f>
        <v>0</v>
      </c>
      <c r="D195" s="161"/>
      <c r="E195" s="166"/>
      <c r="F195" s="79"/>
    </row>
    <row r="196" spans="1:7" x14ac:dyDescent="0.25">
      <c r="A196" s="23" t="s">
        <v>57</v>
      </c>
      <c r="B196" s="190">
        <v>2</v>
      </c>
      <c r="C196" s="172"/>
      <c r="D196" s="161"/>
      <c r="E196" s="166"/>
      <c r="F196" s="79"/>
    </row>
    <row r="197" spans="1:7" x14ac:dyDescent="0.25">
      <c r="A197" s="33" t="s">
        <v>297</v>
      </c>
      <c r="B197" s="190">
        <v>2</v>
      </c>
      <c r="C197" s="172"/>
      <c r="D197" s="161"/>
      <c r="E197" s="193"/>
      <c r="F197" s="79"/>
    </row>
    <row r="198" spans="1:7" x14ac:dyDescent="0.25">
      <c r="A198" s="23" t="s">
        <v>100</v>
      </c>
      <c r="B198" s="190">
        <v>2</v>
      </c>
      <c r="C198" s="172"/>
      <c r="D198" s="161"/>
      <c r="E198" s="166"/>
      <c r="F198" s="79"/>
    </row>
    <row r="199" spans="1:7" x14ac:dyDescent="0.25">
      <c r="A199" s="23" t="s">
        <v>154</v>
      </c>
      <c r="B199" s="190">
        <v>2</v>
      </c>
      <c r="C199" s="172"/>
      <c r="E199" s="166"/>
      <c r="F199" s="79"/>
    </row>
    <row r="200" spans="1:7" x14ac:dyDescent="0.25">
      <c r="A200" s="33" t="s">
        <v>153</v>
      </c>
      <c r="B200" s="190">
        <v>2</v>
      </c>
      <c r="C200" s="172"/>
      <c r="D200" s="161"/>
      <c r="E200" s="166"/>
      <c r="F200" s="79"/>
    </row>
    <row r="201" spans="1:7" x14ac:dyDescent="0.25">
      <c r="A201" s="33" t="s">
        <v>28</v>
      </c>
      <c r="B201" s="190" t="s">
        <v>34</v>
      </c>
      <c r="C201" s="172"/>
      <c r="D201" s="161"/>
      <c r="E201" s="166"/>
      <c r="F201" s="79"/>
    </row>
    <row r="202" spans="1:7" ht="60" x14ac:dyDescent="0.25">
      <c r="A202" s="33" t="s">
        <v>155</v>
      </c>
      <c r="B202" s="190">
        <v>1</v>
      </c>
      <c r="C202" s="172"/>
      <c r="D202" s="161" t="s">
        <v>413</v>
      </c>
      <c r="E202" s="166"/>
      <c r="F202" s="79"/>
    </row>
    <row r="203" spans="1:7" ht="18" x14ac:dyDescent="0.35">
      <c r="A203" s="210" t="s">
        <v>298</v>
      </c>
      <c r="B203" s="190">
        <v>2</v>
      </c>
      <c r="C203" s="238" t="str">
        <f>IF(B203=0, -5, "0")</f>
        <v>0</v>
      </c>
      <c r="D203" s="161"/>
      <c r="E203" s="166"/>
      <c r="F203" s="79"/>
    </row>
    <row r="204" spans="1:7" ht="16.5" x14ac:dyDescent="0.3">
      <c r="A204" s="211" t="s">
        <v>362</v>
      </c>
      <c r="B204" s="190">
        <v>2</v>
      </c>
      <c r="C204" s="238" t="str">
        <f>IF(B204=0, -5, "0")</f>
        <v>0</v>
      </c>
      <c r="D204" s="165"/>
      <c r="E204" s="166"/>
      <c r="F204" s="166"/>
      <c r="G204" s="192"/>
    </row>
    <row r="205" spans="1:7" x14ac:dyDescent="0.25">
      <c r="A205" s="194" t="s">
        <v>145</v>
      </c>
      <c r="B205" s="190">
        <v>2</v>
      </c>
      <c r="C205" s="172"/>
      <c r="D205" s="161"/>
      <c r="E205" s="166"/>
      <c r="F205" s="79"/>
    </row>
    <row r="206" spans="1:7" x14ac:dyDescent="0.25">
      <c r="A206" s="19" t="s">
        <v>38</v>
      </c>
      <c r="B206" s="19"/>
      <c r="C206" s="19"/>
      <c r="D206" s="19">
        <f>SUM(B195:C205)</f>
        <v>19</v>
      </c>
    </row>
    <row r="207" spans="1:7" x14ac:dyDescent="0.25">
      <c r="A207" s="19" t="s">
        <v>37</v>
      </c>
      <c r="B207" s="20"/>
      <c r="C207" s="21"/>
      <c r="D207" s="76">
        <f>D206/(COUNT(B195:C205)*2)</f>
        <v>0.95</v>
      </c>
    </row>
    <row r="208" spans="1:7" x14ac:dyDescent="0.25">
      <c r="A208" s="9"/>
      <c r="B208" s="6"/>
      <c r="C208" s="7"/>
      <c r="D208" s="6"/>
    </row>
    <row r="209" spans="1:7" ht="18" x14ac:dyDescent="0.25">
      <c r="A209" s="264" t="s">
        <v>76</v>
      </c>
      <c r="B209" s="265"/>
      <c r="C209" s="265"/>
      <c r="D209" s="265"/>
      <c r="E209" s="265"/>
      <c r="F209" s="265"/>
    </row>
    <row r="210" spans="1:7" x14ac:dyDescent="0.25">
      <c r="A210" s="17" t="s">
        <v>314</v>
      </c>
      <c r="B210" s="172">
        <v>2</v>
      </c>
      <c r="C210" s="172"/>
      <c r="D210" s="161"/>
      <c r="E210" s="167"/>
      <c r="F210" s="79"/>
    </row>
    <row r="211" spans="1:7" ht="54" x14ac:dyDescent="0.35">
      <c r="A211" s="100" t="s">
        <v>363</v>
      </c>
      <c r="B211" s="190">
        <v>2</v>
      </c>
      <c r="C211" s="238" t="str">
        <f>IF(B211=0, -5, "0")</f>
        <v>0</v>
      </c>
      <c r="D211" s="161" t="s">
        <v>414</v>
      </c>
      <c r="E211" s="166"/>
      <c r="F211" s="79"/>
    </row>
    <row r="212" spans="1:7" ht="30" x14ac:dyDescent="0.25">
      <c r="A212" s="18" t="s">
        <v>192</v>
      </c>
      <c r="B212" s="190">
        <v>1</v>
      </c>
      <c r="C212" s="172"/>
      <c r="D212" s="162" t="s">
        <v>415</v>
      </c>
      <c r="E212" s="166"/>
      <c r="F212" s="79"/>
    </row>
    <row r="213" spans="1:7" ht="42.75" customHeight="1" x14ac:dyDescent="0.25">
      <c r="A213" s="17" t="s">
        <v>176</v>
      </c>
      <c r="B213" s="190">
        <v>2</v>
      </c>
      <c r="C213" s="172"/>
      <c r="D213" s="162"/>
      <c r="E213" s="161"/>
      <c r="F213" s="79"/>
    </row>
    <row r="214" spans="1:7" ht="18" x14ac:dyDescent="0.35">
      <c r="A214" s="100" t="s">
        <v>359</v>
      </c>
      <c r="B214" s="190">
        <v>2</v>
      </c>
      <c r="C214" s="238" t="str">
        <f>IF(B214=0, -5, "0")</f>
        <v>0</v>
      </c>
      <c r="D214" s="11"/>
      <c r="E214" s="166"/>
      <c r="F214" s="79"/>
    </row>
    <row r="215" spans="1:7" x14ac:dyDescent="0.25">
      <c r="A215" s="17" t="s">
        <v>64</v>
      </c>
      <c r="B215" s="190">
        <v>2</v>
      </c>
      <c r="C215" s="172"/>
      <c r="D215" s="168"/>
      <c r="E215" s="166"/>
      <c r="F215" s="79"/>
    </row>
    <row r="216" spans="1:7" x14ac:dyDescent="0.25">
      <c r="A216" s="18" t="s">
        <v>70</v>
      </c>
      <c r="B216" s="190">
        <v>2</v>
      </c>
      <c r="C216" s="172"/>
      <c r="D216" s="12"/>
      <c r="E216" s="161"/>
      <c r="F216" s="79"/>
    </row>
    <row r="217" spans="1:7" x14ac:dyDescent="0.25">
      <c r="A217" s="17" t="s">
        <v>291</v>
      </c>
      <c r="B217" s="190">
        <v>2</v>
      </c>
      <c r="C217" s="172"/>
      <c r="D217" s="12"/>
      <c r="E217" s="166"/>
      <c r="F217" s="79"/>
    </row>
    <row r="218" spans="1:7" x14ac:dyDescent="0.25">
      <c r="A218" s="18" t="s">
        <v>188</v>
      </c>
      <c r="B218" s="190">
        <v>2</v>
      </c>
      <c r="C218" s="172"/>
      <c r="D218" s="161"/>
      <c r="E218" s="166"/>
      <c r="F218" s="79"/>
    </row>
    <row r="219" spans="1:7" ht="33" x14ac:dyDescent="0.3">
      <c r="A219" s="51" t="s">
        <v>416</v>
      </c>
      <c r="B219" s="190" t="s">
        <v>34</v>
      </c>
      <c r="C219" s="172"/>
      <c r="D219" s="161"/>
      <c r="E219" s="161"/>
      <c r="F219" s="79"/>
      <c r="G219" s="192"/>
    </row>
    <row r="220" spans="1:7" x14ac:dyDescent="0.25">
      <c r="A220" s="17" t="s">
        <v>157</v>
      </c>
      <c r="B220" s="190">
        <v>2</v>
      </c>
      <c r="C220" s="172"/>
      <c r="D220" s="168"/>
      <c r="E220" s="166"/>
      <c r="F220" s="79"/>
    </row>
    <row r="221" spans="1:7" x14ac:dyDescent="0.25">
      <c r="A221" s="24" t="s">
        <v>159</v>
      </c>
      <c r="B221" s="190">
        <v>2</v>
      </c>
      <c r="C221" s="172"/>
      <c r="D221" s="161"/>
      <c r="E221" s="166"/>
      <c r="F221" s="79"/>
    </row>
    <row r="222" spans="1:7" ht="120" x14ac:dyDescent="0.25">
      <c r="A222" s="127" t="s">
        <v>72</v>
      </c>
      <c r="B222" s="190">
        <v>0</v>
      </c>
      <c r="C222" s="238">
        <f>IF(B222=0, -5, "0")</f>
        <v>-5</v>
      </c>
      <c r="D222" s="161" t="s">
        <v>494</v>
      </c>
      <c r="E222" s="188" t="s">
        <v>417</v>
      </c>
      <c r="F222" s="79"/>
    </row>
    <row r="223" spans="1:7" ht="18" x14ac:dyDescent="0.35">
      <c r="A223" s="49" t="s">
        <v>289</v>
      </c>
      <c r="B223" s="190">
        <v>2</v>
      </c>
      <c r="C223" s="172"/>
      <c r="D223" s="161"/>
      <c r="E223" s="180"/>
      <c r="F223" s="79"/>
      <c r="G223" s="192"/>
    </row>
    <row r="224" spans="1:7" ht="16.5" x14ac:dyDescent="0.25">
      <c r="A224" s="126" t="s">
        <v>168</v>
      </c>
      <c r="B224" s="190">
        <v>2</v>
      </c>
      <c r="C224" s="239" t="str">
        <f>IF(B224=0, -5, "0")</f>
        <v>0</v>
      </c>
      <c r="E224" s="166"/>
      <c r="F224" s="79"/>
    </row>
    <row r="225" spans="1:6" x14ac:dyDescent="0.25">
      <c r="A225" s="24" t="s">
        <v>83</v>
      </c>
      <c r="B225" s="190">
        <v>2</v>
      </c>
      <c r="C225" s="172"/>
      <c r="D225" s="165" t="s">
        <v>418</v>
      </c>
      <c r="E225" s="166"/>
      <c r="F225" s="79"/>
    </row>
    <row r="226" spans="1:6" ht="30" x14ac:dyDescent="0.25">
      <c r="A226" s="24" t="s">
        <v>244</v>
      </c>
      <c r="B226" s="190">
        <v>2</v>
      </c>
      <c r="C226" s="172"/>
      <c r="E226" s="166"/>
      <c r="F226" s="79"/>
    </row>
    <row r="227" spans="1:6" x14ac:dyDescent="0.25">
      <c r="A227" s="24" t="s">
        <v>248</v>
      </c>
      <c r="B227" s="190">
        <v>2</v>
      </c>
      <c r="C227" s="172"/>
      <c r="D227" s="161"/>
      <c r="E227" s="166"/>
      <c r="F227" s="79"/>
    </row>
    <row r="228" spans="1:6" ht="104.25" customHeight="1" x14ac:dyDescent="0.25">
      <c r="A228" s="24" t="s">
        <v>199</v>
      </c>
      <c r="B228" s="190">
        <v>0</v>
      </c>
      <c r="C228" s="24"/>
      <c r="D228" s="176" t="s">
        <v>495</v>
      </c>
      <c r="E228" s="166"/>
      <c r="F228" s="79"/>
    </row>
    <row r="229" spans="1:6" x14ac:dyDescent="0.25">
      <c r="A229" s="19" t="s">
        <v>38</v>
      </c>
      <c r="B229" s="19"/>
      <c r="C229" s="19"/>
      <c r="D229" s="19">
        <f>SUM(B210:C228)</f>
        <v>26</v>
      </c>
    </row>
    <row r="230" spans="1:6" x14ac:dyDescent="0.25">
      <c r="A230" s="19" t="s">
        <v>37</v>
      </c>
      <c r="B230" s="20"/>
      <c r="C230" s="21"/>
      <c r="D230" s="76">
        <f>D229/(COUNT(B210:C228)*2)</f>
        <v>0.68421052631578949</v>
      </c>
    </row>
    <row r="231" spans="1:6" x14ac:dyDescent="0.25">
      <c r="A231" s="9"/>
      <c r="B231" s="6"/>
      <c r="C231" s="7"/>
      <c r="D231" s="6"/>
    </row>
    <row r="232" spans="1:6" ht="18" x14ac:dyDescent="0.25">
      <c r="A232" s="264" t="s">
        <v>191</v>
      </c>
      <c r="B232" s="265"/>
      <c r="C232" s="265"/>
      <c r="D232" s="265"/>
      <c r="E232" s="265"/>
      <c r="F232" s="265"/>
    </row>
    <row r="233" spans="1:6" x14ac:dyDescent="0.25">
      <c r="A233" s="17" t="s">
        <v>314</v>
      </c>
      <c r="B233" s="164">
        <v>2</v>
      </c>
      <c r="C233" s="164"/>
      <c r="D233" s="171"/>
      <c r="E233" s="79"/>
      <c r="F233" s="79"/>
    </row>
    <row r="234" spans="1:6" ht="30" x14ac:dyDescent="0.25">
      <c r="A234" s="18" t="s">
        <v>205</v>
      </c>
      <c r="B234" s="191">
        <v>2</v>
      </c>
      <c r="C234" s="172"/>
      <c r="D234" s="174"/>
      <c r="E234" s="79"/>
      <c r="F234" s="79"/>
    </row>
    <row r="235" spans="1:6" ht="18" x14ac:dyDescent="0.35">
      <c r="A235" s="91" t="s">
        <v>59</v>
      </c>
      <c r="B235" s="191">
        <v>2</v>
      </c>
      <c r="C235" s="238" t="str">
        <f>IF(B235=0, -5, "0")</f>
        <v>0</v>
      </c>
      <c r="E235" s="79"/>
      <c r="F235" s="79"/>
    </row>
    <row r="236" spans="1:6" ht="36" x14ac:dyDescent="0.35">
      <c r="A236" s="100" t="s">
        <v>496</v>
      </c>
      <c r="B236" s="191">
        <v>1</v>
      </c>
      <c r="C236" s="238" t="str">
        <f>IF(B236=0, -5, "0")</f>
        <v>0</v>
      </c>
      <c r="D236" s="176" t="s">
        <v>419</v>
      </c>
      <c r="E236" s="79"/>
      <c r="F236" s="79"/>
    </row>
    <row r="237" spans="1:6" x14ac:dyDescent="0.25">
      <c r="A237" s="18" t="s">
        <v>252</v>
      </c>
      <c r="B237" s="191">
        <v>2</v>
      </c>
      <c r="C237" s="172"/>
      <c r="D237" s="176"/>
      <c r="E237" s="79"/>
      <c r="F237" s="79"/>
    </row>
    <row r="238" spans="1:6" x14ac:dyDescent="0.25">
      <c r="A238" s="18" t="s">
        <v>55</v>
      </c>
      <c r="B238" s="191">
        <v>2</v>
      </c>
      <c r="C238" s="172"/>
      <c r="D238" s="177"/>
      <c r="E238" s="79"/>
      <c r="F238" s="79"/>
    </row>
    <row r="239" spans="1:6" ht="73.5" customHeight="1" x14ac:dyDescent="0.25">
      <c r="A239" s="17" t="s">
        <v>299</v>
      </c>
      <c r="B239" s="191">
        <v>1</v>
      </c>
      <c r="C239" s="164"/>
      <c r="D239" s="185" t="s">
        <v>420</v>
      </c>
      <c r="E239" s="167"/>
      <c r="F239" s="79"/>
    </row>
    <row r="240" spans="1:6" x14ac:dyDescent="0.25">
      <c r="A240" s="17" t="s">
        <v>156</v>
      </c>
      <c r="B240" s="191">
        <v>2</v>
      </c>
      <c r="C240" s="172"/>
      <c r="D240" s="175" t="s">
        <v>421</v>
      </c>
      <c r="E240" s="79"/>
      <c r="F240" s="79"/>
    </row>
    <row r="241" spans="1:6" ht="45" x14ac:dyDescent="0.25">
      <c r="A241" s="119" t="s">
        <v>287</v>
      </c>
      <c r="B241" s="191">
        <v>2</v>
      </c>
      <c r="C241" s="173"/>
      <c r="D241" s="247">
        <v>1</v>
      </c>
      <c r="E241" s="121"/>
      <c r="F241" s="121"/>
    </row>
    <row r="242" spans="1:6" x14ac:dyDescent="0.25">
      <c r="A242" s="19" t="s">
        <v>38</v>
      </c>
      <c r="B242" s="19"/>
      <c r="C242" s="19"/>
      <c r="D242" s="19">
        <f>SUM(B233:C240)</f>
        <v>14</v>
      </c>
    </row>
    <row r="243" spans="1:6" x14ac:dyDescent="0.25">
      <c r="A243" s="19" t="s">
        <v>37</v>
      </c>
      <c r="B243" s="20"/>
      <c r="C243" s="21"/>
      <c r="D243" s="76">
        <f>D242/(COUNT(B233:C240)*2)</f>
        <v>0.875</v>
      </c>
    </row>
    <row r="244" spans="1:6" x14ac:dyDescent="0.25">
      <c r="A244" s="9"/>
      <c r="B244" s="6"/>
      <c r="C244" s="7"/>
      <c r="D244" s="6"/>
    </row>
    <row r="245" spans="1:6" ht="18" x14ac:dyDescent="0.25">
      <c r="A245" s="95" t="s">
        <v>77</v>
      </c>
      <c r="B245" s="101"/>
      <c r="C245" s="102"/>
      <c r="D245" s="98">
        <f>SUM(D242,D206,D229)</f>
        <v>59</v>
      </c>
    </row>
    <row r="246" spans="1:6" ht="18" x14ac:dyDescent="0.25">
      <c r="A246" s="122" t="s">
        <v>227</v>
      </c>
      <c r="B246" s="123"/>
      <c r="C246" s="124"/>
      <c r="D246" s="125">
        <f>D245/(COUNT(B210:C228,B233:C240,B195:C205)*2)</f>
        <v>0.79729729729729726</v>
      </c>
    </row>
    <row r="247" spans="1:6" s="3" customFormat="1" ht="18" x14ac:dyDescent="0.25">
      <c r="A247" s="46"/>
      <c r="B247" s="47"/>
      <c r="C247" s="47"/>
      <c r="D247" s="48"/>
    </row>
    <row r="248" spans="1:6" s="3" customFormat="1" ht="18" x14ac:dyDescent="0.35">
      <c r="A248" s="266" t="s">
        <v>78</v>
      </c>
      <c r="B248" s="266"/>
      <c r="C248" s="266"/>
      <c r="D248" s="266"/>
      <c r="E248" s="266"/>
      <c r="F248" s="266"/>
    </row>
    <row r="249" spans="1:6" s="3" customFormat="1" x14ac:dyDescent="0.25">
      <c r="A249" s="203">
        <f>B11</f>
        <v>42787</v>
      </c>
      <c r="B249" s="6"/>
      <c r="C249" s="7"/>
      <c r="D249" s="6"/>
    </row>
    <row r="250" spans="1:6" s="3" customFormat="1" ht="18" x14ac:dyDescent="0.25">
      <c r="A250" s="264" t="s">
        <v>79</v>
      </c>
      <c r="B250" s="265"/>
      <c r="C250" s="265"/>
      <c r="D250" s="265"/>
      <c r="E250" s="265"/>
      <c r="F250" s="265"/>
    </row>
    <row r="251" spans="1:6" s="3" customFormat="1" ht="36" x14ac:dyDescent="0.35">
      <c r="A251" s="100" t="s">
        <v>27</v>
      </c>
      <c r="B251" s="27">
        <v>1</v>
      </c>
      <c r="C251" s="238" t="str">
        <f>IF(B251=0, -5, "0")</f>
        <v>0</v>
      </c>
      <c r="D251" s="4" t="s">
        <v>497</v>
      </c>
      <c r="E251" s="80"/>
      <c r="F251" s="80"/>
    </row>
    <row r="252" spans="1:6" s="3" customFormat="1" ht="22.5" customHeight="1" x14ac:dyDescent="0.25">
      <c r="A252" s="23" t="s">
        <v>148</v>
      </c>
      <c r="B252" s="190">
        <v>2</v>
      </c>
      <c r="C252" s="27"/>
      <c r="D252" s="4"/>
      <c r="E252" s="80"/>
      <c r="F252" s="80"/>
    </row>
    <row r="253" spans="1:6" s="3" customFormat="1" x14ac:dyDescent="0.25">
      <c r="A253" s="33" t="s">
        <v>300</v>
      </c>
      <c r="B253" s="190">
        <v>2</v>
      </c>
      <c r="C253" s="27"/>
      <c r="D253" s="165"/>
      <c r="E253" s="80"/>
      <c r="F253" s="80"/>
    </row>
    <row r="254" spans="1:6" s="3" customFormat="1" x14ac:dyDescent="0.25">
      <c r="A254" s="33" t="s">
        <v>301</v>
      </c>
      <c r="B254" s="190">
        <v>2</v>
      </c>
      <c r="C254" s="27"/>
      <c r="D254" s="165"/>
      <c r="E254" s="80"/>
      <c r="F254" s="80"/>
    </row>
    <row r="255" spans="1:6" s="3" customFormat="1" x14ac:dyDescent="0.25">
      <c r="A255" s="33" t="s">
        <v>28</v>
      </c>
      <c r="B255" s="190">
        <v>2</v>
      </c>
      <c r="C255" s="27"/>
      <c r="D255" s="81"/>
      <c r="E255" s="80"/>
      <c r="F255" s="80"/>
    </row>
    <row r="256" spans="1:6" s="3" customFormat="1" ht="36" x14ac:dyDescent="0.35">
      <c r="A256" s="100" t="s">
        <v>161</v>
      </c>
      <c r="B256" s="190">
        <v>2</v>
      </c>
      <c r="C256" s="238" t="str">
        <f>IF(B256=0, -5, "0")</f>
        <v>0</v>
      </c>
      <c r="D256" s="4"/>
      <c r="E256" s="80"/>
      <c r="F256" s="80"/>
    </row>
    <row r="257" spans="1:6" s="3" customFormat="1" ht="45" x14ac:dyDescent="0.25">
      <c r="A257" s="33" t="s">
        <v>193</v>
      </c>
      <c r="B257" s="190">
        <v>1</v>
      </c>
      <c r="C257" s="27"/>
      <c r="D257" s="175" t="s">
        <v>422</v>
      </c>
      <c r="E257" s="80"/>
      <c r="F257" s="80"/>
    </row>
    <row r="258" spans="1:6" s="3" customFormat="1" x14ac:dyDescent="0.25">
      <c r="A258" s="33" t="s">
        <v>160</v>
      </c>
      <c r="B258" s="190">
        <v>2</v>
      </c>
      <c r="C258" s="27"/>
      <c r="D258" s="81"/>
      <c r="E258" s="80"/>
      <c r="F258" s="80"/>
    </row>
    <row r="259" spans="1:6" s="3" customFormat="1" x14ac:dyDescent="0.25">
      <c r="A259" s="23" t="s">
        <v>68</v>
      </c>
      <c r="B259" s="190">
        <v>2</v>
      </c>
      <c r="C259" s="27"/>
      <c r="D259" s="4"/>
      <c r="E259" s="80"/>
      <c r="F259" s="80"/>
    </row>
    <row r="260" spans="1:6" s="3" customFormat="1" ht="18" x14ac:dyDescent="0.35">
      <c r="A260" s="91" t="s">
        <v>59</v>
      </c>
      <c r="B260" s="190">
        <v>2</v>
      </c>
      <c r="C260" s="238" t="str">
        <f>IF(B260=0, -5, "0")</f>
        <v>0</v>
      </c>
      <c r="D260" s="4"/>
      <c r="E260" s="80"/>
      <c r="F260" s="80"/>
    </row>
    <row r="261" spans="1:6" s="3" customFormat="1" x14ac:dyDescent="0.25">
      <c r="A261" s="23" t="s">
        <v>145</v>
      </c>
      <c r="B261" s="190">
        <v>2</v>
      </c>
      <c r="C261" s="27"/>
      <c r="D261" s="4"/>
      <c r="E261" s="80"/>
      <c r="F261" s="80"/>
    </row>
    <row r="262" spans="1:6" s="3" customFormat="1" x14ac:dyDescent="0.25">
      <c r="A262" s="23" t="s">
        <v>153</v>
      </c>
      <c r="B262" s="190">
        <v>2</v>
      </c>
      <c r="C262" s="27"/>
      <c r="D262" s="10"/>
      <c r="E262" s="80"/>
      <c r="F262" s="80"/>
    </row>
    <row r="263" spans="1:6" s="3" customFormat="1" x14ac:dyDescent="0.25">
      <c r="A263" s="19" t="s">
        <v>38</v>
      </c>
      <c r="B263" s="19"/>
      <c r="C263" s="19"/>
      <c r="D263" s="19">
        <f>SUM(B251:C262)</f>
        <v>22</v>
      </c>
    </row>
    <row r="264" spans="1:6" s="3" customFormat="1" x14ac:dyDescent="0.25">
      <c r="A264" s="19" t="s">
        <v>37</v>
      </c>
      <c r="B264" s="20"/>
      <c r="C264" s="21"/>
      <c r="D264" s="76">
        <f>D263/(COUNT(B251:C262)*2)</f>
        <v>0.91666666666666663</v>
      </c>
    </row>
    <row r="265" spans="1:6" s="3" customFormat="1" x14ac:dyDescent="0.25">
      <c r="A265" s="9"/>
      <c r="B265" s="6"/>
      <c r="C265" s="7"/>
      <c r="D265" s="6"/>
    </row>
    <row r="266" spans="1:6" s="3" customFormat="1" ht="18" x14ac:dyDescent="0.25">
      <c r="A266" s="264" t="s">
        <v>81</v>
      </c>
      <c r="B266" s="265"/>
      <c r="C266" s="265"/>
      <c r="D266" s="265"/>
      <c r="E266" s="265"/>
      <c r="F266" s="265"/>
    </row>
    <row r="267" spans="1:6" s="3" customFormat="1" ht="45" x14ac:dyDescent="0.25">
      <c r="A267" s="171" t="s">
        <v>498</v>
      </c>
      <c r="B267" s="164">
        <v>1</v>
      </c>
      <c r="C267" s="164"/>
      <c r="D267" s="246" t="s">
        <v>423</v>
      </c>
      <c r="E267" s="167"/>
      <c r="F267" s="80"/>
    </row>
    <row r="268" spans="1:6" s="3" customFormat="1" ht="30" x14ac:dyDescent="0.25">
      <c r="A268" s="18" t="s">
        <v>206</v>
      </c>
      <c r="B268" s="191">
        <v>1</v>
      </c>
      <c r="C268" s="27"/>
      <c r="D268" s="11" t="s">
        <v>429</v>
      </c>
      <c r="E268" s="80"/>
      <c r="F268" s="80"/>
    </row>
    <row r="269" spans="1:6" s="3" customFormat="1" x14ac:dyDescent="0.25">
      <c r="A269" s="17" t="s">
        <v>312</v>
      </c>
      <c r="B269" s="191">
        <v>2</v>
      </c>
      <c r="C269" s="27"/>
      <c r="D269" s="184"/>
      <c r="E269" s="80"/>
      <c r="F269" s="80"/>
    </row>
    <row r="270" spans="1:6" s="3" customFormat="1" x14ac:dyDescent="0.25">
      <c r="A270" s="17" t="s">
        <v>149</v>
      </c>
      <c r="B270" s="191">
        <v>2</v>
      </c>
      <c r="C270" s="27"/>
      <c r="D270" s="11"/>
      <c r="E270" s="80"/>
      <c r="F270" s="80"/>
    </row>
    <row r="271" spans="1:6" s="3" customFormat="1" ht="120" x14ac:dyDescent="0.35">
      <c r="A271" s="91" t="s">
        <v>7</v>
      </c>
      <c r="B271" s="191">
        <v>1</v>
      </c>
      <c r="C271" s="238" t="str">
        <f>IF(B271=0, -5, "0")</f>
        <v>0</v>
      </c>
      <c r="D271" s="11" t="s">
        <v>424</v>
      </c>
      <c r="E271" s="80"/>
      <c r="F271" s="80"/>
    </row>
    <row r="272" spans="1:6" s="3" customFormat="1" ht="30" x14ac:dyDescent="0.25">
      <c r="A272" s="18" t="s">
        <v>253</v>
      </c>
      <c r="B272" s="191">
        <v>1</v>
      </c>
      <c r="C272" s="27"/>
      <c r="D272" s="11" t="s">
        <v>425</v>
      </c>
      <c r="E272" s="80"/>
      <c r="F272" s="80"/>
    </row>
    <row r="273" spans="1:6" s="3" customFormat="1" ht="16.5" x14ac:dyDescent="0.3">
      <c r="A273" s="49" t="s">
        <v>80</v>
      </c>
      <c r="B273" s="191">
        <v>2</v>
      </c>
      <c r="C273" s="27"/>
      <c r="D273" s="11"/>
      <c r="E273" s="30"/>
      <c r="F273" s="80"/>
    </row>
    <row r="274" spans="1:6" s="3" customFormat="1" ht="30" x14ac:dyDescent="0.25">
      <c r="A274" s="17" t="s">
        <v>302</v>
      </c>
      <c r="B274" s="191">
        <v>2</v>
      </c>
      <c r="C274" s="27"/>
      <c r="D274" s="11"/>
      <c r="E274" s="80"/>
      <c r="F274" s="80"/>
    </row>
    <row r="275" spans="1:6" s="3" customFormat="1" ht="30" x14ac:dyDescent="0.25">
      <c r="A275" s="17" t="s">
        <v>188</v>
      </c>
      <c r="B275" s="191">
        <v>1</v>
      </c>
      <c r="C275" s="27"/>
      <c r="D275" s="11" t="s">
        <v>426</v>
      </c>
      <c r="E275" s="30"/>
      <c r="F275" s="80"/>
    </row>
    <row r="276" spans="1:6" s="3" customFormat="1" x14ac:dyDescent="0.25">
      <c r="A276" s="17" t="s">
        <v>291</v>
      </c>
      <c r="B276" s="191" t="s">
        <v>34</v>
      </c>
      <c r="C276" s="164"/>
      <c r="D276" s="184"/>
      <c r="E276" s="167"/>
      <c r="F276" s="167"/>
    </row>
    <row r="277" spans="1:6" s="3" customFormat="1" ht="51.75" customHeight="1" x14ac:dyDescent="0.25">
      <c r="A277" s="127" t="s">
        <v>173</v>
      </c>
      <c r="B277" s="191" t="s">
        <v>34</v>
      </c>
      <c r="C277" s="239" t="str">
        <f>IF(B277=0, -5, "0")</f>
        <v>0</v>
      </c>
      <c r="D277" s="184" t="s">
        <v>427</v>
      </c>
      <c r="E277" s="167"/>
      <c r="F277" s="167"/>
    </row>
    <row r="278" spans="1:6" s="3" customFormat="1" ht="18" x14ac:dyDescent="0.35">
      <c r="A278" s="49" t="s">
        <v>289</v>
      </c>
      <c r="B278" s="191">
        <v>2</v>
      </c>
      <c r="C278" s="164"/>
      <c r="D278" s="184"/>
      <c r="E278" s="180"/>
      <c r="F278" s="80"/>
    </row>
    <row r="279" spans="1:6" s="3" customFormat="1" ht="16.5" x14ac:dyDescent="0.25">
      <c r="A279" s="126" t="s">
        <v>168</v>
      </c>
      <c r="B279" s="191">
        <v>2</v>
      </c>
      <c r="C279" s="239" t="str">
        <f>IF(B279=0, -5, "0")</f>
        <v>0</v>
      </c>
      <c r="D279" s="184"/>
      <c r="E279" s="80"/>
      <c r="F279" s="80"/>
    </row>
    <row r="280" spans="1:6" s="3" customFormat="1" x14ac:dyDescent="0.25">
      <c r="A280" s="24" t="s">
        <v>83</v>
      </c>
      <c r="B280" s="191">
        <v>2</v>
      </c>
      <c r="C280" s="27"/>
      <c r="D280" s="11" t="s">
        <v>428</v>
      </c>
      <c r="E280" s="80"/>
      <c r="F280" s="80"/>
    </row>
    <row r="281" spans="1:6" s="3" customFormat="1" ht="30" x14ac:dyDescent="0.25">
      <c r="A281" s="24" t="s">
        <v>234</v>
      </c>
      <c r="B281" s="191">
        <v>2</v>
      </c>
      <c r="C281" s="27"/>
      <c r="D281" s="11"/>
      <c r="E281" s="80"/>
      <c r="F281" s="80"/>
    </row>
    <row r="282" spans="1:6" s="3" customFormat="1" x14ac:dyDescent="0.25">
      <c r="A282" s="24" t="s">
        <v>248</v>
      </c>
      <c r="B282" s="191">
        <v>2</v>
      </c>
      <c r="C282" s="27"/>
      <c r="D282" s="11"/>
      <c r="E282" s="80"/>
      <c r="F282" s="80"/>
    </row>
    <row r="283" spans="1:6" s="3" customFormat="1" ht="45" customHeight="1" x14ac:dyDescent="0.25">
      <c r="A283" s="24" t="s">
        <v>199</v>
      </c>
      <c r="B283" s="191">
        <v>2</v>
      </c>
      <c r="C283" s="27"/>
      <c r="D283" s="11"/>
      <c r="E283" s="80"/>
      <c r="F283" s="80"/>
    </row>
    <row r="284" spans="1:6" s="3" customFormat="1" ht="60.75" customHeight="1" x14ac:dyDescent="0.25">
      <c r="A284" s="120" t="s">
        <v>287</v>
      </c>
      <c r="B284" s="191">
        <v>1</v>
      </c>
      <c r="C284" s="29"/>
      <c r="D284" s="250">
        <v>0.5</v>
      </c>
    </row>
    <row r="285" spans="1:6" s="3" customFormat="1" x14ac:dyDescent="0.25">
      <c r="A285" s="19" t="s">
        <v>38</v>
      </c>
      <c r="B285" s="19"/>
      <c r="C285" s="19"/>
      <c r="D285" s="19">
        <f>SUM(B267:C283)</f>
        <v>25</v>
      </c>
    </row>
    <row r="286" spans="1:6" s="3" customFormat="1" x14ac:dyDescent="0.25">
      <c r="A286" s="19" t="s">
        <v>37</v>
      </c>
      <c r="B286" s="20"/>
      <c r="C286" s="21"/>
      <c r="D286" s="76">
        <f>D285/(COUNT(B267:C283)*2)</f>
        <v>0.83333333333333337</v>
      </c>
    </row>
    <row r="287" spans="1:6" s="3" customFormat="1" x14ac:dyDescent="0.25">
      <c r="A287" s="9"/>
      <c r="B287" s="6"/>
      <c r="C287" s="7"/>
      <c r="D287" s="6"/>
    </row>
    <row r="288" spans="1:6" s="3" customFormat="1" ht="18" x14ac:dyDescent="0.25">
      <c r="A288" s="95" t="s">
        <v>82</v>
      </c>
      <c r="B288" s="101"/>
      <c r="C288" s="102"/>
      <c r="D288" s="98">
        <f>SUM(D285,D263)</f>
        <v>47</v>
      </c>
    </row>
    <row r="289" spans="1:7" s="3" customFormat="1" ht="18" x14ac:dyDescent="0.25">
      <c r="A289" s="95" t="s">
        <v>228</v>
      </c>
      <c r="B289" s="101"/>
      <c r="C289" s="102"/>
      <c r="D289" s="99">
        <f>D288/(COUNT(B251:C262,B267:C283)*2)</f>
        <v>0.87037037037037035</v>
      </c>
    </row>
    <row r="290" spans="1:7" s="3" customFormat="1" ht="18" x14ac:dyDescent="0.25">
      <c r="A290" s="46"/>
      <c r="B290" s="47"/>
      <c r="C290" s="47"/>
      <c r="D290" s="48"/>
    </row>
    <row r="291" spans="1:7" ht="18" x14ac:dyDescent="0.35">
      <c r="A291" s="266" t="s">
        <v>4</v>
      </c>
      <c r="B291" s="266"/>
      <c r="C291" s="266"/>
      <c r="D291" s="266"/>
      <c r="E291" s="266"/>
      <c r="F291" s="266"/>
    </row>
    <row r="292" spans="1:7" x14ac:dyDescent="0.25">
      <c r="A292" s="212">
        <f>B11</f>
        <v>42787</v>
      </c>
      <c r="B292" s="6"/>
      <c r="C292" s="7"/>
      <c r="D292" s="62"/>
    </row>
    <row r="293" spans="1:7" ht="18" x14ac:dyDescent="0.25">
      <c r="A293" s="264" t="s">
        <v>19</v>
      </c>
      <c r="B293" s="265"/>
      <c r="C293" s="265"/>
      <c r="D293" s="265"/>
      <c r="E293" s="265"/>
      <c r="F293" s="265"/>
    </row>
    <row r="294" spans="1:7" ht="20.25" customHeight="1" x14ac:dyDescent="0.25">
      <c r="A294" s="32" t="s">
        <v>62</v>
      </c>
      <c r="B294" s="172">
        <v>2</v>
      </c>
      <c r="C294" s="172"/>
      <c r="D294" s="161"/>
      <c r="E294" s="79"/>
      <c r="F294" s="79"/>
    </row>
    <row r="295" spans="1:7" x14ac:dyDescent="0.25">
      <c r="A295" s="22" t="s">
        <v>6</v>
      </c>
      <c r="B295" s="190">
        <v>2</v>
      </c>
      <c r="C295" s="172"/>
      <c r="D295" s="161"/>
      <c r="E295" s="79"/>
      <c r="F295" s="79"/>
    </row>
    <row r="296" spans="1:7" x14ac:dyDescent="0.25">
      <c r="A296" s="181" t="s">
        <v>297</v>
      </c>
      <c r="B296" s="190">
        <v>2</v>
      </c>
      <c r="C296" s="172"/>
      <c r="D296" s="161"/>
      <c r="E296" s="79"/>
      <c r="F296" s="166"/>
    </row>
    <row r="297" spans="1:7" x14ac:dyDescent="0.25">
      <c r="A297" s="32" t="s">
        <v>20</v>
      </c>
      <c r="B297" s="190">
        <v>2</v>
      </c>
      <c r="C297" s="172"/>
      <c r="D297" s="168"/>
      <c r="E297" s="79"/>
      <c r="F297" s="79"/>
    </row>
    <row r="298" spans="1:7" x14ac:dyDescent="0.25">
      <c r="A298" s="22" t="s">
        <v>39</v>
      </c>
      <c r="B298" s="190">
        <v>2</v>
      </c>
      <c r="C298" s="172"/>
      <c r="D298" s="161"/>
      <c r="E298" s="79"/>
      <c r="F298" s="79"/>
    </row>
    <row r="299" spans="1:7" x14ac:dyDescent="0.25">
      <c r="A299" s="32" t="s">
        <v>50</v>
      </c>
      <c r="B299" s="190">
        <v>2</v>
      </c>
      <c r="C299" s="172"/>
      <c r="D299" s="175"/>
      <c r="E299" s="79"/>
      <c r="F299" s="79"/>
    </row>
    <row r="300" spans="1:7" ht="18" x14ac:dyDescent="0.35">
      <c r="A300" s="91" t="s">
        <v>54</v>
      </c>
      <c r="B300" s="190">
        <v>2</v>
      </c>
      <c r="C300" s="238" t="str">
        <f>IF(B300=0, -5, "0")</f>
        <v>0</v>
      </c>
      <c r="D300" s="161"/>
      <c r="E300" s="79"/>
      <c r="F300" s="79"/>
      <c r="G300" s="192"/>
    </row>
    <row r="301" spans="1:7" x14ac:dyDescent="0.25">
      <c r="A301" s="22" t="s">
        <v>145</v>
      </c>
      <c r="B301" s="190">
        <v>2</v>
      </c>
      <c r="C301" s="172"/>
      <c r="D301" s="161"/>
      <c r="E301" s="79"/>
      <c r="F301" s="79"/>
    </row>
    <row r="302" spans="1:7" x14ac:dyDescent="0.25">
      <c r="A302" s="19" t="s">
        <v>38</v>
      </c>
      <c r="B302" s="19"/>
      <c r="C302" s="19"/>
      <c r="D302" s="19">
        <f>SUM(B294:C301)</f>
        <v>16</v>
      </c>
    </row>
    <row r="303" spans="1:7" x14ac:dyDescent="0.25">
      <c r="A303" s="19" t="s">
        <v>37</v>
      </c>
      <c r="B303" s="20"/>
      <c r="C303" s="21"/>
      <c r="D303" s="76">
        <f>D302/(COUNT(B294:C301)*2)</f>
        <v>1</v>
      </c>
    </row>
    <row r="304" spans="1:7" x14ac:dyDescent="0.25">
      <c r="A304" s="34"/>
      <c r="B304" s="6"/>
      <c r="C304" s="7"/>
      <c r="D304" s="6"/>
    </row>
    <row r="305" spans="1:6" ht="18" x14ac:dyDescent="0.25">
      <c r="A305" s="264" t="s">
        <v>122</v>
      </c>
      <c r="B305" s="265"/>
      <c r="C305" s="265"/>
      <c r="D305" s="265"/>
      <c r="E305" s="265"/>
      <c r="F305" s="265"/>
    </row>
    <row r="306" spans="1:6" ht="19.5" customHeight="1" x14ac:dyDescent="0.25">
      <c r="A306" s="17" t="s">
        <v>303</v>
      </c>
      <c r="B306" s="164">
        <v>2</v>
      </c>
      <c r="C306" s="164"/>
      <c r="D306" s="165"/>
      <c r="E306" s="167"/>
      <c r="F306" s="167"/>
    </row>
    <row r="307" spans="1:6" x14ac:dyDescent="0.25">
      <c r="A307" s="189" t="s">
        <v>373</v>
      </c>
      <c r="B307" s="191">
        <v>2</v>
      </c>
      <c r="C307" s="172"/>
      <c r="D307" s="161"/>
      <c r="E307" s="166"/>
      <c r="F307" s="79"/>
    </row>
    <row r="308" spans="1:6" ht="19.5" customHeight="1" x14ac:dyDescent="0.25">
      <c r="A308" s="18" t="s">
        <v>5</v>
      </c>
      <c r="B308" s="191">
        <v>2</v>
      </c>
      <c r="C308" s="172"/>
      <c r="D308" s="176"/>
      <c r="E308" s="166"/>
      <c r="F308" s="79"/>
    </row>
    <row r="309" spans="1:6" ht="18" x14ac:dyDescent="0.35">
      <c r="A309" s="91" t="s">
        <v>367</v>
      </c>
      <c r="B309" s="191">
        <v>2</v>
      </c>
      <c r="C309" s="238" t="str">
        <f>IF(B309=0, -5, "0")</f>
        <v>0</v>
      </c>
      <c r="D309" s="117"/>
      <c r="E309" s="166"/>
      <c r="F309" s="79"/>
    </row>
    <row r="310" spans="1:6" x14ac:dyDescent="0.25">
      <c r="A310" s="17" t="s">
        <v>108</v>
      </c>
      <c r="B310" s="191">
        <v>2</v>
      </c>
      <c r="C310" s="172"/>
      <c r="D310" s="175"/>
      <c r="E310" s="161"/>
      <c r="F310" s="79"/>
    </row>
    <row r="311" spans="1:6" ht="46.5" x14ac:dyDescent="0.35">
      <c r="A311" s="91" t="s">
        <v>61</v>
      </c>
      <c r="B311" s="191">
        <v>0</v>
      </c>
      <c r="C311" s="238">
        <f>IF(B311=0, -5, "0")</f>
        <v>-5</v>
      </c>
      <c r="D311" s="176" t="s">
        <v>499</v>
      </c>
      <c r="E311" s="161" t="s">
        <v>430</v>
      </c>
      <c r="F311" s="79"/>
    </row>
    <row r="312" spans="1:6" x14ac:dyDescent="0.25">
      <c r="A312" s="18" t="s">
        <v>254</v>
      </c>
      <c r="B312" s="191">
        <v>2</v>
      </c>
      <c r="C312" s="172"/>
      <c r="D312" s="117"/>
      <c r="E312" s="166"/>
      <c r="F312" s="79"/>
    </row>
    <row r="313" spans="1:6" ht="31.5" customHeight="1" x14ac:dyDescent="0.25">
      <c r="A313" s="18" t="s">
        <v>199</v>
      </c>
      <c r="B313" s="191">
        <v>2</v>
      </c>
      <c r="C313" s="172"/>
      <c r="D313" s="161" t="s">
        <v>431</v>
      </c>
      <c r="E313" s="166"/>
      <c r="F313" s="79"/>
    </row>
    <row r="314" spans="1:6" ht="16.5" customHeight="1" x14ac:dyDescent="0.25">
      <c r="A314" s="18" t="s">
        <v>248</v>
      </c>
      <c r="B314" s="191">
        <v>2</v>
      </c>
      <c r="C314" s="172"/>
      <c r="D314" s="161"/>
      <c r="E314" s="166"/>
      <c r="F314" s="79"/>
    </row>
    <row r="315" spans="1:6" ht="16.5" x14ac:dyDescent="0.25">
      <c r="A315" s="126" t="s">
        <v>168</v>
      </c>
      <c r="B315" s="191">
        <v>2</v>
      </c>
      <c r="C315" s="239" t="str">
        <f>IF(B315=0, -5, "0")</f>
        <v>0</v>
      </c>
      <c r="D315" s="165"/>
      <c r="E315" s="166"/>
      <c r="F315" s="79"/>
    </row>
    <row r="316" spans="1:6" x14ac:dyDescent="0.25">
      <c r="A316" s="24" t="s">
        <v>83</v>
      </c>
      <c r="B316" s="191">
        <v>2</v>
      </c>
      <c r="C316" s="172"/>
      <c r="D316" s="161"/>
      <c r="E316" s="166"/>
      <c r="F316" s="79"/>
    </row>
    <row r="317" spans="1:6" ht="45" x14ac:dyDescent="0.25">
      <c r="A317" s="120" t="s">
        <v>287</v>
      </c>
      <c r="B317" s="191">
        <v>2</v>
      </c>
      <c r="C317" s="173"/>
      <c r="D317" s="153">
        <v>1</v>
      </c>
      <c r="E317" s="121"/>
      <c r="F317" s="121"/>
    </row>
    <row r="318" spans="1:6" x14ac:dyDescent="0.25">
      <c r="A318" s="19" t="s">
        <v>38</v>
      </c>
      <c r="B318" s="19"/>
      <c r="C318" s="19"/>
      <c r="D318" s="134">
        <f>SUM(B306:C316)</f>
        <v>15</v>
      </c>
    </row>
    <row r="319" spans="1:6" x14ac:dyDescent="0.25">
      <c r="A319" s="19" t="s">
        <v>37</v>
      </c>
      <c r="B319" s="20"/>
      <c r="C319" s="21"/>
      <c r="D319" s="76">
        <f>D318/(COUNT(B306:C316)*2)</f>
        <v>0.625</v>
      </c>
    </row>
    <row r="320" spans="1:6" x14ac:dyDescent="0.25">
      <c r="A320" s="8"/>
      <c r="B320" s="7"/>
      <c r="C320" s="7"/>
      <c r="D320" s="7"/>
    </row>
    <row r="321" spans="1:9" ht="18" x14ac:dyDescent="0.25">
      <c r="A321" s="95" t="s">
        <v>41</v>
      </c>
      <c r="B321" s="101"/>
      <c r="C321" s="102"/>
      <c r="D321" s="98">
        <f>SUM(D318,D302)</f>
        <v>31</v>
      </c>
    </row>
    <row r="322" spans="1:9" ht="18" x14ac:dyDescent="0.25">
      <c r="A322" s="95" t="s">
        <v>229</v>
      </c>
      <c r="B322" s="101"/>
      <c r="C322" s="102"/>
      <c r="D322" s="99">
        <f>D321/(COUNT(B306:C316,B294:C301)*2)</f>
        <v>0.77500000000000002</v>
      </c>
    </row>
    <row r="323" spans="1:9" x14ac:dyDescent="0.25">
      <c r="A323" s="9"/>
      <c r="B323" s="6"/>
      <c r="C323" s="7"/>
      <c r="D323" s="6"/>
    </row>
    <row r="324" spans="1:9" ht="18" x14ac:dyDescent="0.35">
      <c r="A324" s="266" t="s">
        <v>21</v>
      </c>
      <c r="B324" s="266"/>
      <c r="C324" s="266"/>
      <c r="D324" s="266"/>
      <c r="E324" s="266"/>
      <c r="F324" s="266"/>
    </row>
    <row r="325" spans="1:9" x14ac:dyDescent="0.25">
      <c r="A325" s="213">
        <f>B11</f>
        <v>42787</v>
      </c>
      <c r="B325" s="6"/>
      <c r="C325" s="7"/>
      <c r="D325" s="6"/>
    </row>
    <row r="326" spans="1:9" ht="18" x14ac:dyDescent="0.25">
      <c r="A326" s="264" t="s">
        <v>12</v>
      </c>
      <c r="B326" s="265"/>
      <c r="C326" s="265"/>
      <c r="D326" s="265"/>
      <c r="E326" s="265"/>
      <c r="F326" s="265"/>
    </row>
    <row r="327" spans="1:9" ht="16.5" customHeight="1" x14ac:dyDescent="0.25">
      <c r="A327" s="17" t="s">
        <v>109</v>
      </c>
      <c r="B327" s="172">
        <v>2</v>
      </c>
      <c r="C327" s="172"/>
      <c r="D327" s="162"/>
      <c r="E327" s="166"/>
      <c r="F327" s="79"/>
    </row>
    <row r="328" spans="1:9" ht="45" x14ac:dyDescent="0.25">
      <c r="A328" s="17" t="s">
        <v>51</v>
      </c>
      <c r="B328" s="190">
        <v>0</v>
      </c>
      <c r="C328" s="172"/>
      <c r="D328" s="6" t="s">
        <v>482</v>
      </c>
      <c r="E328" s="188" t="s">
        <v>474</v>
      </c>
      <c r="F328" s="79"/>
    </row>
    <row r="329" spans="1:9" ht="14.25" customHeight="1" x14ac:dyDescent="0.25">
      <c r="A329" s="17" t="s">
        <v>100</v>
      </c>
      <c r="B329" s="190">
        <v>2</v>
      </c>
      <c r="C329" s="172"/>
      <c r="D329" s="162"/>
      <c r="E329" s="166"/>
      <c r="F329" s="79"/>
    </row>
    <row r="330" spans="1:9" ht="18" x14ac:dyDescent="0.35">
      <c r="A330" s="91" t="s">
        <v>22</v>
      </c>
      <c r="B330" s="190">
        <v>2</v>
      </c>
      <c r="C330" s="238" t="str">
        <f>IF(B330=0, -5, "0")</f>
        <v>0</v>
      </c>
      <c r="D330" s="161"/>
      <c r="E330" s="166"/>
      <c r="F330" s="79"/>
    </row>
    <row r="331" spans="1:9" ht="18" x14ac:dyDescent="0.35">
      <c r="A331" s="91" t="s">
        <v>60</v>
      </c>
      <c r="B331" s="190">
        <v>2</v>
      </c>
      <c r="C331" s="238" t="str">
        <f>IF(B331=0, -5, "0")</f>
        <v>0</v>
      </c>
      <c r="D331" s="161"/>
      <c r="E331" s="166"/>
      <c r="F331" s="79"/>
    </row>
    <row r="332" spans="1:9" x14ac:dyDescent="0.25">
      <c r="A332" s="17" t="s">
        <v>145</v>
      </c>
      <c r="B332" s="190">
        <v>2</v>
      </c>
      <c r="C332" s="172"/>
      <c r="D332" s="161"/>
      <c r="E332" s="166"/>
      <c r="F332" s="79"/>
    </row>
    <row r="333" spans="1:9" ht="36.75" customHeight="1" x14ac:dyDescent="0.35">
      <c r="A333" s="100" t="s">
        <v>23</v>
      </c>
      <c r="B333" s="190">
        <v>2</v>
      </c>
      <c r="C333" s="238" t="str">
        <f>IF(B333=0, -5, "0")</f>
        <v>0</v>
      </c>
      <c r="D333" s="148"/>
      <c r="E333" s="166"/>
      <c r="F333" s="79"/>
    </row>
    <row r="334" spans="1:9" ht="45" x14ac:dyDescent="0.25">
      <c r="A334" s="17" t="s">
        <v>304</v>
      </c>
      <c r="B334" s="190">
        <v>1</v>
      </c>
      <c r="C334" s="164"/>
      <c r="D334" s="182" t="s">
        <v>481</v>
      </c>
      <c r="E334" s="165"/>
      <c r="F334" s="167"/>
      <c r="G334" s="31"/>
      <c r="H334" s="31"/>
      <c r="I334" s="31"/>
    </row>
    <row r="335" spans="1:9" x14ac:dyDescent="0.25">
      <c r="A335" s="120" t="s">
        <v>248</v>
      </c>
      <c r="B335" s="190">
        <v>2</v>
      </c>
      <c r="C335" s="173"/>
      <c r="D335" s="188"/>
      <c r="E335" s="166"/>
      <c r="F335" s="166"/>
    </row>
    <row r="336" spans="1:9" x14ac:dyDescent="0.25">
      <c r="A336" s="19" t="s">
        <v>38</v>
      </c>
      <c r="B336" s="19"/>
      <c r="C336" s="19"/>
      <c r="D336" s="130">
        <f>SUM(B327:C335)</f>
        <v>15</v>
      </c>
    </row>
    <row r="337" spans="1:6" x14ac:dyDescent="0.25">
      <c r="A337" s="19" t="s">
        <v>37</v>
      </c>
      <c r="B337" s="20"/>
      <c r="C337" s="21"/>
      <c r="D337" s="76">
        <f>D336/(COUNT(B327:C335)*2)</f>
        <v>0.83333333333333337</v>
      </c>
    </row>
    <row r="338" spans="1:6" x14ac:dyDescent="0.25">
      <c r="A338" s="9"/>
      <c r="B338" s="6"/>
      <c r="C338" s="7"/>
      <c r="D338" s="6"/>
    </row>
    <row r="339" spans="1:6" ht="18" x14ac:dyDescent="0.25">
      <c r="A339" s="264" t="s">
        <v>25</v>
      </c>
      <c r="B339" s="265"/>
      <c r="C339" s="265"/>
      <c r="D339" s="265"/>
      <c r="E339" s="265"/>
      <c r="F339" s="265"/>
    </row>
    <row r="340" spans="1:6" ht="16.5" customHeight="1" x14ac:dyDescent="0.25">
      <c r="A340" s="17" t="s">
        <v>110</v>
      </c>
      <c r="B340" s="172">
        <v>2</v>
      </c>
      <c r="C340" s="172"/>
      <c r="D340" s="161"/>
      <c r="E340" s="79"/>
      <c r="F340" s="79"/>
    </row>
    <row r="341" spans="1:6" ht="18" x14ac:dyDescent="0.35">
      <c r="A341" s="91" t="s">
        <v>7</v>
      </c>
      <c r="B341" s="190">
        <v>2</v>
      </c>
      <c r="C341" s="238" t="str">
        <f>IF(B341=0, -5, "0")</f>
        <v>0</v>
      </c>
      <c r="D341" s="161"/>
      <c r="E341" s="193"/>
      <c r="F341" s="79"/>
    </row>
    <row r="342" spans="1:6" x14ac:dyDescent="0.25">
      <c r="A342" s="17" t="s">
        <v>145</v>
      </c>
      <c r="B342" s="190">
        <v>2</v>
      </c>
      <c r="C342" s="172"/>
      <c r="D342" s="161"/>
      <c r="E342" s="79"/>
      <c r="F342" s="79"/>
    </row>
    <row r="343" spans="1:6" x14ac:dyDescent="0.25">
      <c r="A343" s="17" t="s">
        <v>253</v>
      </c>
      <c r="B343" s="190">
        <v>2</v>
      </c>
      <c r="C343" s="172"/>
      <c r="D343" s="161"/>
      <c r="E343" s="79"/>
      <c r="F343" s="79"/>
    </row>
    <row r="344" spans="1:6" x14ac:dyDescent="0.25">
      <c r="A344" s="24" t="s">
        <v>111</v>
      </c>
      <c r="B344" s="190">
        <v>2</v>
      </c>
      <c r="C344" s="172"/>
      <c r="D344" s="162"/>
      <c r="E344" s="79"/>
      <c r="F344" s="79"/>
    </row>
    <row r="345" spans="1:6" ht="58.15" customHeight="1" x14ac:dyDescent="0.25">
      <c r="A345" s="120" t="s">
        <v>287</v>
      </c>
      <c r="B345" s="190">
        <v>1</v>
      </c>
      <c r="C345" s="173"/>
      <c r="D345" s="153">
        <v>0.8</v>
      </c>
      <c r="E345" s="121"/>
      <c r="F345" s="121"/>
    </row>
    <row r="346" spans="1:6" ht="20.25" customHeight="1" x14ac:dyDescent="0.25">
      <c r="A346" s="19" t="s">
        <v>38</v>
      </c>
      <c r="B346" s="19"/>
      <c r="C346" s="19"/>
      <c r="D346" s="19">
        <f>SUM(B340:C344)</f>
        <v>10</v>
      </c>
    </row>
    <row r="347" spans="1:6" x14ac:dyDescent="0.25">
      <c r="A347" s="19" t="s">
        <v>37</v>
      </c>
      <c r="B347" s="20"/>
      <c r="C347" s="21"/>
      <c r="D347" s="76">
        <f>D346/(COUNT(B340:C344)*2)</f>
        <v>1</v>
      </c>
    </row>
    <row r="348" spans="1:6" x14ac:dyDescent="0.25">
      <c r="A348" s="8"/>
      <c r="B348" s="7"/>
      <c r="C348" s="7"/>
      <c r="D348" s="7"/>
    </row>
    <row r="349" spans="1:6" ht="18" x14ac:dyDescent="0.25">
      <c r="A349" s="95" t="s">
        <v>42</v>
      </c>
      <c r="B349" s="101"/>
      <c r="C349" s="102"/>
      <c r="D349" s="98">
        <f>SUM(D346,D336)</f>
        <v>25</v>
      </c>
    </row>
    <row r="350" spans="1:6" ht="18" x14ac:dyDescent="0.25">
      <c r="A350" s="95" t="s">
        <v>230</v>
      </c>
      <c r="B350" s="101"/>
      <c r="C350" s="102"/>
      <c r="D350" s="232">
        <f>D349/(COUNT(B340:C344,B327:C335)*2)</f>
        <v>0.8928571428571429</v>
      </c>
    </row>
    <row r="351" spans="1:6" x14ac:dyDescent="0.25">
      <c r="A351" s="9"/>
      <c r="B351" s="6"/>
      <c r="C351" s="7"/>
      <c r="D351" s="6"/>
    </row>
    <row r="352" spans="1:6" ht="18" x14ac:dyDescent="0.35">
      <c r="A352" s="266" t="s">
        <v>8</v>
      </c>
      <c r="B352" s="266"/>
      <c r="C352" s="266"/>
      <c r="D352" s="266"/>
      <c r="E352" s="266"/>
      <c r="F352" s="266"/>
    </row>
    <row r="353" spans="1:6" x14ac:dyDescent="0.25">
      <c r="A353" s="203">
        <f>B11</f>
        <v>42787</v>
      </c>
      <c r="B353" s="6"/>
      <c r="C353" s="7"/>
      <c r="D353" s="62"/>
    </row>
    <row r="354" spans="1:6" ht="16.5" x14ac:dyDescent="0.25">
      <c r="A354" s="267" t="s">
        <v>113</v>
      </c>
      <c r="B354" s="268"/>
      <c r="C354" s="268"/>
      <c r="D354" s="268"/>
      <c r="E354" s="268"/>
      <c r="F354" s="268"/>
    </row>
    <row r="355" spans="1:6" ht="18" customHeight="1" x14ac:dyDescent="0.25">
      <c r="A355" s="44" t="s">
        <v>112</v>
      </c>
      <c r="B355" s="27">
        <v>2</v>
      </c>
      <c r="C355" s="27"/>
      <c r="D355" s="4"/>
      <c r="E355" s="79"/>
      <c r="F355" s="79"/>
    </row>
    <row r="356" spans="1:6" x14ac:dyDescent="0.25">
      <c r="A356" s="44" t="s">
        <v>309</v>
      </c>
      <c r="B356" s="190">
        <v>2</v>
      </c>
      <c r="C356" s="27"/>
      <c r="D356" s="4"/>
      <c r="E356" s="179"/>
      <c r="F356" s="79"/>
    </row>
    <row r="357" spans="1:6" x14ac:dyDescent="0.25">
      <c r="A357" s="33" t="s">
        <v>28</v>
      </c>
      <c r="B357" s="190">
        <v>2</v>
      </c>
      <c r="C357" s="27"/>
      <c r="D357" s="81"/>
      <c r="E357" s="79"/>
      <c r="F357" s="79"/>
    </row>
    <row r="358" spans="1:6" x14ac:dyDescent="0.25">
      <c r="A358" s="23" t="s">
        <v>13</v>
      </c>
      <c r="B358" s="190">
        <v>2</v>
      </c>
      <c r="C358" s="27"/>
      <c r="D358" s="4"/>
      <c r="E358" s="79"/>
      <c r="F358" s="79"/>
    </row>
    <row r="359" spans="1:6" ht="18" x14ac:dyDescent="0.35">
      <c r="A359" s="91" t="s">
        <v>59</v>
      </c>
      <c r="B359" s="190">
        <v>2</v>
      </c>
      <c r="C359" s="238" t="str">
        <f>IF(B359=0, -5, "0")</f>
        <v>0</v>
      </c>
      <c r="D359" s="4"/>
      <c r="E359" s="79"/>
      <c r="F359" s="79"/>
    </row>
    <row r="360" spans="1:6" x14ac:dyDescent="0.25">
      <c r="A360" s="23" t="s">
        <v>145</v>
      </c>
      <c r="B360" s="190">
        <v>2</v>
      </c>
      <c r="C360" s="28"/>
      <c r="D360" s="4"/>
      <c r="E360" s="79"/>
      <c r="F360" s="79"/>
    </row>
    <row r="361" spans="1:6" x14ac:dyDescent="0.25">
      <c r="A361" s="23" t="s">
        <v>280</v>
      </c>
      <c r="B361" s="190">
        <v>2</v>
      </c>
      <c r="C361" s="28"/>
      <c r="D361" s="10"/>
      <c r="E361" s="79"/>
      <c r="F361" s="79"/>
    </row>
    <row r="362" spans="1:6" x14ac:dyDescent="0.25">
      <c r="A362" s="23" t="s">
        <v>27</v>
      </c>
      <c r="B362" s="190">
        <v>2</v>
      </c>
      <c r="C362" s="27"/>
      <c r="D362" s="10"/>
      <c r="E362" s="79"/>
      <c r="F362" s="79"/>
    </row>
    <row r="363" spans="1:6" x14ac:dyDescent="0.25">
      <c r="A363" s="19" t="s">
        <v>38</v>
      </c>
      <c r="B363" s="19"/>
      <c r="C363" s="19"/>
      <c r="D363" s="19">
        <f>SUM(B355:C362)</f>
        <v>16</v>
      </c>
    </row>
    <row r="364" spans="1:6" x14ac:dyDescent="0.25">
      <c r="A364" s="19" t="s">
        <v>37</v>
      </c>
      <c r="B364" s="20"/>
      <c r="C364" s="21"/>
      <c r="D364" s="76">
        <f>D363/(COUNT(B355:C362)*2)</f>
        <v>1</v>
      </c>
    </row>
    <row r="365" spans="1:6" x14ac:dyDescent="0.25">
      <c r="A365" s="9"/>
      <c r="B365" s="6"/>
      <c r="C365" s="7"/>
      <c r="D365" s="6"/>
    </row>
    <row r="366" spans="1:6" ht="18" x14ac:dyDescent="0.25">
      <c r="A366" s="264" t="s">
        <v>25</v>
      </c>
      <c r="B366" s="265"/>
      <c r="C366" s="265"/>
      <c r="D366" s="265"/>
      <c r="E366" s="265"/>
      <c r="F366" s="265"/>
    </row>
    <row r="367" spans="1:6" x14ac:dyDescent="0.25">
      <c r="A367" s="17" t="s">
        <v>314</v>
      </c>
      <c r="B367" s="164">
        <v>2</v>
      </c>
      <c r="C367" s="164"/>
      <c r="D367" s="171"/>
      <c r="E367" s="79"/>
      <c r="F367" s="79"/>
    </row>
    <row r="368" spans="1:6" x14ac:dyDescent="0.25">
      <c r="A368" s="18" t="s">
        <v>105</v>
      </c>
      <c r="B368" s="191">
        <v>2</v>
      </c>
      <c r="C368" s="172"/>
      <c r="D368" s="162"/>
      <c r="E368" s="79"/>
      <c r="F368" s="79"/>
    </row>
    <row r="369" spans="1:6" ht="17.25" customHeight="1" x14ac:dyDescent="0.35">
      <c r="A369" s="91" t="s">
        <v>59</v>
      </c>
      <c r="B369" s="191">
        <v>2</v>
      </c>
      <c r="C369" s="238" t="str">
        <f>IF(B369=0, -5, "0")</f>
        <v>0</v>
      </c>
      <c r="D369" s="161"/>
      <c r="E369" s="79"/>
      <c r="F369" s="79"/>
    </row>
    <row r="370" spans="1:6" x14ac:dyDescent="0.25">
      <c r="A370" s="18" t="s">
        <v>253</v>
      </c>
      <c r="B370" s="191">
        <v>2</v>
      </c>
      <c r="C370" s="172"/>
      <c r="D370" s="161"/>
      <c r="E370" s="79"/>
      <c r="F370" s="79"/>
    </row>
    <row r="371" spans="1:6" x14ac:dyDescent="0.25">
      <c r="A371" s="18" t="s">
        <v>55</v>
      </c>
      <c r="B371" s="191">
        <v>2</v>
      </c>
      <c r="C371" s="172"/>
      <c r="D371" s="12"/>
      <c r="E371" s="79"/>
      <c r="F371" s="79"/>
    </row>
    <row r="372" spans="1:6" x14ac:dyDescent="0.25">
      <c r="A372" s="18" t="s">
        <v>14</v>
      </c>
      <c r="B372" s="191">
        <v>2</v>
      </c>
      <c r="C372" s="172"/>
      <c r="D372" s="12"/>
      <c r="E372" s="79"/>
      <c r="F372" s="79"/>
    </row>
    <row r="373" spans="1:6" x14ac:dyDescent="0.25">
      <c r="A373" s="24" t="s">
        <v>114</v>
      </c>
      <c r="B373" s="191">
        <v>2</v>
      </c>
      <c r="C373" s="172"/>
      <c r="D373" s="148"/>
      <c r="E373" s="79"/>
      <c r="F373" s="79"/>
    </row>
    <row r="374" spans="1:6" ht="13.5" customHeight="1" x14ac:dyDescent="0.35">
      <c r="A374" s="91" t="s">
        <v>115</v>
      </c>
      <c r="B374" s="191">
        <v>2</v>
      </c>
      <c r="C374" s="238" t="str">
        <f>IF(B374=0, -5, "0")</f>
        <v>0</v>
      </c>
      <c r="D374" s="161"/>
      <c r="E374" s="79"/>
      <c r="F374" s="79"/>
    </row>
    <row r="375" spans="1:6" ht="31.5" customHeight="1" x14ac:dyDescent="0.25">
      <c r="A375" s="18" t="s">
        <v>199</v>
      </c>
      <c r="B375" s="191">
        <v>2</v>
      </c>
      <c r="C375" s="172"/>
      <c r="D375" s="161"/>
      <c r="E375" s="79"/>
      <c r="F375" s="79"/>
    </row>
    <row r="376" spans="1:6" ht="33" customHeight="1" x14ac:dyDescent="0.25">
      <c r="A376" s="18" t="s">
        <v>248</v>
      </c>
      <c r="B376" s="191">
        <v>1</v>
      </c>
      <c r="C376" s="172"/>
      <c r="D376" s="161" t="s">
        <v>432</v>
      </c>
      <c r="E376" s="79"/>
      <c r="F376" s="79"/>
    </row>
    <row r="377" spans="1:6" ht="16.5" customHeight="1" x14ac:dyDescent="0.25">
      <c r="A377" s="24" t="s">
        <v>168</v>
      </c>
      <c r="B377" s="191">
        <v>2</v>
      </c>
      <c r="C377" s="172"/>
      <c r="D377" s="161"/>
      <c r="E377" s="79"/>
      <c r="F377" s="79"/>
    </row>
    <row r="378" spans="1:6" ht="18" customHeight="1" x14ac:dyDescent="0.25">
      <c r="A378" s="24" t="s">
        <v>83</v>
      </c>
      <c r="B378" s="191">
        <v>2</v>
      </c>
      <c r="C378" s="172"/>
      <c r="D378" s="161"/>
      <c r="E378" s="79"/>
      <c r="F378" s="79"/>
    </row>
    <row r="379" spans="1:6" x14ac:dyDescent="0.25">
      <c r="A379" s="19" t="s">
        <v>38</v>
      </c>
      <c r="B379" s="19"/>
      <c r="C379" s="19"/>
      <c r="D379" s="19">
        <f>SUM(B367:C378)</f>
        <v>23</v>
      </c>
    </row>
    <row r="380" spans="1:6" x14ac:dyDescent="0.25">
      <c r="A380" s="19" t="s">
        <v>37</v>
      </c>
      <c r="B380" s="20"/>
      <c r="C380" s="20"/>
      <c r="D380" s="77">
        <f>D379/(COUNT(B367:C378)*2)</f>
        <v>0.95833333333333337</v>
      </c>
    </row>
    <row r="381" spans="1:6" ht="13.5" customHeight="1" x14ac:dyDescent="0.25">
      <c r="A381" s="45"/>
      <c r="B381" s="45"/>
      <c r="C381" s="45"/>
      <c r="D381" s="45"/>
    </row>
    <row r="382" spans="1:6" ht="13.5" customHeight="1" x14ac:dyDescent="0.25">
      <c r="A382" s="264" t="s">
        <v>124</v>
      </c>
      <c r="B382" s="265"/>
      <c r="C382" s="265"/>
      <c r="D382" s="265"/>
      <c r="E382" s="265"/>
      <c r="F382" s="265"/>
    </row>
    <row r="383" spans="1:6" ht="13.5" customHeight="1" x14ac:dyDescent="0.25">
      <c r="A383" s="18" t="s">
        <v>105</v>
      </c>
      <c r="B383" s="27">
        <v>2</v>
      </c>
      <c r="C383" s="27"/>
      <c r="D383" s="4"/>
      <c r="E383" s="79"/>
      <c r="F383" s="79"/>
    </row>
    <row r="384" spans="1:6" ht="20.45" customHeight="1" x14ac:dyDescent="0.35">
      <c r="A384" s="91" t="s">
        <v>59</v>
      </c>
      <c r="B384" s="190">
        <v>2</v>
      </c>
      <c r="C384" s="238" t="str">
        <f>IF(B384=0, -5, "0")</f>
        <v>0</v>
      </c>
      <c r="D384" s="4"/>
      <c r="E384" s="79"/>
      <c r="F384" s="79"/>
    </row>
    <row r="385" spans="1:16384" x14ac:dyDescent="0.25">
      <c r="A385" s="18" t="s">
        <v>255</v>
      </c>
      <c r="B385" s="190">
        <v>2</v>
      </c>
      <c r="C385" s="27"/>
      <c r="D385" s="4"/>
      <c r="E385" s="79"/>
      <c r="F385" s="79"/>
    </row>
    <row r="386" spans="1:16384" ht="27" customHeight="1" x14ac:dyDescent="0.25">
      <c r="A386" s="17" t="s">
        <v>310</v>
      </c>
      <c r="B386" s="190">
        <v>2</v>
      </c>
      <c r="C386" s="164"/>
      <c r="D386" s="165"/>
      <c r="E386" s="167"/>
      <c r="F386" s="79"/>
    </row>
    <row r="387" spans="1:16384" ht="13.5" customHeight="1" x14ac:dyDescent="0.35">
      <c r="A387" s="91" t="s">
        <v>115</v>
      </c>
      <c r="B387" s="190">
        <v>2</v>
      </c>
      <c r="C387" s="238" t="str">
        <f>IF(B387=0, -5, "0")</f>
        <v>0</v>
      </c>
      <c r="D387" s="4"/>
      <c r="E387" s="79"/>
      <c r="F387" s="79"/>
    </row>
    <row r="388" spans="1:16384" s="3" customFormat="1" ht="13.5" customHeight="1" x14ac:dyDescent="0.25">
      <c r="A388" s="134" t="s">
        <v>38</v>
      </c>
      <c r="B388" s="134"/>
      <c r="C388" s="134"/>
      <c r="D388" s="134">
        <f>SUM(B383:C387)</f>
        <v>10</v>
      </c>
      <c r="E388" s="17"/>
      <c r="F388" s="17"/>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1</v>
      </c>
    </row>
    <row r="390" spans="1:16384" ht="13.5" customHeight="1" x14ac:dyDescent="0.25">
      <c r="A390" s="45"/>
      <c r="B390" s="45"/>
      <c r="C390" s="45"/>
      <c r="D390" s="45"/>
    </row>
    <row r="391" spans="1:16384" ht="18" x14ac:dyDescent="0.25">
      <c r="A391" s="264" t="s">
        <v>29</v>
      </c>
      <c r="B391" s="265"/>
      <c r="C391" s="265"/>
      <c r="D391" s="265"/>
      <c r="E391" s="265"/>
      <c r="F391" s="265"/>
    </row>
    <row r="392" spans="1:16384" x14ac:dyDescent="0.25">
      <c r="A392" s="17" t="s">
        <v>314</v>
      </c>
      <c r="B392" s="164">
        <v>2</v>
      </c>
      <c r="C392" s="164"/>
      <c r="D392" s="171"/>
      <c r="E392" s="166"/>
      <c r="F392" s="79"/>
    </row>
    <row r="393" spans="1:16384" x14ac:dyDescent="0.25">
      <c r="A393" s="17" t="s">
        <v>56</v>
      </c>
      <c r="B393" s="191">
        <v>2</v>
      </c>
      <c r="C393" s="172"/>
      <c r="D393" s="176"/>
      <c r="E393" s="166"/>
      <c r="F393" s="79"/>
    </row>
    <row r="394" spans="1:16384" x14ac:dyDescent="0.25">
      <c r="A394" s="24" t="s">
        <v>311</v>
      </c>
      <c r="B394" s="191">
        <v>2</v>
      </c>
      <c r="C394" s="172"/>
      <c r="D394" s="176"/>
      <c r="E394" s="161"/>
      <c r="F394" s="79"/>
    </row>
    <row r="395" spans="1:16384" ht="18" x14ac:dyDescent="0.35">
      <c r="A395" s="91" t="s">
        <v>150</v>
      </c>
      <c r="B395" s="191">
        <v>2</v>
      </c>
      <c r="C395" s="238" t="str">
        <f>IF(B395=0, -5, "0")</f>
        <v>0</v>
      </c>
      <c r="D395" s="176"/>
      <c r="E395" s="166"/>
      <c r="F395" s="79"/>
    </row>
    <row r="396" spans="1:16384" ht="18" x14ac:dyDescent="0.35">
      <c r="A396" s="91" t="s">
        <v>119</v>
      </c>
      <c r="B396" s="191">
        <v>2</v>
      </c>
      <c r="C396" s="238" t="str">
        <f>IF(B396=0, -5, "0")</f>
        <v>0</v>
      </c>
      <c r="D396" s="176"/>
      <c r="E396" s="166"/>
      <c r="F396" s="79"/>
    </row>
    <row r="397" spans="1:16384" ht="32.25" customHeight="1" x14ac:dyDescent="0.25">
      <c r="A397" s="18" t="s">
        <v>256</v>
      </c>
      <c r="B397" s="191">
        <v>2</v>
      </c>
      <c r="C397" s="172"/>
      <c r="D397" s="176"/>
      <c r="E397" s="166"/>
      <c r="F397" s="79"/>
    </row>
    <row r="398" spans="1:16384" ht="63" customHeight="1" x14ac:dyDescent="0.25">
      <c r="A398" s="128" t="s">
        <v>287</v>
      </c>
      <c r="B398" s="191">
        <v>2</v>
      </c>
      <c r="C398" s="173"/>
      <c r="D398" s="247">
        <v>1</v>
      </c>
      <c r="E398" s="121"/>
      <c r="F398" s="121"/>
    </row>
    <row r="399" spans="1:16384" ht="27.75" customHeight="1" x14ac:dyDescent="0.25">
      <c r="A399" s="19" t="s">
        <v>38</v>
      </c>
      <c r="B399" s="19"/>
      <c r="C399" s="19"/>
      <c r="D399" s="19">
        <f>SUM(B392:C397)</f>
        <v>12</v>
      </c>
    </row>
    <row r="400" spans="1:16384" x14ac:dyDescent="0.25">
      <c r="A400" s="19" t="s">
        <v>37</v>
      </c>
      <c r="B400" s="20"/>
      <c r="C400" s="21"/>
      <c r="D400" s="76">
        <f>D399/(COUNT(B392:C397)*2)</f>
        <v>1</v>
      </c>
    </row>
    <row r="401" spans="1:6" x14ac:dyDescent="0.25">
      <c r="A401" s="8"/>
      <c r="B401" s="7"/>
      <c r="C401" s="7"/>
      <c r="D401" s="7"/>
    </row>
    <row r="402" spans="1:6" ht="18" x14ac:dyDescent="0.25">
      <c r="A402" s="95" t="s">
        <v>43</v>
      </c>
      <c r="B402" s="101"/>
      <c r="C402" s="102"/>
      <c r="D402" s="98">
        <f>SUM(D399,D379,D388,D363)</f>
        <v>61</v>
      </c>
    </row>
    <row r="403" spans="1:6" ht="18" x14ac:dyDescent="0.25">
      <c r="A403" s="95" t="s">
        <v>231</v>
      </c>
      <c r="B403" s="101"/>
      <c r="C403" s="102"/>
      <c r="D403" s="99">
        <f>D402/(COUNT(B392:C397,B367:C378,B383:C387,B355:C362)*2)</f>
        <v>0.9838709677419355</v>
      </c>
      <c r="E403" s="192"/>
    </row>
    <row r="404" spans="1:6" x14ac:dyDescent="0.25">
      <c r="A404" s="5"/>
      <c r="B404" s="6"/>
      <c r="C404" s="7"/>
      <c r="D404" s="6"/>
    </row>
    <row r="405" spans="1:6" ht="18" x14ac:dyDescent="0.35">
      <c r="A405" s="266" t="s">
        <v>125</v>
      </c>
      <c r="B405" s="266"/>
      <c r="C405" s="266"/>
      <c r="D405" s="266"/>
      <c r="E405" s="266"/>
      <c r="F405" s="266"/>
    </row>
    <row r="406" spans="1:6" x14ac:dyDescent="0.25">
      <c r="A406" s="212">
        <f>B11</f>
        <v>42787</v>
      </c>
      <c r="B406" s="6"/>
      <c r="C406" s="7"/>
      <c r="D406" s="6"/>
    </row>
    <row r="407" spans="1:6" ht="16.5" x14ac:dyDescent="0.25">
      <c r="A407" s="267" t="s">
        <v>19</v>
      </c>
      <c r="B407" s="268"/>
      <c r="C407" s="268"/>
      <c r="D407" s="268"/>
      <c r="E407" s="268"/>
      <c r="F407" s="268"/>
    </row>
    <row r="408" spans="1:6" x14ac:dyDescent="0.25">
      <c r="A408" s="32" t="s">
        <v>62</v>
      </c>
      <c r="B408" s="27">
        <v>2</v>
      </c>
      <c r="C408" s="27"/>
      <c r="D408" s="4"/>
      <c r="E408" s="79"/>
      <c r="F408" s="79"/>
    </row>
    <row r="409" spans="1:6" x14ac:dyDescent="0.25">
      <c r="A409" s="22" t="s">
        <v>6</v>
      </c>
      <c r="B409" s="190">
        <v>2</v>
      </c>
      <c r="C409" s="27"/>
      <c r="D409" s="4"/>
      <c r="E409" s="79"/>
      <c r="F409" s="79"/>
    </row>
    <row r="410" spans="1:6" x14ac:dyDescent="0.25">
      <c r="A410" s="32" t="s">
        <v>20</v>
      </c>
      <c r="B410" s="190">
        <v>2</v>
      </c>
      <c r="C410" s="27"/>
      <c r="D410" s="81"/>
      <c r="E410" s="79"/>
      <c r="F410" s="79"/>
    </row>
    <row r="411" spans="1:6" x14ac:dyDescent="0.25">
      <c r="A411" s="22" t="s">
        <v>126</v>
      </c>
      <c r="B411" s="190">
        <v>2</v>
      </c>
      <c r="C411" s="27"/>
      <c r="D411" s="4"/>
      <c r="E411" s="79"/>
      <c r="F411" s="79"/>
    </row>
    <row r="412" spans="1:6" x14ac:dyDescent="0.25">
      <c r="A412" s="32" t="s">
        <v>194</v>
      </c>
      <c r="B412" s="190">
        <v>2</v>
      </c>
      <c r="C412" s="27"/>
      <c r="D412" s="4"/>
      <c r="E412" s="79"/>
      <c r="F412" s="79"/>
    </row>
    <row r="413" spans="1:6" ht="18" x14ac:dyDescent="0.35">
      <c r="A413" s="91" t="s">
        <v>54</v>
      </c>
      <c r="B413" s="190">
        <v>2</v>
      </c>
      <c r="C413" s="238" t="str">
        <f>IF(B413=0, -5, "0")</f>
        <v>0</v>
      </c>
      <c r="D413" s="4"/>
      <c r="E413" s="79"/>
      <c r="F413" s="79"/>
    </row>
    <row r="414" spans="1:6" x14ac:dyDescent="0.25">
      <c r="A414" s="22" t="s">
        <v>118</v>
      </c>
      <c r="B414" s="190">
        <v>2</v>
      </c>
      <c r="C414" s="27"/>
      <c r="D414" s="4"/>
      <c r="E414" s="79"/>
      <c r="F414" s="79"/>
    </row>
    <row r="415" spans="1:6" x14ac:dyDescent="0.25">
      <c r="A415" s="19" t="s">
        <v>38</v>
      </c>
      <c r="B415" s="19"/>
      <c r="C415" s="19"/>
      <c r="D415" s="19">
        <f>SUM(B408:C414)</f>
        <v>14</v>
      </c>
    </row>
    <row r="416" spans="1:6" x14ac:dyDescent="0.25">
      <c r="A416" s="19" t="s">
        <v>37</v>
      </c>
      <c r="B416" s="20"/>
      <c r="C416" s="21"/>
      <c r="D416" s="76">
        <f>D415/(COUNT(B408:C414)*2)</f>
        <v>1</v>
      </c>
    </row>
    <row r="417" spans="1:6" x14ac:dyDescent="0.25">
      <c r="A417" s="34"/>
      <c r="B417" s="6"/>
      <c r="C417" s="7"/>
      <c r="D417" s="6"/>
    </row>
    <row r="418" spans="1:6" ht="16.5" x14ac:dyDescent="0.25">
      <c r="A418" s="267" t="s">
        <v>122</v>
      </c>
      <c r="B418" s="268"/>
      <c r="C418" s="268"/>
      <c r="D418" s="268"/>
      <c r="E418" s="268"/>
      <c r="F418" s="268"/>
    </row>
    <row r="419" spans="1:6" ht="16.5" x14ac:dyDescent="0.25">
      <c r="A419" s="126" t="s">
        <v>127</v>
      </c>
      <c r="B419" s="190">
        <v>2</v>
      </c>
      <c r="C419" s="238" t="str">
        <f>IF(B419=0, -5, "0")</f>
        <v>0</v>
      </c>
      <c r="D419" s="4"/>
      <c r="E419" s="79"/>
      <c r="F419" s="79"/>
    </row>
    <row r="420" spans="1:6" ht="60" x14ac:dyDescent="0.25">
      <c r="A420" s="17" t="s">
        <v>281</v>
      </c>
      <c r="B420" s="190">
        <v>1</v>
      </c>
      <c r="C420" s="27"/>
      <c r="D420" s="4" t="s">
        <v>434</v>
      </c>
      <c r="E420" s="79"/>
      <c r="F420" s="79"/>
    </row>
    <row r="421" spans="1:6" x14ac:dyDescent="0.25">
      <c r="A421" s="17" t="s">
        <v>407</v>
      </c>
      <c r="B421" s="190">
        <v>2</v>
      </c>
      <c r="C421" s="27"/>
      <c r="D421" s="4"/>
      <c r="E421" s="79"/>
      <c r="F421" s="79"/>
    </row>
    <row r="422" spans="1:6" x14ac:dyDescent="0.25">
      <c r="A422" s="17" t="s">
        <v>146</v>
      </c>
      <c r="B422" s="190">
        <v>1</v>
      </c>
      <c r="C422" s="27"/>
      <c r="D422" s="175" t="s">
        <v>433</v>
      </c>
      <c r="E422" s="79"/>
      <c r="F422" s="79"/>
    </row>
    <row r="423" spans="1:6" ht="18" x14ac:dyDescent="0.35">
      <c r="A423" s="91" t="s">
        <v>61</v>
      </c>
      <c r="B423" s="190">
        <v>2</v>
      </c>
      <c r="C423" s="238" t="str">
        <f>IF(B423=0, -5, "0")</f>
        <v>0</v>
      </c>
      <c r="D423" s="4"/>
      <c r="E423" s="79"/>
      <c r="F423" s="79"/>
    </row>
    <row r="424" spans="1:6" ht="30" x14ac:dyDescent="0.25">
      <c r="A424" s="18" t="s">
        <v>199</v>
      </c>
      <c r="B424" s="190">
        <v>2</v>
      </c>
      <c r="C424" s="27"/>
      <c r="D424" s="4"/>
      <c r="E424" s="79"/>
      <c r="F424" s="79"/>
    </row>
    <row r="425" spans="1:6" ht="45" customHeight="1" x14ac:dyDescent="0.25">
      <c r="A425" s="18" t="s">
        <v>248</v>
      </c>
      <c r="B425" s="190">
        <v>2</v>
      </c>
      <c r="C425" s="27"/>
      <c r="D425" s="4"/>
      <c r="E425" s="79"/>
      <c r="F425" s="79"/>
    </row>
    <row r="426" spans="1:6" ht="18.75" customHeight="1" x14ac:dyDescent="0.25">
      <c r="A426" s="126" t="s">
        <v>168</v>
      </c>
      <c r="B426" s="190">
        <v>2</v>
      </c>
      <c r="C426" s="239" t="str">
        <f>IF(B426=0, -5, "0")</f>
        <v>0</v>
      </c>
      <c r="D426" s="165"/>
      <c r="E426" s="193"/>
      <c r="F426" s="193"/>
    </row>
    <row r="427" spans="1:6" x14ac:dyDescent="0.25">
      <c r="A427" s="24" t="s">
        <v>83</v>
      </c>
      <c r="B427" s="190">
        <v>2</v>
      </c>
      <c r="C427" s="27"/>
      <c r="D427" s="4"/>
      <c r="E427" s="79"/>
      <c r="F427" s="79"/>
    </row>
    <row r="428" spans="1:6" ht="45" x14ac:dyDescent="0.25">
      <c r="A428" s="120" t="s">
        <v>287</v>
      </c>
      <c r="B428" s="190">
        <v>2</v>
      </c>
      <c r="C428" s="29"/>
      <c r="D428" s="153">
        <v>1</v>
      </c>
      <c r="E428" s="121"/>
      <c r="F428" s="121"/>
    </row>
    <row r="429" spans="1:6" x14ac:dyDescent="0.25">
      <c r="A429" s="19" t="s">
        <v>38</v>
      </c>
      <c r="B429" s="19"/>
      <c r="C429" s="19"/>
      <c r="D429" s="116">
        <f>SUM(B419:C427)</f>
        <v>16</v>
      </c>
    </row>
    <row r="430" spans="1:6" x14ac:dyDescent="0.25">
      <c r="A430" s="19" t="s">
        <v>37</v>
      </c>
      <c r="B430" s="20"/>
      <c r="C430" s="21"/>
      <c r="D430" s="76">
        <f>D429/(COUNT(B419:C427)*2)</f>
        <v>0.88888888888888884</v>
      </c>
    </row>
    <row r="431" spans="1:6" x14ac:dyDescent="0.25">
      <c r="A431" s="8"/>
      <c r="B431" s="7"/>
      <c r="C431" s="7"/>
      <c r="D431" s="7"/>
    </row>
    <row r="432" spans="1:6" ht="18" x14ac:dyDescent="0.25">
      <c r="A432" s="95" t="s">
        <v>128</v>
      </c>
      <c r="B432" s="101"/>
      <c r="C432" s="102"/>
      <c r="D432" s="98">
        <f>SUM(D429,D415)</f>
        <v>30</v>
      </c>
    </row>
    <row r="433" spans="1:7" ht="18" x14ac:dyDescent="0.25">
      <c r="A433" s="95" t="s">
        <v>232</v>
      </c>
      <c r="B433" s="101"/>
      <c r="C433" s="102"/>
      <c r="D433" s="99">
        <f>D432/(COUNT(B419:C427,B408:C414)*2)</f>
        <v>0.9375</v>
      </c>
    </row>
    <row r="434" spans="1:7" x14ac:dyDescent="0.25">
      <c r="A434" s="5"/>
      <c r="B434" s="6"/>
      <c r="C434" s="7"/>
      <c r="D434" s="6"/>
    </row>
    <row r="435" spans="1:7" s="187" customFormat="1" ht="18" x14ac:dyDescent="0.35">
      <c r="A435" s="266" t="s">
        <v>374</v>
      </c>
      <c r="B435" s="266"/>
      <c r="C435" s="266"/>
      <c r="D435" s="266"/>
      <c r="E435" s="266"/>
      <c r="F435" s="266"/>
    </row>
    <row r="436" spans="1:7" s="187" customFormat="1" x14ac:dyDescent="0.25">
      <c r="A436" s="215">
        <f>+B11</f>
        <v>42787</v>
      </c>
      <c r="B436" s="6"/>
      <c r="C436" s="7"/>
      <c r="D436" s="6"/>
    </row>
    <row r="437" spans="1:7" ht="18" x14ac:dyDescent="0.25">
      <c r="A437" s="264" t="s">
        <v>375</v>
      </c>
      <c r="B437" s="265"/>
      <c r="C437" s="265"/>
      <c r="D437" s="265"/>
      <c r="E437" s="265"/>
      <c r="F437" s="265"/>
    </row>
    <row r="438" spans="1:7" ht="30" x14ac:dyDescent="0.25">
      <c r="A438" s="18" t="s">
        <v>305</v>
      </c>
      <c r="B438" s="172">
        <v>2</v>
      </c>
      <c r="C438" s="172"/>
      <c r="D438" s="161"/>
      <c r="E438" s="79"/>
      <c r="F438" s="79"/>
    </row>
    <row r="439" spans="1:7" s="187" customFormat="1" ht="16.5" x14ac:dyDescent="0.25">
      <c r="A439" s="126" t="s">
        <v>369</v>
      </c>
      <c r="B439" s="190">
        <v>2</v>
      </c>
      <c r="C439" s="238" t="str">
        <f>IF(B439=0, -5, "0")</f>
        <v>0</v>
      </c>
      <c r="D439" s="188"/>
      <c r="E439" s="166"/>
      <c r="F439" s="166"/>
    </row>
    <row r="440" spans="1:7" x14ac:dyDescent="0.25">
      <c r="A440" s="189" t="s">
        <v>500</v>
      </c>
      <c r="B440" s="190">
        <v>2</v>
      </c>
      <c r="C440" s="164"/>
      <c r="D440" s="166"/>
      <c r="E440" s="167"/>
      <c r="F440" s="166"/>
    </row>
    <row r="441" spans="1:7" ht="16.5" x14ac:dyDescent="0.3">
      <c r="A441" s="49" t="s">
        <v>195</v>
      </c>
      <c r="B441" s="190">
        <v>2</v>
      </c>
      <c r="C441" s="164"/>
      <c r="D441" s="165"/>
      <c r="E441" s="167"/>
      <c r="F441" s="79"/>
      <c r="G441" s="192"/>
    </row>
    <row r="442" spans="1:7" x14ac:dyDescent="0.25">
      <c r="A442" s="19" t="s">
        <v>38</v>
      </c>
      <c r="B442" s="19"/>
      <c r="C442" s="19"/>
      <c r="D442" s="116">
        <f>SUM(B438:C441)</f>
        <v>8</v>
      </c>
    </row>
    <row r="443" spans="1:7" x14ac:dyDescent="0.25">
      <c r="A443" s="19" t="s">
        <v>37</v>
      </c>
      <c r="B443" s="20"/>
      <c r="C443" s="21"/>
      <c r="D443" s="76">
        <f>D442/(COUNT(B438:C441)*2)</f>
        <v>1</v>
      </c>
    </row>
    <row r="444" spans="1:7" ht="18" x14ac:dyDescent="0.25">
      <c r="A444" s="264" t="s">
        <v>31</v>
      </c>
      <c r="B444" s="265"/>
      <c r="C444" s="265"/>
      <c r="D444" s="265"/>
      <c r="E444" s="265"/>
      <c r="F444" s="265"/>
    </row>
    <row r="445" spans="1:7" x14ac:dyDescent="0.25">
      <c r="A445" s="22" t="s">
        <v>3</v>
      </c>
      <c r="B445" s="172">
        <v>2</v>
      </c>
      <c r="C445" s="172"/>
      <c r="D445" s="161"/>
      <c r="E445" s="79"/>
      <c r="F445" s="79"/>
    </row>
    <row r="446" spans="1:7" x14ac:dyDescent="0.25">
      <c r="A446" s="32" t="s">
        <v>30</v>
      </c>
      <c r="B446" s="190">
        <v>2</v>
      </c>
      <c r="C446" s="172"/>
      <c r="D446" s="161"/>
      <c r="E446" s="79"/>
      <c r="F446" s="79"/>
    </row>
    <row r="447" spans="1:7" ht="45" x14ac:dyDescent="0.25">
      <c r="A447" s="135" t="s">
        <v>287</v>
      </c>
      <c r="B447" s="190">
        <v>2</v>
      </c>
      <c r="C447" s="173"/>
      <c r="D447" s="153">
        <v>1</v>
      </c>
      <c r="E447" s="121"/>
      <c r="F447" s="121"/>
    </row>
    <row r="448" spans="1:7" x14ac:dyDescent="0.25">
      <c r="A448" s="19" t="s">
        <v>38</v>
      </c>
      <c r="B448" s="19"/>
      <c r="C448" s="19"/>
      <c r="D448" s="116">
        <f>SUM(B445:C446)</f>
        <v>4</v>
      </c>
    </row>
    <row r="449" spans="1:6" x14ac:dyDescent="0.25">
      <c r="A449" s="19" t="s">
        <v>37</v>
      </c>
      <c r="B449" s="20"/>
      <c r="C449" s="21"/>
      <c r="D449" s="76">
        <f>D448/(COUNT(B445:C446)*2)</f>
        <v>1</v>
      </c>
    </row>
    <row r="450" spans="1:6" x14ac:dyDescent="0.25">
      <c r="A450" s="8"/>
      <c r="B450" s="7"/>
      <c r="C450" s="7"/>
      <c r="D450" s="7"/>
    </row>
    <row r="451" spans="1:6" ht="18" x14ac:dyDescent="0.25">
      <c r="A451" s="95" t="s">
        <v>84</v>
      </c>
      <c r="B451" s="101"/>
      <c r="C451" s="102"/>
      <c r="D451" s="98">
        <f>SUM(D448,D442)</f>
        <v>12</v>
      </c>
    </row>
    <row r="452" spans="1:6" ht="18" x14ac:dyDescent="0.25">
      <c r="A452" s="95" t="s">
        <v>233</v>
      </c>
      <c r="B452" s="101"/>
      <c r="C452" s="102"/>
      <c r="D452" s="99">
        <f>D451/(COUNT(B445:C446,B438:C441)*2)</f>
        <v>1</v>
      </c>
    </row>
    <row r="453" spans="1:6" x14ac:dyDescent="0.25">
      <c r="A453" s="13"/>
      <c r="B453" s="6"/>
      <c r="C453" s="7"/>
      <c r="D453" s="6"/>
    </row>
    <row r="454" spans="1:6" ht="18" x14ac:dyDescent="0.35">
      <c r="A454" s="266" t="s">
        <v>180</v>
      </c>
      <c r="B454" s="266"/>
      <c r="C454" s="266"/>
      <c r="D454" s="266"/>
      <c r="E454" s="266"/>
      <c r="F454" s="266"/>
    </row>
    <row r="455" spans="1:6" x14ac:dyDescent="0.25">
      <c r="A455" s="15"/>
      <c r="B455" s="6"/>
      <c r="C455" s="7"/>
      <c r="D455" s="6"/>
    </row>
    <row r="456" spans="1:6" x14ac:dyDescent="0.25">
      <c r="A456" s="22" t="s">
        <v>15</v>
      </c>
      <c r="B456" s="249">
        <v>1</v>
      </c>
      <c r="C456" s="172"/>
      <c r="D456" s="161" t="s">
        <v>473</v>
      </c>
      <c r="E456" s="79"/>
      <c r="F456" s="79"/>
    </row>
    <row r="457" spans="1:6" x14ac:dyDescent="0.25">
      <c r="A457" s="32" t="s">
        <v>245</v>
      </c>
      <c r="B457" s="190">
        <v>2</v>
      </c>
      <c r="C457" s="172"/>
      <c r="D457" s="168"/>
      <c r="E457" s="79"/>
      <c r="F457" s="79"/>
    </row>
    <row r="458" spans="1:6" ht="17.25" customHeight="1" x14ac:dyDescent="0.25">
      <c r="A458" s="32" t="s">
        <v>86</v>
      </c>
      <c r="B458" s="190">
        <v>2</v>
      </c>
      <c r="C458" s="164"/>
      <c r="D458" s="182"/>
      <c r="E458" s="167"/>
      <c r="F458" s="79"/>
    </row>
    <row r="459" spans="1:6" ht="30" x14ac:dyDescent="0.25">
      <c r="A459" s="32" t="s">
        <v>16</v>
      </c>
      <c r="B459" s="190">
        <v>1</v>
      </c>
      <c r="C459" s="172"/>
      <c r="D459" s="175" t="s">
        <v>463</v>
      </c>
      <c r="E459" s="79"/>
      <c r="F459" s="79"/>
    </row>
    <row r="460" spans="1:6" ht="51.75" customHeight="1" x14ac:dyDescent="0.25">
      <c r="A460" s="135" t="s">
        <v>287</v>
      </c>
      <c r="B460" s="249" t="s">
        <v>34</v>
      </c>
      <c r="C460" s="173"/>
      <c r="D460" s="175"/>
      <c r="E460" s="121"/>
      <c r="F460" s="121"/>
    </row>
    <row r="461" spans="1:6" ht="14.25" customHeight="1" x14ac:dyDescent="0.25">
      <c r="A461" s="19" t="s">
        <v>38</v>
      </c>
      <c r="B461" s="19"/>
      <c r="C461" s="19"/>
      <c r="D461" s="19">
        <f>SUM(B456:C459)</f>
        <v>6</v>
      </c>
    </row>
    <row r="462" spans="1:6" x14ac:dyDescent="0.25">
      <c r="A462" s="19" t="s">
        <v>37</v>
      </c>
      <c r="B462" s="20"/>
      <c r="C462" s="21"/>
      <c r="D462" s="76">
        <f>D461/(COUNT(B456:C459)*2)</f>
        <v>0.75</v>
      </c>
    </row>
    <row r="463" spans="1:6" x14ac:dyDescent="0.25">
      <c r="A463" s="14"/>
      <c r="B463" s="6"/>
      <c r="C463" s="7"/>
      <c r="D463" s="6"/>
    </row>
    <row r="464" spans="1:6" ht="18" x14ac:dyDescent="0.35">
      <c r="A464" s="266" t="s">
        <v>87</v>
      </c>
      <c r="B464" s="266"/>
      <c r="C464" s="266"/>
      <c r="D464" s="266"/>
      <c r="E464" s="266"/>
      <c r="F464" s="266"/>
    </row>
    <row r="465" spans="1:7" x14ac:dyDescent="0.25">
      <c r="A465" s="15"/>
      <c r="B465" s="6"/>
      <c r="C465" s="7"/>
      <c r="D465" s="6"/>
    </row>
    <row r="466" spans="1:7" ht="30" x14ac:dyDescent="0.25">
      <c r="A466" s="32" t="s">
        <v>288</v>
      </c>
      <c r="B466" s="164">
        <v>1</v>
      </c>
      <c r="C466" s="164"/>
      <c r="D466" s="165" t="s">
        <v>435</v>
      </c>
      <c r="E466" s="167"/>
      <c r="F466" s="79"/>
    </row>
    <row r="467" spans="1:7" ht="67.5" customHeight="1" x14ac:dyDescent="0.3">
      <c r="A467" s="201" t="s">
        <v>306</v>
      </c>
      <c r="B467" s="191" t="s">
        <v>34</v>
      </c>
      <c r="C467" s="239" t="str">
        <f>IF(B467=0, -5, "0")</f>
        <v>0</v>
      </c>
      <c r="D467" s="182" t="s">
        <v>501</v>
      </c>
      <c r="E467" s="31"/>
      <c r="F467" s="79"/>
      <c r="G467" s="192"/>
    </row>
    <row r="468" spans="1:7" ht="30" x14ac:dyDescent="0.25">
      <c r="A468" s="32" t="s">
        <v>196</v>
      </c>
      <c r="B468" s="191">
        <v>2</v>
      </c>
      <c r="C468" s="164"/>
      <c r="D468" s="182"/>
      <c r="E468" s="167"/>
      <c r="F468" s="79"/>
    </row>
    <row r="469" spans="1:7" ht="45" x14ac:dyDescent="0.25">
      <c r="A469" s="32" t="s">
        <v>287</v>
      </c>
      <c r="B469" s="191" t="s">
        <v>34</v>
      </c>
      <c r="C469" s="173"/>
      <c r="D469" s="162"/>
      <c r="E469" s="121"/>
      <c r="F469" s="121"/>
    </row>
    <row r="470" spans="1:7" x14ac:dyDescent="0.25">
      <c r="A470" s="19" t="s">
        <v>38</v>
      </c>
      <c r="B470" s="19"/>
      <c r="C470" s="19"/>
      <c r="D470" s="19">
        <f>SUM(B466:C468)</f>
        <v>3</v>
      </c>
    </row>
    <row r="471" spans="1:7" x14ac:dyDescent="0.25">
      <c r="A471" s="19" t="s">
        <v>37</v>
      </c>
      <c r="B471" s="20"/>
      <c r="C471" s="21"/>
      <c r="D471" s="76">
        <f>D470/(COUNT(B466:C468)*2)</f>
        <v>0.75</v>
      </c>
    </row>
    <row r="472" spans="1:7" x14ac:dyDescent="0.25">
      <c r="A472" s="14"/>
      <c r="B472" s="6"/>
      <c r="C472" s="7"/>
      <c r="D472" s="6"/>
    </row>
    <row r="473" spans="1:7" ht="18" x14ac:dyDescent="0.35">
      <c r="A473" s="266" t="s">
        <v>151</v>
      </c>
      <c r="B473" s="266"/>
      <c r="C473" s="266"/>
      <c r="D473" s="266"/>
      <c r="E473" s="266"/>
      <c r="F473" s="266"/>
    </row>
    <row r="474" spans="1:7" ht="18" x14ac:dyDescent="0.25">
      <c r="A474" s="16"/>
      <c r="B474" s="6"/>
      <c r="C474" s="7"/>
      <c r="D474" s="6"/>
    </row>
    <row r="475" spans="1:7" x14ac:dyDescent="0.25">
      <c r="A475" s="18" t="s">
        <v>9</v>
      </c>
      <c r="B475" s="172" t="s">
        <v>34</v>
      </c>
      <c r="C475" s="172"/>
      <c r="D475" s="161"/>
      <c r="E475" s="79"/>
      <c r="F475" s="79"/>
    </row>
    <row r="476" spans="1:7" ht="36" x14ac:dyDescent="0.35">
      <c r="A476" s="100" t="s">
        <v>274</v>
      </c>
      <c r="B476" s="190">
        <v>2</v>
      </c>
      <c r="C476" s="238" t="str">
        <f>IF(B476=0, -5, "0")</f>
        <v>0</v>
      </c>
      <c r="D476" s="161"/>
      <c r="E476" s="79"/>
      <c r="F476" s="79"/>
    </row>
    <row r="477" spans="1:7" ht="36" x14ac:dyDescent="0.35">
      <c r="A477" s="100" t="s">
        <v>106</v>
      </c>
      <c r="B477" s="190">
        <v>1</v>
      </c>
      <c r="C477" s="238" t="str">
        <f>IF(B477=0, -5, "0")</f>
        <v>0</v>
      </c>
      <c r="D477" s="161" t="s">
        <v>436</v>
      </c>
      <c r="E477" s="79"/>
      <c r="F477" s="79"/>
    </row>
    <row r="478" spans="1:7" x14ac:dyDescent="0.25">
      <c r="A478" s="17" t="s">
        <v>179</v>
      </c>
      <c r="B478" s="190">
        <v>2</v>
      </c>
      <c r="C478" s="172"/>
      <c r="D478" s="161"/>
      <c r="E478" s="79"/>
      <c r="F478" s="79"/>
    </row>
    <row r="479" spans="1:7" x14ac:dyDescent="0.25">
      <c r="A479" s="18" t="s">
        <v>275</v>
      </c>
      <c r="B479" s="190">
        <v>2</v>
      </c>
      <c r="C479" s="172"/>
      <c r="D479" s="162"/>
      <c r="E479" s="4"/>
      <c r="F479" s="79"/>
    </row>
    <row r="480" spans="1:7" ht="27.75" customHeight="1" x14ac:dyDescent="0.25">
      <c r="A480" s="18" t="s">
        <v>49</v>
      </c>
      <c r="B480" s="190">
        <v>2</v>
      </c>
      <c r="C480" s="172"/>
      <c r="D480" s="161"/>
      <c r="E480" s="79"/>
      <c r="F480" s="79"/>
    </row>
    <row r="481" spans="1:14" ht="45" x14ac:dyDescent="0.25">
      <c r="A481" s="18" t="s">
        <v>258</v>
      </c>
      <c r="B481" s="190">
        <v>1</v>
      </c>
      <c r="C481" s="172"/>
      <c r="D481" s="161" t="s">
        <v>502</v>
      </c>
      <c r="E481" s="79"/>
      <c r="F481" s="79"/>
    </row>
    <row r="482" spans="1:14" ht="26.25" customHeight="1" x14ac:dyDescent="0.25">
      <c r="A482" s="24" t="s">
        <v>120</v>
      </c>
      <c r="B482" s="190">
        <v>2</v>
      </c>
      <c r="C482" s="172"/>
      <c r="D482" s="161"/>
      <c r="E482" s="79"/>
      <c r="F482" s="79"/>
    </row>
    <row r="483" spans="1:14" ht="51.75" customHeight="1" x14ac:dyDescent="0.25">
      <c r="A483" s="18" t="s">
        <v>88</v>
      </c>
      <c r="B483" s="190">
        <v>2</v>
      </c>
      <c r="C483" s="172"/>
      <c r="D483" s="161" t="s">
        <v>437</v>
      </c>
      <c r="E483" s="79"/>
      <c r="F483" s="79"/>
    </row>
    <row r="484" spans="1:14" ht="63" customHeight="1" x14ac:dyDescent="0.25">
      <c r="A484" s="17" t="s">
        <v>257</v>
      </c>
      <c r="B484" s="190">
        <v>1</v>
      </c>
      <c r="C484" s="172"/>
      <c r="D484" s="161" t="s">
        <v>439</v>
      </c>
      <c r="E484" s="79"/>
      <c r="F484" s="79"/>
      <c r="H484" s="187"/>
      <c r="I484" s="187"/>
      <c r="J484" s="187"/>
      <c r="K484" s="187"/>
      <c r="L484" s="187"/>
      <c r="M484" s="187"/>
      <c r="N484" s="187"/>
    </row>
    <row r="485" spans="1:14" ht="30" x14ac:dyDescent="0.25">
      <c r="A485" s="17" t="s">
        <v>210</v>
      </c>
      <c r="B485" s="190">
        <v>2</v>
      </c>
      <c r="C485" s="172"/>
      <c r="D485" s="161"/>
      <c r="E485" s="79"/>
      <c r="F485" s="79"/>
      <c r="H485" s="187"/>
      <c r="I485" s="187"/>
      <c r="J485" s="187"/>
      <c r="K485" s="187"/>
      <c r="L485" s="187"/>
      <c r="M485" s="187"/>
      <c r="N485" s="187"/>
    </row>
    <row r="486" spans="1:14" s="187" customFormat="1" x14ac:dyDescent="0.25">
      <c r="A486" s="214" t="s">
        <v>370</v>
      </c>
      <c r="B486" s="190" t="s">
        <v>34</v>
      </c>
      <c r="C486" s="190"/>
      <c r="D486" s="188" t="s">
        <v>438</v>
      </c>
      <c r="E486" s="166"/>
      <c r="F486" s="166"/>
    </row>
    <row r="487" spans="1:14" x14ac:dyDescent="0.25">
      <c r="A487" s="119" t="s">
        <v>408</v>
      </c>
      <c r="B487" s="190" t="s">
        <v>34</v>
      </c>
      <c r="C487" s="166"/>
      <c r="D487" s="166" t="s">
        <v>438</v>
      </c>
      <c r="E487" s="166"/>
      <c r="F487" s="166"/>
      <c r="G487" s="192"/>
      <c r="H487" s="187"/>
      <c r="J487" s="187"/>
      <c r="K487" s="187"/>
      <c r="L487" s="187"/>
      <c r="M487" s="187"/>
      <c r="N487" s="187"/>
    </row>
    <row r="488" spans="1:14" ht="36" customHeight="1" x14ac:dyDescent="0.25">
      <c r="A488" s="119" t="s">
        <v>409</v>
      </c>
      <c r="B488" s="190" t="s">
        <v>34</v>
      </c>
      <c r="C488" s="197"/>
      <c r="D488" s="195" t="s">
        <v>461</v>
      </c>
      <c r="E488" s="196"/>
      <c r="F488" s="196"/>
      <c r="H488" s="187"/>
      <c r="I488" s="187"/>
      <c r="J488" s="187"/>
      <c r="K488" s="187"/>
      <c r="L488" s="187"/>
      <c r="M488" s="187"/>
      <c r="N488" s="187"/>
    </row>
    <row r="489" spans="1:14" ht="45" x14ac:dyDescent="0.25">
      <c r="A489" s="119" t="s">
        <v>410</v>
      </c>
      <c r="B489" s="190" t="s">
        <v>34</v>
      </c>
      <c r="C489" s="173"/>
      <c r="D489" s="195" t="s">
        <v>461</v>
      </c>
      <c r="E489" s="166"/>
      <c r="F489" s="166"/>
      <c r="H489" s="187"/>
      <c r="I489" s="187"/>
      <c r="J489" s="187"/>
      <c r="K489" s="187"/>
      <c r="L489" s="187"/>
      <c r="M489" s="187"/>
      <c r="N489" s="187"/>
    </row>
    <row r="490" spans="1:14" s="187" customFormat="1" ht="45" x14ac:dyDescent="0.25">
      <c r="A490" s="119" t="s">
        <v>287</v>
      </c>
      <c r="B490" s="190">
        <v>1</v>
      </c>
      <c r="C490" s="173"/>
      <c r="D490" s="198">
        <v>0.6</v>
      </c>
      <c r="E490" s="121"/>
      <c r="F490" s="121"/>
    </row>
    <row r="491" spans="1:14" x14ac:dyDescent="0.25">
      <c r="A491" s="19" t="s">
        <v>38</v>
      </c>
      <c r="B491" s="19"/>
      <c r="C491" s="19"/>
      <c r="D491" s="19">
        <f>SUM(B475:C489)</f>
        <v>17</v>
      </c>
      <c r="H491" s="187"/>
      <c r="I491" s="187"/>
      <c r="J491" s="187"/>
      <c r="K491" s="187"/>
      <c r="L491" s="187"/>
      <c r="M491" s="187"/>
      <c r="N491" s="187"/>
    </row>
    <row r="492" spans="1:14" x14ac:dyDescent="0.25">
      <c r="A492" s="19" t="s">
        <v>37</v>
      </c>
      <c r="B492" s="20"/>
      <c r="C492" s="21"/>
      <c r="D492" s="76">
        <f>D491/(COUNT(B475:C489)*2)</f>
        <v>0.85</v>
      </c>
      <c r="H492" s="187"/>
      <c r="I492" s="187"/>
      <c r="J492" s="187"/>
      <c r="K492" s="187"/>
      <c r="L492" s="187"/>
      <c r="M492" s="187"/>
      <c r="N492" s="187"/>
    </row>
    <row r="493" spans="1:14" x14ac:dyDescent="0.25">
      <c r="A493" s="9"/>
      <c r="B493" s="6"/>
      <c r="C493" s="7"/>
      <c r="D493" s="6"/>
      <c r="H493" s="187"/>
      <c r="I493" s="187"/>
      <c r="J493" s="187"/>
      <c r="K493" s="187"/>
      <c r="L493" s="187"/>
      <c r="M493" s="187"/>
      <c r="N493" s="187"/>
    </row>
    <row r="494" spans="1:14" ht="18" x14ac:dyDescent="0.35">
      <c r="A494" s="266" t="s">
        <v>152</v>
      </c>
      <c r="B494" s="266"/>
      <c r="C494" s="266"/>
      <c r="D494" s="266"/>
      <c r="E494" s="266"/>
      <c r="F494" s="266"/>
      <c r="H494" s="187"/>
      <c r="I494" s="187"/>
      <c r="J494" s="187"/>
      <c r="K494" s="187"/>
      <c r="L494" s="187"/>
      <c r="M494" s="187"/>
      <c r="N494" s="187"/>
    </row>
    <row r="495" spans="1:14" x14ac:dyDescent="0.25">
      <c r="A495" s="9"/>
      <c r="B495" s="6"/>
      <c r="C495" s="7"/>
      <c r="D495" s="6"/>
      <c r="H495" s="187"/>
      <c r="I495" s="187"/>
      <c r="J495" s="187"/>
      <c r="K495" s="187"/>
      <c r="L495" s="187"/>
      <c r="M495" s="187"/>
      <c r="N495" s="187"/>
    </row>
    <row r="496" spans="1:14" ht="30" x14ac:dyDescent="0.25">
      <c r="A496" s="17" t="s">
        <v>169</v>
      </c>
      <c r="B496" s="172">
        <v>2</v>
      </c>
      <c r="C496" s="172"/>
      <c r="D496" s="168"/>
      <c r="E496" s="79"/>
      <c r="F496" s="79"/>
      <c r="H496" s="187"/>
      <c r="I496" s="187"/>
      <c r="J496" s="187"/>
      <c r="K496" s="187"/>
      <c r="L496" s="187"/>
      <c r="M496" s="187"/>
      <c r="N496" s="187"/>
    </row>
    <row r="497" spans="1:6" x14ac:dyDescent="0.25">
      <c r="A497" s="18" t="s">
        <v>58</v>
      </c>
      <c r="B497" s="190">
        <v>2</v>
      </c>
      <c r="C497" s="172"/>
      <c r="D497" s="161"/>
      <c r="E497" s="79"/>
      <c r="F497" s="79"/>
    </row>
    <row r="498" spans="1:6" ht="16.5" x14ac:dyDescent="0.35">
      <c r="A498" s="136" t="s">
        <v>121</v>
      </c>
      <c r="B498" s="190">
        <v>2</v>
      </c>
      <c r="C498" s="238" t="str">
        <f>IF(B498=0, -5, "0")</f>
        <v>0</v>
      </c>
      <c r="D498" s="161"/>
      <c r="E498" s="79"/>
      <c r="F498" s="79"/>
    </row>
    <row r="499" spans="1:6" ht="45" x14ac:dyDescent="0.3">
      <c r="A499" s="142" t="s">
        <v>287</v>
      </c>
      <c r="B499" s="190">
        <v>2</v>
      </c>
      <c r="C499" s="172"/>
      <c r="D499" s="153">
        <v>1</v>
      </c>
      <c r="E499" s="121"/>
      <c r="F499" s="121"/>
    </row>
    <row r="500" spans="1:6" x14ac:dyDescent="0.25">
      <c r="A500" s="19" t="s">
        <v>38</v>
      </c>
      <c r="B500" s="19"/>
      <c r="C500" s="25"/>
      <c r="D500" s="19">
        <f>SUM(B496:C498)</f>
        <v>6</v>
      </c>
    </row>
    <row r="501" spans="1:6" x14ac:dyDescent="0.25">
      <c r="A501" s="19" t="s">
        <v>37</v>
      </c>
      <c r="B501" s="25"/>
      <c r="C501" s="26"/>
      <c r="D501" s="78">
        <f>D500/(COUNT(B496:C498)*2)</f>
        <v>1</v>
      </c>
    </row>
    <row r="503" spans="1:6" ht="18.75" x14ac:dyDescent="0.3">
      <c r="A503" s="137" t="s">
        <v>283</v>
      </c>
      <c r="B503" s="138"/>
      <c r="C503" s="138"/>
      <c r="D503" s="240">
        <f>AVERAGE(D36,D92,D145,D185,D241,D284,D317,D345,D398,D428,D447,D460,D469,D490,D499)</f>
        <v>0.89166666666666661</v>
      </c>
    </row>
    <row r="504" spans="1:6" ht="27.75" customHeight="1" x14ac:dyDescent="0.3">
      <c r="A504" s="86" t="s">
        <v>47</v>
      </c>
      <c r="B504" s="87"/>
      <c r="C504" s="88"/>
      <c r="D504" s="89">
        <f>SUM(D500,D491,D461,D451,D402,D349,D321,D40,D470,D288,D245,D149,D432,D189,D96)</f>
        <v>499</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0.88475177304964536</v>
      </c>
    </row>
  </sheetData>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0" orientation="portrait" horizontalDpi="4294967293" r:id="rId1"/>
  <rowBreaks count="6" manualBreakCount="6">
    <brk id="41" max="6" man="1"/>
    <brk id="111" max="6" man="1"/>
    <brk id="194" max="6" man="1"/>
    <brk id="247" max="6" man="1"/>
    <brk id="350" max="6" man="1"/>
    <brk id="452"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view="pageBreakPreview" zoomScale="80" zoomScaleSheetLayoutView="80" workbookViewId="0">
      <selection activeCell="D1" sqref="D1:I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4">
        <v>0</v>
      </c>
      <c r="D1" s="294"/>
      <c r="E1" s="294"/>
      <c r="F1" s="294"/>
      <c r="G1" s="294"/>
      <c r="H1" s="294"/>
      <c r="I1" s="294"/>
    </row>
    <row r="2" spans="1:9" s="36" customFormat="1" ht="24" x14ac:dyDescent="0.45">
      <c r="A2" s="35"/>
      <c r="B2" s="54">
        <v>1</v>
      </c>
      <c r="D2" s="145"/>
      <c r="E2" s="145"/>
      <c r="F2" s="145"/>
      <c r="G2" s="145"/>
      <c r="H2" s="145"/>
      <c r="I2" s="145"/>
    </row>
    <row r="3" spans="1:9" s="36" customFormat="1" ht="24" x14ac:dyDescent="0.45">
      <c r="A3" s="35"/>
      <c r="B3" s="54">
        <v>2</v>
      </c>
      <c r="D3" s="145"/>
      <c r="E3" s="145"/>
      <c r="F3" s="145"/>
      <c r="G3" s="145"/>
      <c r="H3" s="145"/>
      <c r="I3" s="145"/>
    </row>
    <row r="4" spans="1:9" s="36" customFormat="1" ht="16.5" customHeight="1" x14ac:dyDescent="0.45">
      <c r="A4" s="35"/>
      <c r="B4" s="54" t="s">
        <v>34</v>
      </c>
      <c r="D4" s="37"/>
      <c r="E4" s="145"/>
      <c r="F4" s="145"/>
      <c r="G4" s="145"/>
      <c r="H4" s="145"/>
      <c r="I4" s="145"/>
    </row>
    <row r="5" spans="1:9" s="36" customFormat="1" ht="16.5" customHeight="1" x14ac:dyDescent="0.45">
      <c r="A5" s="35"/>
      <c r="D5" s="145"/>
      <c r="E5" s="145"/>
      <c r="F5" s="145"/>
      <c r="G5" s="145"/>
      <c r="H5" s="145"/>
      <c r="I5" s="145"/>
    </row>
    <row r="6" spans="1:9" s="36" customFormat="1" ht="37.5" customHeight="1" x14ac:dyDescent="0.45">
      <c r="A6" s="271" t="s">
        <v>52</v>
      </c>
      <c r="B6" s="271"/>
      <c r="C6" s="271"/>
      <c r="D6" s="271"/>
      <c r="E6" s="271"/>
      <c r="F6" s="271"/>
      <c r="G6" s="145"/>
      <c r="H6" s="145"/>
      <c r="I6" s="145"/>
    </row>
    <row r="7" spans="1:9" s="36" customFormat="1" ht="21.75" customHeight="1" x14ac:dyDescent="0.45">
      <c r="A7" s="272" t="str">
        <f>'A1 Exploitation'!A8:F8</f>
        <v>Gabes</v>
      </c>
      <c r="B7" s="272"/>
      <c r="C7" s="272"/>
      <c r="D7" s="272"/>
      <c r="E7" s="272"/>
      <c r="F7" s="272"/>
      <c r="G7" s="145"/>
      <c r="H7" s="145"/>
      <c r="I7" s="145"/>
    </row>
    <row r="8" spans="1:9" s="36" customFormat="1" ht="24" x14ac:dyDescent="0.45">
      <c r="A8" s="38" t="s">
        <v>44</v>
      </c>
      <c r="B8" s="295" t="str">
        <f>'A1 Exploitation'!B9:F9</f>
        <v xml:space="preserve">Dr Mejed HENI &amp; Mme Meriam CHOUCHENE &amp; M. Bilel HAMDI </v>
      </c>
      <c r="C8" s="295"/>
      <c r="D8" s="295"/>
      <c r="E8" s="295"/>
      <c r="F8" s="295"/>
      <c r="G8" s="145"/>
      <c r="H8" s="145"/>
      <c r="I8" s="145"/>
    </row>
    <row r="9" spans="1:9" s="36" customFormat="1" ht="24" x14ac:dyDescent="0.45">
      <c r="A9" s="39" t="s">
        <v>46</v>
      </c>
      <c r="B9" s="296" t="str">
        <f>'A1 Exploitation'!B10:F10</f>
        <v>Directeur magasin &amp; chefs rayons</v>
      </c>
      <c r="C9" s="296"/>
      <c r="D9" s="296"/>
      <c r="E9" s="296"/>
      <c r="F9" s="296"/>
      <c r="G9" s="145"/>
      <c r="H9" s="145"/>
      <c r="I9" s="145"/>
    </row>
    <row r="10" spans="1:9" s="36" customFormat="1" ht="24" x14ac:dyDescent="0.45">
      <c r="A10" s="38" t="s">
        <v>45</v>
      </c>
      <c r="B10" s="293">
        <f>'A1 Exploitation'!B11:F11</f>
        <v>42787</v>
      </c>
      <c r="C10" s="293"/>
      <c r="D10" s="293"/>
      <c r="E10" s="293"/>
      <c r="F10" s="293"/>
      <c r="G10" s="145"/>
      <c r="H10" s="145"/>
      <c r="I10" s="145"/>
    </row>
    <row r="11" spans="1:9" s="36" customFormat="1" ht="24" x14ac:dyDescent="0.45">
      <c r="A11" s="38" t="s">
        <v>341</v>
      </c>
      <c r="B11" s="285">
        <f>D198</f>
        <v>0.7975206611570248</v>
      </c>
      <c r="C11" s="285"/>
      <c r="D11" s="285"/>
      <c r="E11" s="285"/>
      <c r="F11" s="285"/>
      <c r="G11" s="145"/>
      <c r="H11" s="145"/>
      <c r="I11" s="145"/>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85" t="s">
        <v>36</v>
      </c>
      <c r="C14" s="85" t="s">
        <v>35</v>
      </c>
      <c r="D14" s="278"/>
      <c r="E14" s="278"/>
      <c r="F14" s="278"/>
    </row>
    <row r="15" spans="1:9" x14ac:dyDescent="0.3">
      <c r="A15" s="41"/>
      <c r="B15" s="41"/>
      <c r="C15" s="41"/>
      <c r="D15" s="41"/>
    </row>
    <row r="16" spans="1:9" ht="19.5" x14ac:dyDescent="0.4">
      <c r="A16" s="286" t="s">
        <v>0</v>
      </c>
      <c r="B16" s="287"/>
      <c r="C16" s="287"/>
      <c r="D16" s="287"/>
      <c r="E16" s="287"/>
      <c r="F16" s="287"/>
    </row>
    <row r="17" spans="1:6" x14ac:dyDescent="0.3">
      <c r="A17" s="41" t="s">
        <v>316</v>
      </c>
      <c r="B17" s="41">
        <v>2</v>
      </c>
      <c r="C17" s="41"/>
      <c r="D17" s="53"/>
      <c r="E17" s="41"/>
      <c r="F17" s="41"/>
    </row>
    <row r="18" spans="1:6" x14ac:dyDescent="0.3">
      <c r="A18" s="49" t="s">
        <v>89</v>
      </c>
      <c r="B18" s="41">
        <v>2</v>
      </c>
      <c r="C18" s="41"/>
      <c r="D18" s="53"/>
      <c r="E18" s="41"/>
      <c r="F18" s="41"/>
    </row>
    <row r="19" spans="1:6" ht="33" x14ac:dyDescent="0.3">
      <c r="A19" s="41" t="s">
        <v>90</v>
      </c>
      <c r="B19" s="41">
        <v>0</v>
      </c>
      <c r="C19" s="41"/>
      <c r="D19" s="53" t="s">
        <v>440</v>
      </c>
      <c r="E19" s="53"/>
      <c r="F19" s="41"/>
    </row>
    <row r="20" spans="1:6" x14ac:dyDescent="0.3">
      <c r="A20" s="41" t="s">
        <v>164</v>
      </c>
      <c r="B20" s="41">
        <v>2</v>
      </c>
      <c r="C20" s="41"/>
      <c r="D20" s="74"/>
      <c r="E20" s="41"/>
      <c r="F20" s="41"/>
    </row>
    <row r="21" spans="1:6" x14ac:dyDescent="0.3">
      <c r="A21" s="104" t="s">
        <v>236</v>
      </c>
      <c r="B21" s="41">
        <v>2</v>
      </c>
      <c r="C21" s="41"/>
      <c r="D21" s="115"/>
      <c r="E21" s="41"/>
      <c r="F21" s="41"/>
    </row>
    <row r="22" spans="1:6" x14ac:dyDescent="0.3">
      <c r="A22" s="288" t="s">
        <v>38</v>
      </c>
      <c r="B22" s="289"/>
      <c r="C22" s="290"/>
      <c r="D22" s="146">
        <f>SUM(B17:C21)</f>
        <v>8</v>
      </c>
    </row>
    <row r="23" spans="1:6" x14ac:dyDescent="0.3">
      <c r="A23" s="282" t="s">
        <v>342</v>
      </c>
      <c r="B23" s="283"/>
      <c r="C23" s="284"/>
      <c r="D23" s="78">
        <f>D22/(COUNT(B17:C21)*2)</f>
        <v>0.8</v>
      </c>
    </row>
    <row r="24" spans="1:6" s="52" customFormat="1" x14ac:dyDescent="0.3">
      <c r="A24" s="57"/>
      <c r="B24" s="58"/>
      <c r="C24" s="58"/>
      <c r="D24" s="59"/>
    </row>
    <row r="25" spans="1:6" ht="19.5" x14ac:dyDescent="0.4">
      <c r="A25" s="291" t="s">
        <v>4</v>
      </c>
      <c r="B25" s="292"/>
      <c r="C25" s="292"/>
      <c r="D25" s="292"/>
      <c r="E25" s="292"/>
      <c r="F25" s="292"/>
    </row>
    <row r="26" spans="1:6" ht="18" x14ac:dyDescent="0.35">
      <c r="A26" s="91" t="s">
        <v>107</v>
      </c>
      <c r="B26" s="41">
        <v>2</v>
      </c>
      <c r="C26" s="241" t="str">
        <f>IF(B26=0, -5, "0")</f>
        <v>0</v>
      </c>
      <c r="D26" s="53"/>
      <c r="E26" s="53"/>
      <c r="F26" s="41"/>
    </row>
    <row r="27" spans="1:6" x14ac:dyDescent="0.3">
      <c r="A27" s="41" t="s">
        <v>99</v>
      </c>
      <c r="B27" s="41">
        <v>2</v>
      </c>
      <c r="C27" s="41"/>
      <c r="D27" s="53"/>
      <c r="E27" s="41"/>
      <c r="F27" s="41"/>
    </row>
    <row r="28" spans="1:6" x14ac:dyDescent="0.3">
      <c r="A28" s="41" t="s">
        <v>327</v>
      </c>
      <c r="B28" s="41">
        <v>2</v>
      </c>
      <c r="C28" s="41"/>
      <c r="D28" s="53"/>
      <c r="E28" s="41"/>
      <c r="F28" s="41"/>
    </row>
    <row r="29" spans="1:6" x14ac:dyDescent="0.3">
      <c r="A29" s="41" t="s">
        <v>335</v>
      </c>
      <c r="B29" s="41">
        <v>2</v>
      </c>
      <c r="C29" s="41"/>
      <c r="D29" s="68"/>
      <c r="E29" s="41"/>
      <c r="F29" s="41"/>
    </row>
    <row r="30" spans="1:6" x14ac:dyDescent="0.3">
      <c r="A30" s="41" t="s">
        <v>91</v>
      </c>
      <c r="B30" s="41">
        <v>2</v>
      </c>
      <c r="C30" s="41"/>
      <c r="D30" s="68"/>
      <c r="E30" s="41"/>
      <c r="F30" s="41"/>
    </row>
    <row r="31" spans="1:6" x14ac:dyDescent="0.3">
      <c r="A31" s="41" t="s">
        <v>340</v>
      </c>
      <c r="B31" s="41">
        <v>2</v>
      </c>
      <c r="C31" s="41"/>
      <c r="D31" s="68"/>
      <c r="E31" s="41"/>
      <c r="F31" s="41"/>
    </row>
    <row r="32" spans="1:6" x14ac:dyDescent="0.3">
      <c r="A32" s="282" t="s">
        <v>38</v>
      </c>
      <c r="B32" s="283"/>
      <c r="C32" s="284"/>
      <c r="D32" s="144">
        <f>SUM(B26:C31)</f>
        <v>12</v>
      </c>
    </row>
    <row r="33" spans="1:6" x14ac:dyDescent="0.3">
      <c r="A33" s="282" t="s">
        <v>342</v>
      </c>
      <c r="B33" s="283"/>
      <c r="C33" s="284"/>
      <c r="D33" s="78">
        <f>D32/(COUNT(B26:C31)*2)</f>
        <v>1</v>
      </c>
    </row>
    <row r="34" spans="1:6" s="52" customFormat="1" x14ac:dyDescent="0.3">
      <c r="A34" s="57"/>
      <c r="B34" s="58"/>
      <c r="C34" s="58"/>
      <c r="D34" s="59"/>
    </row>
    <row r="35" spans="1:6" s="52" customFormat="1" ht="19.5" x14ac:dyDescent="0.4">
      <c r="A35" s="291" t="s">
        <v>246</v>
      </c>
      <c r="B35" s="292"/>
      <c r="C35" s="292"/>
      <c r="D35" s="292"/>
      <c r="E35" s="292"/>
      <c r="F35" s="292"/>
    </row>
    <row r="36" spans="1:6" s="52" customFormat="1" ht="18" x14ac:dyDescent="0.35">
      <c r="A36" s="91" t="s">
        <v>107</v>
      </c>
      <c r="B36" s="41">
        <v>2</v>
      </c>
      <c r="C36" s="241" t="str">
        <f>IF(B36=0, -5, "0")</f>
        <v>0</v>
      </c>
      <c r="D36" s="53"/>
      <c r="E36" s="41"/>
      <c r="F36" s="41"/>
    </row>
    <row r="37" spans="1:6" s="52" customFormat="1" x14ac:dyDescent="0.3">
      <c r="A37" s="41" t="s">
        <v>264</v>
      </c>
      <c r="B37" s="41">
        <v>2</v>
      </c>
      <c r="C37" s="41"/>
      <c r="D37" s="53"/>
      <c r="E37" s="41"/>
      <c r="F37" s="41"/>
    </row>
    <row r="38" spans="1:6" s="52" customFormat="1" x14ac:dyDescent="0.3">
      <c r="A38" s="41" t="s">
        <v>328</v>
      </c>
      <c r="B38" s="41">
        <v>2</v>
      </c>
      <c r="C38" s="41"/>
      <c r="D38" s="53"/>
      <c r="E38" s="41"/>
      <c r="F38" s="41"/>
    </row>
    <row r="39" spans="1:6" s="52" customFormat="1" x14ac:dyDescent="0.3">
      <c r="A39" s="41" t="s">
        <v>91</v>
      </c>
      <c r="B39" s="41">
        <v>2</v>
      </c>
      <c r="C39" s="41"/>
      <c r="D39" s="68"/>
      <c r="E39" s="41"/>
      <c r="F39" s="41"/>
    </row>
    <row r="40" spans="1:6" s="52" customFormat="1" x14ac:dyDescent="0.3">
      <c r="A40" s="41" t="s">
        <v>340</v>
      </c>
      <c r="B40" s="41">
        <v>2</v>
      </c>
      <c r="C40" s="41"/>
      <c r="D40" s="68"/>
      <c r="E40" s="41"/>
      <c r="F40" s="41"/>
    </row>
    <row r="41" spans="1:6" s="52" customFormat="1" x14ac:dyDescent="0.3">
      <c r="A41" s="282" t="s">
        <v>38</v>
      </c>
      <c r="B41" s="283"/>
      <c r="C41" s="284"/>
      <c r="D41" s="144">
        <f>SUM(B36:C40)</f>
        <v>10</v>
      </c>
      <c r="E41" s="37"/>
      <c r="F41" s="37"/>
    </row>
    <row r="42" spans="1:6" s="52" customFormat="1" x14ac:dyDescent="0.3">
      <c r="A42" s="282" t="s">
        <v>342</v>
      </c>
      <c r="B42" s="283"/>
      <c r="C42" s="284"/>
      <c r="D42" s="78">
        <f>D41/(COUNT(B36:C40)*2)</f>
        <v>1</v>
      </c>
      <c r="E42" s="37"/>
      <c r="F42" s="37"/>
    </row>
    <row r="43" spans="1:6" s="52" customFormat="1" x14ac:dyDescent="0.3">
      <c r="A43" s="108"/>
      <c r="B43" s="109"/>
      <c r="C43" s="109"/>
      <c r="D43" s="110"/>
    </row>
    <row r="44" spans="1:6" ht="19.5" x14ac:dyDescent="0.4">
      <c r="A44" s="297" t="s">
        <v>21</v>
      </c>
      <c r="B44" s="298"/>
      <c r="C44" s="298"/>
      <c r="D44" s="298"/>
      <c r="E44" s="298"/>
      <c r="F44" s="298"/>
    </row>
    <row r="45" spans="1:6" ht="33" x14ac:dyDescent="0.3">
      <c r="A45" s="41" t="s">
        <v>317</v>
      </c>
      <c r="B45" s="41">
        <v>1</v>
      </c>
      <c r="C45" s="41"/>
      <c r="D45" s="53" t="s">
        <v>476</v>
      </c>
      <c r="E45" s="41"/>
      <c r="F45" s="41"/>
    </row>
    <row r="46" spans="1:6" x14ac:dyDescent="0.3">
      <c r="A46" s="41" t="s">
        <v>92</v>
      </c>
      <c r="B46" s="41">
        <v>2</v>
      </c>
      <c r="C46" s="41"/>
      <c r="D46" s="68"/>
      <c r="E46" s="41"/>
      <c r="F46" s="41"/>
    </row>
    <row r="47" spans="1:6" x14ac:dyDescent="0.3">
      <c r="A47" s="41" t="s">
        <v>262</v>
      </c>
      <c r="B47" s="41">
        <v>2</v>
      </c>
      <c r="C47" s="41"/>
      <c r="D47" s="53"/>
      <c r="E47" s="41"/>
      <c r="F47" s="41"/>
    </row>
    <row r="48" spans="1:6" x14ac:dyDescent="0.3">
      <c r="A48" s="41" t="s">
        <v>24</v>
      </c>
      <c r="B48" s="41">
        <v>2</v>
      </c>
      <c r="C48" s="41"/>
      <c r="D48" s="53"/>
      <c r="E48" s="41"/>
      <c r="F48" s="41"/>
    </row>
    <row r="49" spans="1:6" x14ac:dyDescent="0.3">
      <c r="A49" s="41" t="s">
        <v>93</v>
      </c>
      <c r="B49" s="41">
        <v>2</v>
      </c>
      <c r="C49" s="41"/>
      <c r="D49" s="53"/>
      <c r="E49" s="41"/>
      <c r="F49" s="41"/>
    </row>
    <row r="50" spans="1:6" ht="18" x14ac:dyDescent="0.35">
      <c r="A50" s="91" t="s">
        <v>343</v>
      </c>
      <c r="B50" s="41">
        <v>2</v>
      </c>
      <c r="C50" s="41" t="str">
        <f>IF(B50=0, -5, "0")</f>
        <v>0</v>
      </c>
      <c r="D50" s="68"/>
      <c r="E50" s="41"/>
      <c r="F50" s="41"/>
    </row>
    <row r="51" spans="1:6" x14ac:dyDescent="0.3">
      <c r="A51" s="282" t="s">
        <v>38</v>
      </c>
      <c r="B51" s="283"/>
      <c r="C51" s="284"/>
      <c r="D51" s="144">
        <f>SUM(B45:C50)</f>
        <v>11</v>
      </c>
    </row>
    <row r="52" spans="1:6" x14ac:dyDescent="0.3">
      <c r="A52" s="282" t="s">
        <v>342</v>
      </c>
      <c r="B52" s="283"/>
      <c r="C52" s="284"/>
      <c r="D52" s="78">
        <f>D51/(COUNT(B45:C50)*2)</f>
        <v>0.91666666666666663</v>
      </c>
    </row>
    <row r="53" spans="1:6" s="52" customFormat="1" x14ac:dyDescent="0.3">
      <c r="A53" s="57"/>
      <c r="B53" s="58"/>
      <c r="C53" s="58"/>
      <c r="D53" s="59"/>
    </row>
    <row r="54" spans="1:6" ht="19.5" x14ac:dyDescent="0.4">
      <c r="A54" s="291" t="s">
        <v>8</v>
      </c>
      <c r="B54" s="292"/>
      <c r="C54" s="292"/>
      <c r="D54" s="292"/>
      <c r="E54" s="292"/>
      <c r="F54" s="292"/>
    </row>
    <row r="55" spans="1:6" ht="36" x14ac:dyDescent="0.35">
      <c r="A55" s="100" t="s">
        <v>197</v>
      </c>
      <c r="B55" s="41">
        <v>2</v>
      </c>
      <c r="C55" s="241" t="str">
        <f>IF(B55=0, -5, "0")</f>
        <v>0</v>
      </c>
      <c r="D55" s="68"/>
      <c r="E55" s="41"/>
      <c r="F55" s="41"/>
    </row>
    <row r="56" spans="1:6" x14ac:dyDescent="0.3">
      <c r="A56" s="51" t="s">
        <v>185</v>
      </c>
      <c r="B56" s="41">
        <v>2</v>
      </c>
      <c r="C56" s="41"/>
      <c r="D56" s="41"/>
      <c r="E56" s="105"/>
      <c r="F56" s="41"/>
    </row>
    <row r="57" spans="1:6" x14ac:dyDescent="0.3">
      <c r="A57" s="53" t="s">
        <v>282</v>
      </c>
      <c r="B57" s="41">
        <v>2</v>
      </c>
      <c r="C57" s="41"/>
      <c r="D57" s="53"/>
      <c r="E57" s="53"/>
      <c r="F57" s="41"/>
    </row>
    <row r="58" spans="1:6" ht="33" x14ac:dyDescent="0.3">
      <c r="A58" s="53" t="s">
        <v>101</v>
      </c>
      <c r="B58" s="41">
        <v>1</v>
      </c>
      <c r="C58" s="41"/>
      <c r="D58" s="53" t="s">
        <v>441</v>
      </c>
      <c r="E58" s="41"/>
      <c r="F58" s="41"/>
    </row>
    <row r="59" spans="1:6" ht="116.25" x14ac:dyDescent="0.35">
      <c r="A59" s="100" t="s">
        <v>249</v>
      </c>
      <c r="B59" s="41">
        <v>1</v>
      </c>
      <c r="C59" s="241" t="str">
        <f>IF(B59=0, -5, "0")</f>
        <v>0</v>
      </c>
      <c r="D59" s="53" t="s">
        <v>442</v>
      </c>
      <c r="E59" s="41"/>
      <c r="F59" s="41"/>
    </row>
    <row r="60" spans="1:6" ht="18" x14ac:dyDescent="0.35">
      <c r="A60" s="91" t="s">
        <v>344</v>
      </c>
      <c r="B60" s="41">
        <v>2</v>
      </c>
      <c r="C60" s="241" t="str">
        <f>IF(B60=0, -5, "0")</f>
        <v>0</v>
      </c>
      <c r="D60" s="53"/>
      <c r="E60" s="41"/>
      <c r="F60" s="41"/>
    </row>
    <row r="61" spans="1:6" x14ac:dyDescent="0.3">
      <c r="A61" s="41" t="s">
        <v>340</v>
      </c>
      <c r="B61" s="41">
        <v>2</v>
      </c>
      <c r="C61" s="41"/>
      <c r="D61" s="68"/>
      <c r="E61" s="41"/>
      <c r="F61" s="41"/>
    </row>
    <row r="62" spans="1:6" x14ac:dyDescent="0.3">
      <c r="A62" s="282" t="s">
        <v>38</v>
      </c>
      <c r="B62" s="283"/>
      <c r="C62" s="284"/>
      <c r="D62" s="144">
        <f>SUM(B55:C61)</f>
        <v>12</v>
      </c>
    </row>
    <row r="63" spans="1:6" x14ac:dyDescent="0.3">
      <c r="A63" s="282" t="s">
        <v>342</v>
      </c>
      <c r="B63" s="283"/>
      <c r="C63" s="284"/>
      <c r="D63" s="78">
        <f>D62/(COUNT(B55:C61)*2)</f>
        <v>0.8571428571428571</v>
      </c>
    </row>
    <row r="64" spans="1:6" s="52" customFormat="1" x14ac:dyDescent="0.3">
      <c r="A64" s="57"/>
      <c r="B64" s="58"/>
      <c r="C64" s="58"/>
      <c r="D64" s="59"/>
    </row>
    <row r="65" spans="1:6" ht="19.5" x14ac:dyDescent="0.4">
      <c r="A65" s="291" t="s">
        <v>143</v>
      </c>
      <c r="B65" s="292"/>
      <c r="C65" s="292"/>
      <c r="D65" s="292"/>
      <c r="E65" s="292"/>
      <c r="F65" s="292"/>
    </row>
    <row r="66" spans="1:6" ht="19.5" x14ac:dyDescent="0.4">
      <c r="A66" s="41" t="s">
        <v>318</v>
      </c>
      <c r="B66" s="64">
        <v>2</v>
      </c>
      <c r="C66" s="42"/>
      <c r="D66" s="69"/>
      <c r="E66" s="69"/>
      <c r="F66" s="41"/>
    </row>
    <row r="67" spans="1:6" ht="19.5" x14ac:dyDescent="0.4">
      <c r="A67" s="41" t="s">
        <v>319</v>
      </c>
      <c r="B67" s="64">
        <v>2</v>
      </c>
      <c r="C67" s="42"/>
      <c r="D67" s="53"/>
      <c r="E67" s="69"/>
      <c r="F67" s="41"/>
    </row>
    <row r="68" spans="1:6" ht="19.5" x14ac:dyDescent="0.4">
      <c r="A68" s="41" t="s">
        <v>340</v>
      </c>
      <c r="B68" s="64">
        <v>2</v>
      </c>
      <c r="C68" s="42"/>
      <c r="D68" s="70"/>
      <c r="E68" s="70"/>
      <c r="F68" s="41"/>
    </row>
    <row r="69" spans="1:6" ht="19.5" x14ac:dyDescent="0.4">
      <c r="A69" s="49" t="s">
        <v>285</v>
      </c>
      <c r="B69" s="64">
        <v>2</v>
      </c>
      <c r="C69" s="42"/>
      <c r="D69" s="53"/>
      <c r="E69" s="70"/>
      <c r="F69" s="41"/>
    </row>
    <row r="70" spans="1:6" ht="19.5" x14ac:dyDescent="0.4">
      <c r="A70" s="41" t="s">
        <v>93</v>
      </c>
      <c r="B70" s="64">
        <v>2</v>
      </c>
      <c r="C70" s="42"/>
      <c r="D70" s="53" t="s">
        <v>454</v>
      </c>
      <c r="E70" s="70"/>
      <c r="F70" s="41"/>
    </row>
    <row r="71" spans="1:6" ht="19.5" x14ac:dyDescent="0.4">
      <c r="A71" s="41" t="s">
        <v>336</v>
      </c>
      <c r="B71" s="64">
        <v>2</v>
      </c>
      <c r="C71" s="42"/>
      <c r="D71" s="53"/>
      <c r="E71" s="105"/>
      <c r="F71" s="41"/>
    </row>
    <row r="72" spans="1:6" ht="19.5" x14ac:dyDescent="0.4">
      <c r="A72" s="41" t="s">
        <v>103</v>
      </c>
      <c r="B72" s="64">
        <v>2</v>
      </c>
      <c r="C72" s="42"/>
      <c r="D72" s="53"/>
      <c r="E72" s="41"/>
      <c r="F72" s="41"/>
    </row>
    <row r="73" spans="1:6" x14ac:dyDescent="0.3">
      <c r="A73" s="49" t="s">
        <v>345</v>
      </c>
      <c r="B73" s="64" t="s">
        <v>34</v>
      </c>
      <c r="C73" s="41"/>
      <c r="D73" s="53" t="s">
        <v>477</v>
      </c>
      <c r="E73" s="93"/>
      <c r="F73" s="41"/>
    </row>
    <row r="74" spans="1:6" ht="36" x14ac:dyDescent="0.35">
      <c r="A74" s="107" t="s">
        <v>215</v>
      </c>
      <c r="B74" s="64">
        <v>2</v>
      </c>
      <c r="C74" s="241" t="str">
        <f>IF(B74=0, -5, "0")</f>
        <v>0</v>
      </c>
      <c r="D74" s="71"/>
      <c r="E74" s="71"/>
      <c r="F74" s="41"/>
    </row>
    <row r="75" spans="1:6" ht="18" x14ac:dyDescent="0.35">
      <c r="A75" s="107" t="s">
        <v>265</v>
      </c>
      <c r="B75" s="64">
        <v>2</v>
      </c>
      <c r="C75" s="241" t="str">
        <f>IF(B75=0, -5, "0")</f>
        <v>0</v>
      </c>
      <c r="D75" s="71"/>
      <c r="E75" s="71"/>
      <c r="F75" s="41"/>
    </row>
    <row r="76" spans="1:6" ht="18" x14ac:dyDescent="0.35">
      <c r="A76" s="107" t="s">
        <v>332</v>
      </c>
      <c r="B76" s="64">
        <v>2</v>
      </c>
      <c r="C76" s="241" t="str">
        <f>IF(B76=0, -5, "0")</f>
        <v>0</v>
      </c>
      <c r="D76" s="53"/>
      <c r="E76" s="71"/>
      <c r="F76" s="41"/>
    </row>
    <row r="77" spans="1:6" s="52" customFormat="1" x14ac:dyDescent="0.3">
      <c r="A77" s="51" t="s">
        <v>263</v>
      </c>
      <c r="B77" s="64">
        <v>2</v>
      </c>
      <c r="C77" s="49"/>
      <c r="D77" s="53"/>
      <c r="E77" s="72"/>
      <c r="F77" s="49"/>
    </row>
    <row r="78" spans="1:6" x14ac:dyDescent="0.3">
      <c r="A78" s="41" t="s">
        <v>198</v>
      </c>
      <c r="B78" s="64">
        <v>2</v>
      </c>
      <c r="C78" s="41"/>
      <c r="D78" s="72"/>
      <c r="E78" s="71"/>
      <c r="F78" s="41"/>
    </row>
    <row r="79" spans="1:6" ht="36" x14ac:dyDescent="0.35">
      <c r="A79" s="100" t="s">
        <v>184</v>
      </c>
      <c r="B79" s="64">
        <v>2</v>
      </c>
      <c r="C79" s="241" t="str">
        <f>IF(B79=0, -5, "0")</f>
        <v>0</v>
      </c>
      <c r="D79" s="53" t="s">
        <v>478</v>
      </c>
      <c r="E79" s="71"/>
      <c r="F79" s="41"/>
    </row>
    <row r="80" spans="1:6" x14ac:dyDescent="0.3">
      <c r="A80" s="41" t="s">
        <v>346</v>
      </c>
      <c r="B80" s="64">
        <v>2</v>
      </c>
      <c r="C80" s="41"/>
      <c r="D80" s="72"/>
      <c r="E80" s="66"/>
      <c r="F80" s="41"/>
    </row>
    <row r="81" spans="1:6" ht="18" x14ac:dyDescent="0.35">
      <c r="A81" s="106" t="s">
        <v>344</v>
      </c>
      <c r="B81" s="64">
        <v>2</v>
      </c>
      <c r="C81" s="241" t="str">
        <f>IF(B81=0, -5, "0")</f>
        <v>0</v>
      </c>
      <c r="D81" s="72"/>
      <c r="E81" s="94"/>
      <c r="F81" s="41"/>
    </row>
    <row r="82" spans="1:6" x14ac:dyDescent="0.3">
      <c r="A82" s="41" t="s">
        <v>94</v>
      </c>
      <c r="B82" s="64">
        <v>2</v>
      </c>
      <c r="C82" s="41"/>
      <c r="D82" s="72"/>
      <c r="E82" s="66"/>
      <c r="F82" s="41"/>
    </row>
    <row r="83" spans="1:6" x14ac:dyDescent="0.3">
      <c r="A83" s="282" t="s">
        <v>38</v>
      </c>
      <c r="B83" s="283"/>
      <c r="C83" s="284"/>
      <c r="D83" s="144">
        <f>SUM(B66:C82)</f>
        <v>32</v>
      </c>
    </row>
    <row r="84" spans="1:6" x14ac:dyDescent="0.3">
      <c r="A84" s="282" t="s">
        <v>342</v>
      </c>
      <c r="B84" s="283"/>
      <c r="C84" s="284"/>
      <c r="D84" s="78">
        <f>D83/(COUNT(B66:C82)*2)</f>
        <v>1</v>
      </c>
    </row>
    <row r="85" spans="1:6" s="52" customFormat="1" x14ac:dyDescent="0.3">
      <c r="A85" s="57"/>
      <c r="B85" s="58"/>
      <c r="C85" s="58"/>
      <c r="D85" s="59"/>
    </row>
    <row r="86" spans="1:6" ht="19.5" x14ac:dyDescent="0.4">
      <c r="A86" s="291" t="s">
        <v>237</v>
      </c>
      <c r="B86" s="292"/>
      <c r="C86" s="292"/>
      <c r="D86" s="292"/>
      <c r="E86" s="292"/>
      <c r="F86" s="292"/>
    </row>
    <row r="87" spans="1:6" ht="34.5" x14ac:dyDescent="0.4">
      <c r="A87" s="111" t="s">
        <v>320</v>
      </c>
      <c r="B87" s="55">
        <v>2</v>
      </c>
      <c r="C87" s="42"/>
      <c r="D87" s="53"/>
      <c r="E87" s="53"/>
      <c r="F87" s="41"/>
    </row>
    <row r="88" spans="1:6" ht="19.5" x14ac:dyDescent="0.4">
      <c r="A88" s="41" t="s">
        <v>319</v>
      </c>
      <c r="B88" s="55">
        <v>2</v>
      </c>
      <c r="C88" s="42"/>
      <c r="D88" s="53"/>
      <c r="E88" s="41"/>
      <c r="F88" s="41"/>
    </row>
    <row r="89" spans="1:6" ht="19.5" x14ac:dyDescent="0.4">
      <c r="A89" s="41" t="s">
        <v>347</v>
      </c>
      <c r="B89" s="55">
        <v>2</v>
      </c>
      <c r="C89" s="42"/>
      <c r="D89" s="72"/>
      <c r="E89" s="41"/>
      <c r="F89" s="41"/>
    </row>
    <row r="90" spans="1:6" ht="34.5" x14ac:dyDescent="0.4">
      <c r="A90" s="53" t="s">
        <v>348</v>
      </c>
      <c r="B90" s="55">
        <v>2</v>
      </c>
      <c r="C90" s="42"/>
      <c r="D90" s="72"/>
      <c r="E90" s="41"/>
      <c r="F90" s="41"/>
    </row>
    <row r="91" spans="1:6" ht="19.5" x14ac:dyDescent="0.4">
      <c r="A91" s="49" t="s">
        <v>286</v>
      </c>
      <c r="B91" s="55">
        <v>2</v>
      </c>
      <c r="C91" s="42"/>
      <c r="D91" s="72"/>
      <c r="E91" s="41"/>
      <c r="F91" s="41"/>
    </row>
    <row r="92" spans="1:6" ht="36" x14ac:dyDescent="0.35">
      <c r="A92" s="107" t="s">
        <v>261</v>
      </c>
      <c r="B92" s="55">
        <v>2</v>
      </c>
      <c r="C92" s="241" t="str">
        <f>IF(B92=0, -5, "0")</f>
        <v>0</v>
      </c>
      <c r="E92" s="41"/>
      <c r="F92" s="41"/>
    </row>
    <row r="93" spans="1:6" ht="33.75" x14ac:dyDescent="0.35">
      <c r="A93" s="91" t="s">
        <v>266</v>
      </c>
      <c r="B93" s="55">
        <v>2</v>
      </c>
      <c r="C93" s="242" t="str">
        <f>IF(B93=0, -5, "0")</f>
        <v>0</v>
      </c>
      <c r="D93" s="53" t="s">
        <v>453</v>
      </c>
      <c r="E93" s="41"/>
      <c r="F93" s="41"/>
    </row>
    <row r="94" spans="1:6" ht="33" x14ac:dyDescent="0.3">
      <c r="A94" s="49" t="s">
        <v>182</v>
      </c>
      <c r="B94" s="55">
        <v>1</v>
      </c>
      <c r="C94" s="41"/>
      <c r="D94" s="53" t="s">
        <v>479</v>
      </c>
      <c r="E94" s="41"/>
      <c r="F94" s="41"/>
    </row>
    <row r="95" spans="1:6" x14ac:dyDescent="0.3">
      <c r="A95" s="56" t="s">
        <v>329</v>
      </c>
      <c r="B95" s="55">
        <v>2</v>
      </c>
      <c r="C95" s="41"/>
      <c r="D95" s="53"/>
      <c r="E95" s="41"/>
      <c r="F95" s="41"/>
    </row>
    <row r="96" spans="1:6" x14ac:dyDescent="0.3">
      <c r="A96" s="56" t="s">
        <v>330</v>
      </c>
      <c r="B96" s="55">
        <v>2</v>
      </c>
      <c r="C96" s="41"/>
      <c r="D96" s="53"/>
      <c r="E96" s="41"/>
      <c r="F96" s="41"/>
    </row>
    <row r="97" spans="1:6" x14ac:dyDescent="0.3">
      <c r="A97" s="41" t="s">
        <v>147</v>
      </c>
      <c r="B97" s="55">
        <v>2</v>
      </c>
      <c r="C97" s="41"/>
      <c r="D97" s="53"/>
      <c r="E97" s="41"/>
      <c r="F97" s="41"/>
    </row>
    <row r="98" spans="1:6" ht="36" x14ac:dyDescent="0.35">
      <c r="A98" s="107" t="s">
        <v>216</v>
      </c>
      <c r="B98" s="55">
        <v>2</v>
      </c>
      <c r="C98" s="241" t="str">
        <f>IF(B98=0, -5, "0")</f>
        <v>0</v>
      </c>
      <c r="D98" s="53" t="s">
        <v>457</v>
      </c>
      <c r="E98" s="41"/>
      <c r="F98" s="41"/>
    </row>
    <row r="99" spans="1:6" ht="18" x14ac:dyDescent="0.35">
      <c r="A99" s="106" t="s">
        <v>344</v>
      </c>
      <c r="B99" s="55">
        <v>2</v>
      </c>
      <c r="C99" s="241" t="str">
        <f>IF(B99=0, -5, "0")</f>
        <v>0</v>
      </c>
      <c r="D99" s="53"/>
      <c r="E99" s="41"/>
      <c r="F99" s="41"/>
    </row>
    <row r="100" spans="1:6" x14ac:dyDescent="0.3">
      <c r="A100" s="112" t="s">
        <v>263</v>
      </c>
      <c r="B100" s="55">
        <v>2</v>
      </c>
      <c r="C100" s="41"/>
      <c r="D100" s="53"/>
      <c r="E100" s="41"/>
      <c r="F100" s="41"/>
    </row>
    <row r="101" spans="1:6" x14ac:dyDescent="0.3">
      <c r="A101" s="282" t="s">
        <v>38</v>
      </c>
      <c r="B101" s="283"/>
      <c r="C101" s="284"/>
      <c r="D101" s="144">
        <f>SUM(B87:C100)</f>
        <v>27</v>
      </c>
    </row>
    <row r="102" spans="1:6" x14ac:dyDescent="0.3">
      <c r="A102" s="282" t="s">
        <v>342</v>
      </c>
      <c r="B102" s="283"/>
      <c r="C102" s="284"/>
      <c r="D102" s="78">
        <f>D101/(COUNT(B87:C100)*2)</f>
        <v>0.9642857142857143</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91" t="s">
        <v>238</v>
      </c>
      <c r="B105" s="292"/>
      <c r="C105" s="292"/>
      <c r="D105" s="292"/>
      <c r="E105" s="292"/>
      <c r="F105" s="292"/>
    </row>
    <row r="106" spans="1:6" s="52" customFormat="1" ht="34.5" x14ac:dyDescent="0.4">
      <c r="A106" s="111" t="s">
        <v>321</v>
      </c>
      <c r="B106" s="55">
        <v>2</v>
      </c>
      <c r="C106" s="42"/>
      <c r="D106" s="72"/>
      <c r="E106" s="41"/>
      <c r="F106" s="41"/>
    </row>
    <row r="107" spans="1:6" s="52" customFormat="1" ht="19.5" x14ac:dyDescent="0.4">
      <c r="A107" s="41" t="s">
        <v>207</v>
      </c>
      <c r="B107" s="55">
        <v>2</v>
      </c>
      <c r="C107" s="42"/>
      <c r="D107" s="72"/>
      <c r="E107" s="41"/>
      <c r="F107" s="41"/>
    </row>
    <row r="108" spans="1:6" s="52" customFormat="1" ht="19.5" x14ac:dyDescent="0.4">
      <c r="A108" s="41" t="s">
        <v>347</v>
      </c>
      <c r="B108" s="55">
        <v>2</v>
      </c>
      <c r="C108" s="42"/>
      <c r="D108" s="72"/>
      <c r="E108" s="41"/>
      <c r="F108" s="41"/>
    </row>
    <row r="109" spans="1:6" s="52" customFormat="1" ht="19.5" x14ac:dyDescent="0.4">
      <c r="A109" s="141" t="s">
        <v>338</v>
      </c>
      <c r="B109" s="55">
        <v>2</v>
      </c>
      <c r="C109" s="42"/>
      <c r="D109" s="72"/>
      <c r="E109" s="41"/>
      <c r="F109" s="41"/>
    </row>
    <row r="110" spans="1:6" s="52" customFormat="1" ht="34.5" x14ac:dyDescent="0.4">
      <c r="A110" s="51" t="s">
        <v>286</v>
      </c>
      <c r="B110" s="55">
        <v>2</v>
      </c>
      <c r="C110" s="42"/>
      <c r="D110" s="72"/>
      <c r="E110" s="41"/>
      <c r="F110" s="41"/>
    </row>
    <row r="111" spans="1:6" s="52" customFormat="1" ht="36" x14ac:dyDescent="0.35">
      <c r="A111" s="107" t="s">
        <v>261</v>
      </c>
      <c r="B111" s="55">
        <v>2</v>
      </c>
      <c r="C111" s="241" t="str">
        <f>IF(B111=0, -5, "0")</f>
        <v>0</v>
      </c>
      <c r="D111" s="248" t="s">
        <v>460</v>
      </c>
      <c r="E111" s="41"/>
      <c r="F111" s="41"/>
    </row>
    <row r="112" spans="1:6" s="52" customFormat="1" x14ac:dyDescent="0.3">
      <c r="A112" s="51" t="s">
        <v>182</v>
      </c>
      <c r="B112" s="55">
        <v>2</v>
      </c>
      <c r="C112" s="41"/>
      <c r="D112" s="53"/>
      <c r="E112" s="41"/>
      <c r="F112" s="41"/>
    </row>
    <row r="113" spans="1:6" s="52" customFormat="1" x14ac:dyDescent="0.3">
      <c r="A113" s="141" t="s">
        <v>329</v>
      </c>
      <c r="B113" s="55">
        <v>2</v>
      </c>
      <c r="C113" s="41"/>
      <c r="D113" s="53"/>
      <c r="E113" s="41"/>
      <c r="F113" s="41"/>
    </row>
    <row r="114" spans="1:6" s="52" customFormat="1" ht="36" x14ac:dyDescent="0.35">
      <c r="A114" s="107" t="s">
        <v>361</v>
      </c>
      <c r="B114" s="55">
        <v>2</v>
      </c>
      <c r="C114" s="241" t="str">
        <f>IF(B114=0, -5, "0")</f>
        <v>0</v>
      </c>
      <c r="D114" s="53"/>
      <c r="E114" s="41"/>
      <c r="F114" s="41"/>
    </row>
    <row r="115" spans="1:6" s="52" customFormat="1" ht="18" x14ac:dyDescent="0.35">
      <c r="A115" s="107" t="s">
        <v>366</v>
      </c>
      <c r="B115" s="55">
        <v>2</v>
      </c>
      <c r="C115" s="241" t="str">
        <f>IF(B115=0, -5, "0")</f>
        <v>0</v>
      </c>
      <c r="D115" s="53"/>
      <c r="E115" s="41"/>
      <c r="F115" s="49"/>
    </row>
    <row r="116" spans="1:6" s="52" customFormat="1" x14ac:dyDescent="0.3">
      <c r="A116" s="112" t="s">
        <v>263</v>
      </c>
      <c r="B116" s="55">
        <v>2</v>
      </c>
      <c r="C116" s="41"/>
      <c r="D116" s="72"/>
      <c r="E116" s="41"/>
      <c r="F116" s="41"/>
    </row>
    <row r="117" spans="1:6" s="52" customFormat="1" x14ac:dyDescent="0.3">
      <c r="A117" s="282" t="s">
        <v>38</v>
      </c>
      <c r="B117" s="283"/>
      <c r="C117" s="284"/>
      <c r="D117" s="144">
        <f>SUM(B106:C116)</f>
        <v>22</v>
      </c>
      <c r="E117" s="37"/>
      <c r="F117" s="37"/>
    </row>
    <row r="118" spans="1:6" s="52" customFormat="1" x14ac:dyDescent="0.3">
      <c r="A118" s="282" t="s">
        <v>342</v>
      </c>
      <c r="B118" s="283"/>
      <c r="C118" s="284"/>
      <c r="D118" s="78">
        <f>D117/(COUNT(B106:C116)*2)</f>
        <v>1</v>
      </c>
      <c r="E118" s="37"/>
      <c r="F118" s="37"/>
    </row>
    <row r="119" spans="1:6" s="52" customFormat="1" x14ac:dyDescent="0.3">
      <c r="A119" s="57"/>
      <c r="B119" s="58"/>
      <c r="C119" s="58"/>
      <c r="D119" s="59"/>
    </row>
    <row r="120" spans="1:6" ht="19.5" x14ac:dyDescent="0.4">
      <c r="A120" s="291" t="s">
        <v>208</v>
      </c>
      <c r="B120" s="292"/>
      <c r="C120" s="292"/>
      <c r="D120" s="292"/>
      <c r="E120" s="292"/>
      <c r="F120" s="292"/>
    </row>
    <row r="121" spans="1:6" x14ac:dyDescent="0.3">
      <c r="A121" s="104" t="s">
        <v>322</v>
      </c>
      <c r="B121" s="50">
        <v>2</v>
      </c>
      <c r="C121" s="41"/>
      <c r="D121" s="178"/>
      <c r="E121" s="178"/>
      <c r="F121" s="41"/>
    </row>
    <row r="122" spans="1:6" x14ac:dyDescent="0.3">
      <c r="A122" s="104" t="s">
        <v>319</v>
      </c>
      <c r="B122" s="50">
        <v>2</v>
      </c>
      <c r="C122" s="41"/>
      <c r="D122" s="53"/>
      <c r="E122" s="53"/>
      <c r="F122" s="41"/>
    </row>
    <row r="123" spans="1:6" ht="19.5" x14ac:dyDescent="0.4">
      <c r="A123" s="41" t="s">
        <v>340</v>
      </c>
      <c r="B123" s="50">
        <v>2</v>
      </c>
      <c r="C123" s="42"/>
      <c r="D123" s="53"/>
      <c r="E123" s="53"/>
      <c r="F123" s="41"/>
    </row>
    <row r="124" spans="1:6" ht="19.5" x14ac:dyDescent="0.4">
      <c r="A124" s="49" t="s">
        <v>285</v>
      </c>
      <c r="B124" s="50">
        <v>2</v>
      </c>
      <c r="C124" s="42"/>
      <c r="D124" s="53"/>
      <c r="E124" s="53"/>
      <c r="F124" s="41"/>
    </row>
    <row r="125" spans="1:6" ht="19.5" x14ac:dyDescent="0.4">
      <c r="A125" s="41" t="s">
        <v>339</v>
      </c>
      <c r="B125" s="50">
        <v>2</v>
      </c>
      <c r="C125" s="42"/>
      <c r="D125" s="72"/>
      <c r="E125" s="69"/>
      <c r="F125" s="41"/>
    </row>
    <row r="126" spans="1:6" ht="36" x14ac:dyDescent="0.35">
      <c r="A126" s="100" t="s">
        <v>239</v>
      </c>
      <c r="B126" s="50">
        <v>2</v>
      </c>
      <c r="C126" s="243" t="str">
        <f>IF(B126=0, -5, "0")</f>
        <v>0</v>
      </c>
      <c r="D126" s="72"/>
      <c r="E126" s="69"/>
      <c r="F126" s="41"/>
    </row>
    <row r="127" spans="1:6" ht="18" x14ac:dyDescent="0.35">
      <c r="A127" s="91" t="s">
        <v>267</v>
      </c>
      <c r="B127" s="50">
        <v>2</v>
      </c>
      <c r="C127" s="243" t="str">
        <f>IF(B127=0, -5, "0")</f>
        <v>0</v>
      </c>
      <c r="D127" s="53"/>
      <c r="E127" s="53"/>
      <c r="F127" s="41"/>
    </row>
    <row r="128" spans="1:6" x14ac:dyDescent="0.3">
      <c r="A128" s="49" t="s">
        <v>183</v>
      </c>
      <c r="B128" s="50">
        <v>2</v>
      </c>
      <c r="C128" s="65"/>
      <c r="D128" s="53"/>
      <c r="E128" s="53"/>
      <c r="F128" s="41"/>
    </row>
    <row r="129" spans="1:6" ht="36" x14ac:dyDescent="0.35">
      <c r="A129" s="100" t="s">
        <v>217</v>
      </c>
      <c r="B129" s="50">
        <v>0</v>
      </c>
      <c r="C129" s="243">
        <f>IF(B129=0, -5, "0")</f>
        <v>-5</v>
      </c>
      <c r="D129" s="53" t="s">
        <v>485</v>
      </c>
      <c r="E129" s="53"/>
      <c r="F129" s="41"/>
    </row>
    <row r="130" spans="1:6" x14ac:dyDescent="0.3">
      <c r="A130" s="53" t="s">
        <v>323</v>
      </c>
      <c r="B130" s="50">
        <v>2</v>
      </c>
      <c r="C130" s="65"/>
      <c r="D130" s="53"/>
      <c r="E130" s="53"/>
      <c r="F130" s="41"/>
    </row>
    <row r="131" spans="1:6" ht="33.75" x14ac:dyDescent="0.35">
      <c r="A131" s="106" t="s">
        <v>366</v>
      </c>
      <c r="B131" s="50">
        <v>0</v>
      </c>
      <c r="C131" s="243">
        <f>IF(B131=0, -5, "0")</f>
        <v>-5</v>
      </c>
      <c r="D131" s="53" t="s">
        <v>443</v>
      </c>
      <c r="E131" s="69"/>
      <c r="F131" s="49"/>
    </row>
    <row r="132" spans="1:6" x14ac:dyDescent="0.3">
      <c r="A132" s="282" t="s">
        <v>38</v>
      </c>
      <c r="B132" s="283"/>
      <c r="C132" s="284"/>
      <c r="D132" s="144">
        <f>SUM(B121:C131)</f>
        <v>8</v>
      </c>
    </row>
    <row r="133" spans="1:6" x14ac:dyDescent="0.3">
      <c r="A133" s="282" t="s">
        <v>342</v>
      </c>
      <c r="B133" s="283"/>
      <c r="C133" s="284"/>
      <c r="D133" s="76">
        <f>D132/(COUNT(B121:C131)*2)</f>
        <v>0.30769230769230771</v>
      </c>
    </row>
    <row r="134" spans="1:6" s="52" customFormat="1" x14ac:dyDescent="0.3">
      <c r="A134" s="57"/>
      <c r="B134" s="58"/>
      <c r="C134" s="58"/>
      <c r="D134" s="67"/>
    </row>
    <row r="135" spans="1:6" ht="24.75" customHeight="1" x14ac:dyDescent="0.4">
      <c r="A135" s="291" t="s">
        <v>78</v>
      </c>
      <c r="B135" s="292"/>
      <c r="C135" s="292"/>
      <c r="D135" s="292"/>
      <c r="E135" s="292"/>
      <c r="F135" s="292"/>
    </row>
    <row r="136" spans="1:6" ht="19.5" x14ac:dyDescent="0.4">
      <c r="A136" s="53" t="s">
        <v>349</v>
      </c>
      <c r="B136" s="55">
        <v>2</v>
      </c>
      <c r="C136" s="42"/>
      <c r="D136" s="70"/>
      <c r="E136" s="41"/>
      <c r="F136" s="41"/>
    </row>
    <row r="137" spans="1:6" ht="18" x14ac:dyDescent="0.35">
      <c r="A137" s="91" t="s">
        <v>140</v>
      </c>
      <c r="B137" s="55">
        <v>2</v>
      </c>
      <c r="C137" s="244" t="str">
        <f>IF(B137=0, -5, "0")</f>
        <v>0</v>
      </c>
      <c r="D137" s="73"/>
      <c r="E137" s="41"/>
      <c r="F137" s="41"/>
    </row>
    <row r="138" spans="1:6" x14ac:dyDescent="0.3">
      <c r="A138" s="51" t="s">
        <v>324</v>
      </c>
      <c r="B138" s="55">
        <v>2</v>
      </c>
      <c r="C138" s="53"/>
      <c r="D138" s="73"/>
      <c r="E138" s="41"/>
      <c r="F138" s="41"/>
    </row>
    <row r="139" spans="1:6" x14ac:dyDescent="0.3">
      <c r="A139" s="113" t="s">
        <v>325</v>
      </c>
      <c r="B139" s="55">
        <v>2</v>
      </c>
      <c r="C139" s="53"/>
      <c r="D139" s="82"/>
      <c r="E139" s="41"/>
      <c r="F139" s="41"/>
    </row>
    <row r="140" spans="1:6" s="52" customFormat="1" x14ac:dyDescent="0.3">
      <c r="A140" s="51" t="s">
        <v>350</v>
      </c>
      <c r="B140" s="55">
        <v>2</v>
      </c>
      <c r="C140" s="51"/>
      <c r="D140" s="49"/>
      <c r="E140" s="49"/>
      <c r="F140" s="49"/>
    </row>
    <row r="141" spans="1:6" x14ac:dyDescent="0.3">
      <c r="A141" s="53" t="s">
        <v>331</v>
      </c>
      <c r="B141" s="55">
        <v>2</v>
      </c>
      <c r="C141" s="53"/>
      <c r="D141" s="68"/>
      <c r="E141" s="41"/>
      <c r="F141" s="41"/>
    </row>
    <row r="142" spans="1:6" x14ac:dyDescent="0.3">
      <c r="A142" s="53" t="s">
        <v>351</v>
      </c>
      <c r="B142" s="55">
        <v>2</v>
      </c>
      <c r="C142" s="53"/>
      <c r="D142" s="68"/>
      <c r="E142" s="41"/>
      <c r="F142" s="41"/>
    </row>
    <row r="143" spans="1:6" ht="33.75" x14ac:dyDescent="0.35">
      <c r="A143" s="91" t="s">
        <v>268</v>
      </c>
      <c r="B143" s="55">
        <v>0</v>
      </c>
      <c r="C143" s="244">
        <f>IF(B143=0, -5, "0")</f>
        <v>-5</v>
      </c>
      <c r="D143" s="111" t="s">
        <v>444</v>
      </c>
      <c r="E143" s="41"/>
      <c r="F143" s="41"/>
    </row>
    <row r="144" spans="1:6" ht="18" x14ac:dyDescent="0.35">
      <c r="A144" s="91" t="s">
        <v>218</v>
      </c>
      <c r="B144" s="55">
        <v>0</v>
      </c>
      <c r="C144" s="244">
        <f>IF(B144=0, -5, "0")</f>
        <v>-5</v>
      </c>
      <c r="D144" s="104" t="s">
        <v>445</v>
      </c>
      <c r="E144" s="41"/>
      <c r="F144" s="41"/>
    </row>
    <row r="145" spans="1:6" x14ac:dyDescent="0.3">
      <c r="A145" s="53" t="s">
        <v>104</v>
      </c>
      <c r="B145" s="55">
        <v>2</v>
      </c>
      <c r="C145" s="53"/>
      <c r="D145" s="68"/>
      <c r="E145" s="41"/>
      <c r="F145" s="41"/>
    </row>
    <row r="146" spans="1:6" x14ac:dyDescent="0.3">
      <c r="A146" s="111" t="s">
        <v>240</v>
      </c>
      <c r="B146" s="55">
        <v>2</v>
      </c>
      <c r="C146" s="53"/>
      <c r="D146" s="68"/>
      <c r="E146" s="41"/>
      <c r="F146" s="41"/>
    </row>
    <row r="147" spans="1:6" x14ac:dyDescent="0.3">
      <c r="A147" s="41" t="s">
        <v>352</v>
      </c>
      <c r="B147" s="55">
        <v>2</v>
      </c>
      <c r="C147" s="53"/>
      <c r="D147" s="82"/>
      <c r="E147" s="41"/>
      <c r="F147" s="41"/>
    </row>
    <row r="148" spans="1:6" x14ac:dyDescent="0.3">
      <c r="A148" s="282" t="s">
        <v>38</v>
      </c>
      <c r="B148" s="283"/>
      <c r="C148" s="284"/>
      <c r="D148" s="144">
        <f>SUM(B136:C147)</f>
        <v>10</v>
      </c>
    </row>
    <row r="149" spans="1:6" x14ac:dyDescent="0.3">
      <c r="A149" s="282" t="s">
        <v>342</v>
      </c>
      <c r="B149" s="283"/>
      <c r="C149" s="284"/>
      <c r="D149" s="78">
        <f>D148/(COUNT(B136:C147)*2)</f>
        <v>0.35714285714285715</v>
      </c>
    </row>
    <row r="150" spans="1:6" s="52" customFormat="1" x14ac:dyDescent="0.3">
      <c r="A150" s="57"/>
      <c r="B150" s="58"/>
      <c r="C150" s="58"/>
      <c r="D150" s="59"/>
    </row>
    <row r="151" spans="1:6" ht="19.5" x14ac:dyDescent="0.4">
      <c r="A151" s="291" t="s">
        <v>243</v>
      </c>
      <c r="B151" s="292"/>
      <c r="C151" s="292"/>
      <c r="D151" s="292"/>
      <c r="E151" s="292"/>
      <c r="F151" s="292"/>
    </row>
    <row r="152" spans="1:6" ht="33" x14ac:dyDescent="0.3">
      <c r="A152" s="111" t="s">
        <v>326</v>
      </c>
      <c r="B152" s="41">
        <v>1</v>
      </c>
      <c r="C152" s="41"/>
      <c r="D152" s="53" t="s">
        <v>462</v>
      </c>
      <c r="E152" s="41"/>
      <c r="F152" s="41"/>
    </row>
    <row r="153" spans="1:6" x14ac:dyDescent="0.3">
      <c r="A153" s="41" t="s">
        <v>162</v>
      </c>
      <c r="B153" s="41">
        <v>2</v>
      </c>
      <c r="C153" s="41"/>
      <c r="D153" s="53"/>
      <c r="E153" s="41"/>
      <c r="F153" s="41"/>
    </row>
    <row r="154" spans="1:6" ht="18" x14ac:dyDescent="0.35">
      <c r="A154" s="91" t="s">
        <v>353</v>
      </c>
      <c r="B154" s="41">
        <v>2</v>
      </c>
      <c r="C154" s="241" t="str">
        <f>IF(B154=0, -5, "0")</f>
        <v>0</v>
      </c>
      <c r="D154" s="53"/>
      <c r="E154" s="41"/>
      <c r="F154" s="41"/>
    </row>
    <row r="155" spans="1:6" ht="18" x14ac:dyDescent="0.35">
      <c r="A155" s="91" t="s">
        <v>354</v>
      </c>
      <c r="B155" s="41">
        <v>2</v>
      </c>
      <c r="C155" s="241" t="str">
        <f>IF(B155=0, -5, "0")</f>
        <v>0</v>
      </c>
      <c r="D155" s="53"/>
      <c r="E155" s="41"/>
      <c r="F155" s="41"/>
    </row>
    <row r="156" spans="1:6" ht="18" x14ac:dyDescent="0.35">
      <c r="A156" s="91" t="s">
        <v>355</v>
      </c>
      <c r="B156" s="41">
        <v>2</v>
      </c>
      <c r="C156" s="241" t="str">
        <f>IF(B156=0, -5, "0")</f>
        <v>0</v>
      </c>
      <c r="D156" s="53"/>
      <c r="E156" s="41"/>
      <c r="F156" s="41"/>
    </row>
    <row r="157" spans="1:6" ht="33" x14ac:dyDescent="0.3">
      <c r="A157" s="217" t="s">
        <v>219</v>
      </c>
      <c r="B157" s="41">
        <v>2</v>
      </c>
      <c r="C157" s="41"/>
      <c r="D157" s="104"/>
      <c r="E157" s="41"/>
      <c r="F157" s="41"/>
    </row>
    <row r="158" spans="1:6" x14ac:dyDescent="0.3">
      <c r="A158" s="216" t="s">
        <v>376</v>
      </c>
      <c r="B158" s="41">
        <v>2</v>
      </c>
      <c r="C158" s="41"/>
      <c r="D158" s="83"/>
      <c r="E158" s="41"/>
      <c r="F158" s="41"/>
    </row>
    <row r="159" spans="1:6" x14ac:dyDescent="0.3">
      <c r="A159" s="216" t="s">
        <v>181</v>
      </c>
      <c r="B159" s="41">
        <v>2</v>
      </c>
      <c r="C159" s="41"/>
      <c r="D159" s="83"/>
      <c r="E159" s="41"/>
      <c r="F159" s="41"/>
    </row>
    <row r="160" spans="1:6" x14ac:dyDescent="0.3">
      <c r="A160" s="282" t="s">
        <v>38</v>
      </c>
      <c r="B160" s="289"/>
      <c r="C160" s="290"/>
      <c r="D160" s="208">
        <f>SUM(B152:C159)</f>
        <v>15</v>
      </c>
    </row>
    <row r="161" spans="1:6" x14ac:dyDescent="0.3">
      <c r="A161" s="282" t="s">
        <v>342</v>
      </c>
      <c r="B161" s="283"/>
      <c r="C161" s="284"/>
      <c r="D161" s="78">
        <f>D160/(COUNT(B152:C159)*2)</f>
        <v>0.9375</v>
      </c>
    </row>
    <row r="162" spans="1:6" s="52" customFormat="1" ht="28.15" customHeight="1" x14ac:dyDescent="0.3">
      <c r="A162" s="57"/>
      <c r="B162" s="58"/>
      <c r="C162" s="60"/>
      <c r="D162" s="61"/>
    </row>
    <row r="163" spans="1:6" ht="19.5" x14ac:dyDescent="0.4">
      <c r="A163" s="291" t="s">
        <v>85</v>
      </c>
      <c r="B163" s="292"/>
      <c r="C163" s="292"/>
      <c r="D163" s="292"/>
      <c r="E163" s="292"/>
      <c r="F163" s="292"/>
    </row>
    <row r="164" spans="1:6" ht="18" x14ac:dyDescent="0.35">
      <c r="A164" s="91" t="s">
        <v>333</v>
      </c>
      <c r="B164" s="41">
        <v>2</v>
      </c>
      <c r="C164" s="241" t="str">
        <f>IF(B164=0, -5, "0")</f>
        <v>0</v>
      </c>
      <c r="D164" s="41"/>
      <c r="E164" s="41"/>
      <c r="F164" s="41"/>
    </row>
    <row r="165" spans="1:6" x14ac:dyDescent="0.3">
      <c r="A165" s="41" t="s">
        <v>334</v>
      </c>
      <c r="B165" s="41">
        <v>2</v>
      </c>
      <c r="C165" s="41"/>
      <c r="D165" s="53"/>
      <c r="E165" s="41"/>
      <c r="F165" s="41"/>
    </row>
    <row r="166" spans="1:6" x14ac:dyDescent="0.3">
      <c r="A166" s="104" t="s">
        <v>241</v>
      </c>
      <c r="B166" s="41">
        <v>2</v>
      </c>
      <c r="C166" s="41"/>
      <c r="D166" s="53"/>
      <c r="E166" s="41"/>
      <c r="F166" s="41"/>
    </row>
    <row r="167" spans="1:6" ht="35.25" customHeight="1" x14ac:dyDescent="0.3">
      <c r="A167" s="41" t="s">
        <v>95</v>
      </c>
      <c r="B167" s="41">
        <v>1</v>
      </c>
      <c r="C167" s="41"/>
      <c r="D167" s="53" t="s">
        <v>483</v>
      </c>
      <c r="E167" s="53"/>
      <c r="F167" s="41"/>
    </row>
    <row r="168" spans="1:6" ht="17.25" customHeight="1" x14ac:dyDescent="0.3">
      <c r="A168" s="282" t="s">
        <v>38</v>
      </c>
      <c r="B168" s="283"/>
      <c r="C168" s="284"/>
      <c r="D168" s="144">
        <f>SUM(B164:C167)</f>
        <v>7</v>
      </c>
    </row>
    <row r="169" spans="1:6" x14ac:dyDescent="0.3">
      <c r="A169" s="282" t="s">
        <v>342</v>
      </c>
      <c r="B169" s="283"/>
      <c r="C169" s="284"/>
      <c r="D169" s="78">
        <f>D168/(COUNT(B164:C167)*2)</f>
        <v>0.875</v>
      </c>
    </row>
    <row r="170" spans="1:6" s="52" customFormat="1" x14ac:dyDescent="0.3">
      <c r="A170" s="57"/>
      <c r="B170" s="58"/>
      <c r="C170" s="58"/>
      <c r="D170" s="59"/>
    </row>
    <row r="171" spans="1:6" ht="19.5" x14ac:dyDescent="0.4">
      <c r="A171" s="299" t="s">
        <v>17</v>
      </c>
      <c r="B171" s="300"/>
      <c r="C171" s="300"/>
      <c r="D171" s="300"/>
      <c r="E171" s="300"/>
      <c r="F171" s="300"/>
    </row>
    <row r="172" spans="1:6" x14ac:dyDescent="0.3">
      <c r="A172" s="49" t="s">
        <v>202</v>
      </c>
      <c r="B172" s="41">
        <v>2</v>
      </c>
      <c r="C172" s="41"/>
      <c r="D172" s="75"/>
      <c r="E172" s="41"/>
      <c r="F172" s="41"/>
    </row>
    <row r="173" spans="1:6" x14ac:dyDescent="0.3">
      <c r="A173" s="41" t="s">
        <v>96</v>
      </c>
      <c r="B173" s="41">
        <v>2</v>
      </c>
      <c r="C173" s="41"/>
      <c r="D173" s="75"/>
      <c r="E173" s="41"/>
      <c r="F173" s="41"/>
    </row>
    <row r="174" spans="1:6" x14ac:dyDescent="0.3">
      <c r="A174" s="104" t="s">
        <v>220</v>
      </c>
      <c r="B174" s="41">
        <v>1</v>
      </c>
      <c r="C174" s="41"/>
      <c r="D174" s="53" t="s">
        <v>446</v>
      </c>
      <c r="E174" s="41"/>
      <c r="F174" s="41"/>
    </row>
    <row r="175" spans="1:6" ht="48.75" customHeight="1" x14ac:dyDescent="0.3">
      <c r="A175" s="41" t="s">
        <v>163</v>
      </c>
      <c r="B175" s="41">
        <v>2</v>
      </c>
      <c r="C175" s="41"/>
      <c r="D175" s="53"/>
      <c r="E175" s="53"/>
      <c r="F175" s="41"/>
    </row>
    <row r="176" spans="1:6" x14ac:dyDescent="0.3">
      <c r="A176" s="282" t="s">
        <v>38</v>
      </c>
      <c r="B176" s="283"/>
      <c r="C176" s="284"/>
      <c r="D176" s="144">
        <f>SUM(B172:C175)</f>
        <v>7</v>
      </c>
    </row>
    <row r="177" spans="1:6" x14ac:dyDescent="0.3">
      <c r="A177" s="282" t="s">
        <v>342</v>
      </c>
      <c r="B177" s="283"/>
      <c r="C177" s="284"/>
      <c r="D177" s="78">
        <f>D176/(COUNT(B172:C175)*2)</f>
        <v>0.875</v>
      </c>
    </row>
    <row r="178" spans="1:6" s="52" customFormat="1" x14ac:dyDescent="0.3">
      <c r="A178" s="57"/>
      <c r="B178" s="58"/>
      <c r="C178" s="58"/>
      <c r="D178" s="59"/>
    </row>
    <row r="179" spans="1:6" ht="19.5" x14ac:dyDescent="0.4">
      <c r="A179" s="291" t="s">
        <v>87</v>
      </c>
      <c r="B179" s="292"/>
      <c r="C179" s="292"/>
      <c r="D179" s="292"/>
      <c r="E179" s="292"/>
      <c r="F179" s="292"/>
    </row>
    <row r="180" spans="1:6" x14ac:dyDescent="0.3">
      <c r="A180" s="104" t="s">
        <v>364</v>
      </c>
      <c r="B180" s="41">
        <v>1</v>
      </c>
      <c r="C180" s="41"/>
      <c r="D180" s="53" t="s">
        <v>447</v>
      </c>
      <c r="E180" s="53"/>
      <c r="F180" s="41"/>
    </row>
    <row r="181" spans="1:6" ht="99" x14ac:dyDescent="0.3">
      <c r="A181" s="113" t="s">
        <v>247</v>
      </c>
      <c r="B181" s="41">
        <v>0</v>
      </c>
      <c r="C181" s="41"/>
      <c r="D181" s="53" t="s">
        <v>486</v>
      </c>
      <c r="E181" s="161"/>
      <c r="F181" s="41"/>
    </row>
    <row r="182" spans="1:6" x14ac:dyDescent="0.3">
      <c r="A182" s="41" t="s">
        <v>97</v>
      </c>
      <c r="B182" s="41">
        <v>2</v>
      </c>
      <c r="C182" s="41"/>
      <c r="D182" s="53"/>
      <c r="E182" s="41"/>
      <c r="F182" s="41"/>
    </row>
    <row r="183" spans="1:6" x14ac:dyDescent="0.3">
      <c r="A183" s="49" t="s">
        <v>269</v>
      </c>
      <c r="B183" s="41">
        <v>2</v>
      </c>
      <c r="C183" s="41"/>
      <c r="D183" s="53"/>
      <c r="E183" s="41"/>
      <c r="F183" s="41"/>
    </row>
    <row r="184" spans="1:6" x14ac:dyDescent="0.3">
      <c r="A184" s="41" t="s">
        <v>356</v>
      </c>
      <c r="B184" s="41">
        <v>2</v>
      </c>
      <c r="C184" s="41"/>
      <c r="D184" s="53"/>
      <c r="E184" s="41"/>
      <c r="F184" s="41"/>
    </row>
    <row r="185" spans="1:6" x14ac:dyDescent="0.3">
      <c r="A185" s="282" t="s">
        <v>38</v>
      </c>
      <c r="B185" s="283"/>
      <c r="C185" s="284"/>
      <c r="D185" s="144">
        <f>SUM(B180:C184)</f>
        <v>7</v>
      </c>
    </row>
    <row r="186" spans="1:6" x14ac:dyDescent="0.3">
      <c r="A186" s="282" t="s">
        <v>342</v>
      </c>
      <c r="B186" s="283"/>
      <c r="C186" s="284"/>
      <c r="D186" s="78">
        <f>D185/(COUNT(B180:C184)*2)</f>
        <v>0.7</v>
      </c>
    </row>
    <row r="187" spans="1:6" s="52" customFormat="1" x14ac:dyDescent="0.3">
      <c r="A187" s="57"/>
      <c r="B187" s="58"/>
      <c r="C187" s="58"/>
      <c r="D187" s="59"/>
    </row>
    <row r="188" spans="1:6" ht="19.5" x14ac:dyDescent="0.4">
      <c r="A188" s="291" t="s">
        <v>242</v>
      </c>
      <c r="B188" s="292"/>
      <c r="C188" s="292"/>
      <c r="D188" s="292"/>
      <c r="E188" s="292"/>
      <c r="F188" s="292"/>
    </row>
    <row r="189" spans="1:6" x14ac:dyDescent="0.3">
      <c r="A189" s="41" t="s">
        <v>357</v>
      </c>
      <c r="B189" s="41">
        <v>2</v>
      </c>
      <c r="C189" s="41"/>
      <c r="D189" s="41"/>
      <c r="E189" s="41"/>
      <c r="F189" s="41"/>
    </row>
    <row r="190" spans="1:6" ht="18" x14ac:dyDescent="0.35">
      <c r="A190" s="180" t="s">
        <v>365</v>
      </c>
      <c r="B190" s="41" t="s">
        <v>34</v>
      </c>
      <c r="C190" s="241" t="str">
        <f>IF(B190=0, -5, "0")</f>
        <v>0</v>
      </c>
      <c r="D190" s="41"/>
      <c r="E190" s="41"/>
      <c r="F190" s="49"/>
    </row>
    <row r="191" spans="1:6" ht="33" x14ac:dyDescent="0.3">
      <c r="A191" s="49" t="s">
        <v>360</v>
      </c>
      <c r="B191" s="41">
        <v>1</v>
      </c>
      <c r="C191" s="41"/>
      <c r="D191" s="53" t="s">
        <v>448</v>
      </c>
      <c r="E191" s="41"/>
      <c r="F191" s="41"/>
    </row>
    <row r="192" spans="1:6" x14ac:dyDescent="0.3">
      <c r="A192" s="114" t="s">
        <v>212</v>
      </c>
      <c r="B192" s="41">
        <v>2</v>
      </c>
      <c r="C192" s="41"/>
      <c r="D192" s="41" t="s">
        <v>449</v>
      </c>
      <c r="E192" s="41"/>
      <c r="F192" s="41"/>
    </row>
    <row r="193" spans="1:4" x14ac:dyDescent="0.3">
      <c r="A193" s="282" t="s">
        <v>38</v>
      </c>
      <c r="B193" s="283"/>
      <c r="C193" s="284"/>
      <c r="D193" s="116">
        <f>SUM(B189:C192)</f>
        <v>5</v>
      </c>
    </row>
    <row r="194" spans="1:4" x14ac:dyDescent="0.3">
      <c r="A194" s="282" t="s">
        <v>342</v>
      </c>
      <c r="B194" s="283"/>
      <c r="C194" s="284"/>
      <c r="D194" s="78">
        <f>D193/(COUNT(B189:C192)*2)</f>
        <v>0.83333333333333337</v>
      </c>
    </row>
    <row r="196" spans="1:4" ht="18" x14ac:dyDescent="0.35">
      <c r="A196" s="140" t="s">
        <v>484</v>
      </c>
      <c r="B196" s="139"/>
      <c r="C196" s="139"/>
      <c r="D196" s="245">
        <v>0.75</v>
      </c>
    </row>
    <row r="197" spans="1:4" ht="22.5" x14ac:dyDescent="0.3">
      <c r="A197" s="86" t="s">
        <v>47</v>
      </c>
      <c r="B197" s="87"/>
      <c r="C197" s="88"/>
      <c r="D197" s="89">
        <f>SUM(D193,D185,D176,D168,D160,D62,D51,D32,D22,D117,D148,D132,D101,D83,D41)</f>
        <v>193</v>
      </c>
    </row>
    <row r="198" spans="1:4" ht="22.5" x14ac:dyDescent="0.3">
      <c r="A198" s="86" t="s">
        <v>378</v>
      </c>
      <c r="B198" s="87"/>
      <c r="C198" s="88"/>
      <c r="D198" s="90">
        <f>D197/(COUNT(B189:C192,B180:C184,B172:C175,B164:C167,B152:C159,B55:C61,B45:C50,B26:C31,B17:C21,B106:C116,B136:C147,B121:C131,B87:C100,B66:C82,B36:C40)*2)</f>
        <v>0.7975206611570248</v>
      </c>
    </row>
  </sheetData>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152:B159 B55:B61 B189:B192 B66:B82 B87:B100 B121:B131 B45:B50 B136:B147 B164:B167 B172:B175 B180:B184 B106:B116">
      <formula1>$B$1:$B$4</formula1>
    </dataValidation>
  </dataValidations>
  <pageMargins left="0.7" right="0.7" top="0.75" bottom="0.75" header="0.3" footer="0.3"/>
  <pageSetup paperSize="9" scale="47" orientation="portrait" r:id="rId1"/>
  <rowBreaks count="2" manualBreakCount="2">
    <brk id="64" max="5" man="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topLeftCell="A76" zoomScaleNormal="100" workbookViewId="0">
      <selection activeCell="E468" sqref="E468"/>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70"/>
      <c r="E1" s="270"/>
      <c r="F1" s="270"/>
      <c r="G1" s="270"/>
      <c r="H1" s="270"/>
      <c r="I1" s="270"/>
    </row>
    <row r="2" spans="1:9" ht="20.25" x14ac:dyDescent="0.3">
      <c r="C2" s="43">
        <v>1</v>
      </c>
      <c r="D2" s="251"/>
      <c r="E2" s="251"/>
      <c r="F2" s="251"/>
      <c r="G2" s="251"/>
      <c r="H2" s="251"/>
      <c r="I2" s="251"/>
    </row>
    <row r="3" spans="1:9" ht="20.25" x14ac:dyDescent="0.3">
      <c r="C3" s="43">
        <v>2</v>
      </c>
      <c r="D3" s="251"/>
      <c r="E3" s="251"/>
      <c r="F3" s="251"/>
      <c r="G3" s="251"/>
      <c r="H3" s="251"/>
      <c r="I3" s="251"/>
    </row>
    <row r="4" spans="1:9" ht="20.25" x14ac:dyDescent="0.3">
      <c r="C4" s="43" t="s">
        <v>34</v>
      </c>
      <c r="D4" s="251"/>
      <c r="E4" s="251"/>
      <c r="F4" s="251"/>
      <c r="G4" s="251"/>
      <c r="H4" s="251"/>
      <c r="I4" s="251"/>
    </row>
    <row r="5" spans="1:9" ht="15.75" customHeight="1" x14ac:dyDescent="0.3">
      <c r="D5" s="251"/>
      <c r="E5" s="251"/>
      <c r="F5" s="251"/>
      <c r="G5" s="251"/>
      <c r="H5" s="251"/>
      <c r="I5" s="251"/>
    </row>
    <row r="6" spans="1:9" ht="1.5" hidden="1" customHeight="1" x14ac:dyDescent="0.3">
      <c r="D6" s="251"/>
      <c r="E6" s="251"/>
      <c r="F6" s="251"/>
      <c r="G6" s="251"/>
      <c r="H6" s="251"/>
      <c r="I6" s="251"/>
    </row>
    <row r="7" spans="1:9" ht="21" x14ac:dyDescent="0.3">
      <c r="A7" s="271" t="s">
        <v>201</v>
      </c>
      <c r="B7" s="271"/>
      <c r="C7" s="271"/>
      <c r="D7" s="271"/>
      <c r="E7" s="271"/>
      <c r="F7" s="271"/>
      <c r="G7" s="251"/>
      <c r="H7" s="251"/>
      <c r="I7" s="251"/>
    </row>
    <row r="8" spans="1:9" ht="29.25" x14ac:dyDescent="0.45">
      <c r="A8" s="272" t="str">
        <f>'Page de garde'!D18</f>
        <v>Gabes</v>
      </c>
      <c r="B8" s="272"/>
      <c r="C8" s="272"/>
      <c r="D8" s="272"/>
      <c r="E8" s="272"/>
      <c r="F8" s="272"/>
      <c r="G8" s="254"/>
      <c r="H8" s="254"/>
      <c r="I8" s="251"/>
    </row>
    <row r="9" spans="1:9" ht="24" x14ac:dyDescent="0.45">
      <c r="A9" s="38" t="s">
        <v>44</v>
      </c>
      <c r="B9" s="273" t="s">
        <v>505</v>
      </c>
      <c r="C9" s="273"/>
      <c r="D9" s="273"/>
      <c r="E9" s="273"/>
      <c r="F9" s="273"/>
      <c r="G9" s="254"/>
      <c r="H9" s="254"/>
      <c r="I9" s="251"/>
    </row>
    <row r="10" spans="1:9" ht="24" x14ac:dyDescent="0.45">
      <c r="A10" s="39" t="s">
        <v>46</v>
      </c>
      <c r="B10" s="274" t="s">
        <v>506</v>
      </c>
      <c r="C10" s="274"/>
      <c r="D10" s="274"/>
      <c r="E10" s="274"/>
      <c r="F10" s="274"/>
      <c r="G10" s="254"/>
      <c r="H10" s="254"/>
      <c r="I10" s="251"/>
    </row>
    <row r="11" spans="1:9" ht="24" x14ac:dyDescent="0.45">
      <c r="A11" s="38" t="s">
        <v>45</v>
      </c>
      <c r="B11" s="269">
        <v>42859</v>
      </c>
      <c r="C11" s="269"/>
      <c r="D11" s="269"/>
      <c r="E11" s="269"/>
      <c r="F11" s="269"/>
      <c r="G11" s="254"/>
      <c r="H11" s="254"/>
      <c r="I11" s="251"/>
    </row>
    <row r="12" spans="1:9" ht="24" x14ac:dyDescent="0.45">
      <c r="A12" s="38" t="s">
        <v>276</v>
      </c>
      <c r="B12" s="275">
        <f>D505</f>
        <v>0.88636363636363635</v>
      </c>
      <c r="C12" s="275"/>
      <c r="D12" s="275"/>
      <c r="E12" s="275"/>
      <c r="F12" s="275"/>
      <c r="G12" s="254"/>
      <c r="H12" s="254"/>
      <c r="I12" s="251"/>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92" t="s">
        <v>36</v>
      </c>
      <c r="C15" s="92" t="s">
        <v>35</v>
      </c>
      <c r="D15" s="278"/>
      <c r="E15" s="279"/>
      <c r="F15" s="278"/>
      <c r="G15" s="36"/>
      <c r="H15" s="36"/>
    </row>
    <row r="16" spans="1:9" ht="18" x14ac:dyDescent="0.35">
      <c r="A16" s="266" t="s">
        <v>0</v>
      </c>
      <c r="B16" s="266"/>
      <c r="C16" s="266"/>
      <c r="D16" s="266"/>
      <c r="E16" s="266"/>
      <c r="F16" s="266"/>
      <c r="G16" s="36"/>
      <c r="H16" s="36"/>
    </row>
    <row r="17" spans="1:8" ht="18" x14ac:dyDescent="0.3">
      <c r="A17" s="202">
        <f>B11</f>
        <v>42859</v>
      </c>
      <c r="B17" s="36"/>
      <c r="C17" s="36"/>
      <c r="D17" s="36"/>
      <c r="E17" s="36"/>
      <c r="F17" s="36"/>
      <c r="G17" s="36"/>
      <c r="H17" s="36"/>
    </row>
    <row r="18" spans="1:8" ht="18" x14ac:dyDescent="0.25">
      <c r="A18" s="280" t="s">
        <v>1</v>
      </c>
      <c r="B18" s="281"/>
      <c r="C18" s="281"/>
      <c r="D18" s="281"/>
      <c r="E18" s="281"/>
      <c r="F18" s="281"/>
    </row>
    <row r="19" spans="1:8" x14ac:dyDescent="0.25">
      <c r="A19" s="189" t="s">
        <v>10</v>
      </c>
      <c r="B19" s="190">
        <v>2</v>
      </c>
      <c r="C19" s="190"/>
      <c r="D19" s="188"/>
      <c r="E19" s="166"/>
      <c r="F19" s="166"/>
    </row>
    <row r="20" spans="1:8" x14ac:dyDescent="0.25">
      <c r="A20" s="189" t="s">
        <v>211</v>
      </c>
      <c r="B20" s="190">
        <v>2</v>
      </c>
      <c r="C20" s="190"/>
      <c r="D20" s="188"/>
      <c r="E20" s="166"/>
      <c r="F20" s="166"/>
    </row>
    <row r="21" spans="1:8" x14ac:dyDescent="0.25">
      <c r="A21" s="189" t="s">
        <v>98</v>
      </c>
      <c r="B21" s="190">
        <v>2</v>
      </c>
      <c r="C21" s="190"/>
      <c r="D21" s="188"/>
      <c r="E21" s="166"/>
      <c r="F21" s="166"/>
    </row>
    <row r="22" spans="1:8" s="192" customFormat="1" x14ac:dyDescent="0.25">
      <c r="A22" s="119" t="s">
        <v>307</v>
      </c>
      <c r="B22" s="190">
        <v>2</v>
      </c>
      <c r="C22" s="191"/>
      <c r="E22" s="165"/>
      <c r="F22" s="193"/>
    </row>
    <row r="23" spans="1:8" x14ac:dyDescent="0.25">
      <c r="A23" s="19" t="s">
        <v>38</v>
      </c>
      <c r="B23" s="19"/>
      <c r="C23" s="19"/>
      <c r="D23" s="19">
        <f>SUM(B19:C22)</f>
        <v>8</v>
      </c>
    </row>
    <row r="24" spans="1:8" x14ac:dyDescent="0.25">
      <c r="A24" s="19" t="s">
        <v>37</v>
      </c>
      <c r="B24" s="20"/>
      <c r="C24" s="21"/>
      <c r="D24" s="76">
        <f>D23/(COUNT(B19:C22)*2)</f>
        <v>1</v>
      </c>
    </row>
    <row r="25" spans="1:8" x14ac:dyDescent="0.25">
      <c r="A25" s="5"/>
      <c r="B25" s="6"/>
      <c r="C25" s="7"/>
      <c r="D25" s="6"/>
    </row>
    <row r="26" spans="1:8" ht="18" x14ac:dyDescent="0.25">
      <c r="A26" s="264" t="s">
        <v>18</v>
      </c>
      <c r="B26" s="265"/>
      <c r="C26" s="265"/>
      <c r="D26" s="265"/>
      <c r="E26" s="265"/>
      <c r="F26" s="265"/>
    </row>
    <row r="27" spans="1:8" x14ac:dyDescent="0.25">
      <c r="A27" s="18" t="s">
        <v>2</v>
      </c>
      <c r="B27" s="190">
        <v>2</v>
      </c>
      <c r="C27" s="190"/>
      <c r="D27" s="188"/>
      <c r="E27" s="166"/>
      <c r="F27" s="166"/>
    </row>
    <row r="28" spans="1:8" ht="18" x14ac:dyDescent="0.35">
      <c r="A28" s="91" t="s">
        <v>186</v>
      </c>
      <c r="B28" s="190">
        <v>2</v>
      </c>
      <c r="C28" s="238" t="str">
        <f>IF(B28=0, -5, "0")</f>
        <v>0</v>
      </c>
      <c r="D28" s="188"/>
      <c r="E28" s="166"/>
      <c r="F28" s="166"/>
    </row>
    <row r="29" spans="1:8" ht="65.25" customHeight="1" x14ac:dyDescent="0.25">
      <c r="A29" s="189" t="s">
        <v>170</v>
      </c>
      <c r="B29" s="190">
        <v>2</v>
      </c>
      <c r="C29" s="190"/>
      <c r="D29" s="188"/>
      <c r="E29" s="166"/>
      <c r="F29" s="166"/>
    </row>
    <row r="30" spans="1:8" ht="45" x14ac:dyDescent="0.25">
      <c r="A30" s="189" t="s">
        <v>165</v>
      </c>
      <c r="B30" s="190">
        <v>2</v>
      </c>
      <c r="C30" s="190"/>
      <c r="D30" s="174"/>
      <c r="E30" s="166"/>
      <c r="F30" s="166"/>
    </row>
    <row r="31" spans="1:8" ht="30" x14ac:dyDescent="0.25">
      <c r="A31" s="18" t="s">
        <v>53</v>
      </c>
      <c r="B31" s="190">
        <v>2</v>
      </c>
      <c r="C31" s="190"/>
      <c r="D31" s="188"/>
      <c r="E31" s="166"/>
      <c r="F31" s="166"/>
    </row>
    <row r="32" spans="1:8" ht="75" x14ac:dyDescent="0.25">
      <c r="A32" s="189" t="s">
        <v>166</v>
      </c>
      <c r="B32" s="190">
        <v>2</v>
      </c>
      <c r="C32" s="190"/>
      <c r="D32" s="175"/>
      <c r="E32" s="166"/>
      <c r="F32" s="166"/>
      <c r="G32" s="192"/>
    </row>
    <row r="33" spans="1:7" ht="73.5" customHeight="1" x14ac:dyDescent="0.25">
      <c r="A33" s="118" t="s">
        <v>11</v>
      </c>
      <c r="B33" s="190">
        <v>2</v>
      </c>
      <c r="C33" s="238" t="str">
        <f>IF(B33=0, -5, "0")</f>
        <v>0</v>
      </c>
      <c r="D33" s="148"/>
      <c r="E33" s="166"/>
      <c r="F33" s="166"/>
    </row>
    <row r="34" spans="1:7" x14ac:dyDescent="0.25">
      <c r="A34" s="18" t="s">
        <v>290</v>
      </c>
      <c r="B34" s="190">
        <v>2</v>
      </c>
      <c r="C34" s="191"/>
      <c r="D34" s="186"/>
      <c r="E34" s="193"/>
      <c r="F34" s="193"/>
      <c r="G34" s="192"/>
    </row>
    <row r="35" spans="1:7" x14ac:dyDescent="0.25">
      <c r="A35" s="18" t="s">
        <v>203</v>
      </c>
      <c r="B35" s="190">
        <v>2</v>
      </c>
      <c r="C35" s="190"/>
      <c r="D35" s="188"/>
      <c r="E35" s="166"/>
      <c r="F35" s="166"/>
    </row>
    <row r="36" spans="1:7" ht="45" x14ac:dyDescent="0.25">
      <c r="A36" s="128" t="s">
        <v>287</v>
      </c>
      <c r="B36" s="190">
        <v>2</v>
      </c>
      <c r="C36" s="173"/>
      <c r="D36" s="153">
        <v>1</v>
      </c>
      <c r="E36" s="121"/>
      <c r="F36" s="121"/>
    </row>
    <row r="37" spans="1:7" x14ac:dyDescent="0.25">
      <c r="A37" s="19" t="s">
        <v>38</v>
      </c>
      <c r="B37" s="19"/>
      <c r="C37" s="19"/>
      <c r="D37" s="19">
        <f>SUM(B27:C35)</f>
        <v>18</v>
      </c>
    </row>
    <row r="38" spans="1:7" x14ac:dyDescent="0.25">
      <c r="A38" s="19" t="s">
        <v>37</v>
      </c>
      <c r="B38" s="20"/>
      <c r="C38" s="21"/>
      <c r="D38" s="76">
        <f>D37/(COUNT(B27:C35)*2)</f>
        <v>1</v>
      </c>
    </row>
    <row r="39" spans="1:7" x14ac:dyDescent="0.25">
      <c r="A39" s="8"/>
      <c r="B39" s="7"/>
      <c r="C39" s="7"/>
      <c r="D39" s="7"/>
    </row>
    <row r="40" spans="1:7" ht="18" x14ac:dyDescent="0.25">
      <c r="A40" s="95" t="s">
        <v>40</v>
      </c>
      <c r="B40" s="96"/>
      <c r="C40" s="97"/>
      <c r="D40" s="98">
        <f>SUM(D37,D23)</f>
        <v>26</v>
      </c>
    </row>
    <row r="41" spans="1:7" ht="18" x14ac:dyDescent="0.25">
      <c r="A41" s="95" t="s">
        <v>223</v>
      </c>
      <c r="B41" s="96"/>
      <c r="C41" s="97"/>
      <c r="D41" s="99">
        <f>D40/(COUNT(B27:C35,B19:C22)*2)</f>
        <v>1</v>
      </c>
    </row>
    <row r="42" spans="1:7" x14ac:dyDescent="0.25">
      <c r="A42" s="9"/>
      <c r="B42" s="6"/>
      <c r="C42" s="7"/>
      <c r="D42" s="6"/>
    </row>
    <row r="43" spans="1:7" ht="18" x14ac:dyDescent="0.35">
      <c r="A43" s="266" t="s">
        <v>137</v>
      </c>
      <c r="B43" s="266"/>
      <c r="C43" s="266"/>
      <c r="D43" s="266"/>
      <c r="E43" s="266"/>
      <c r="F43" s="266"/>
    </row>
    <row r="44" spans="1:7" x14ac:dyDescent="0.25">
      <c r="A44" s="203">
        <f>B11</f>
        <v>42859</v>
      </c>
      <c r="B44" s="6"/>
      <c r="C44" s="7"/>
      <c r="D44" s="6"/>
    </row>
    <row r="45" spans="1:7" ht="16.5" x14ac:dyDescent="0.25">
      <c r="A45" s="267" t="s">
        <v>63</v>
      </c>
      <c r="B45" s="268"/>
      <c r="C45" s="268"/>
      <c r="D45" s="268"/>
      <c r="E45" s="268"/>
      <c r="F45" s="268"/>
    </row>
    <row r="46" spans="1:7" x14ac:dyDescent="0.25">
      <c r="A46" s="33" t="s">
        <v>109</v>
      </c>
      <c r="B46" s="190">
        <v>2</v>
      </c>
      <c r="C46" s="190"/>
      <c r="D46" s="175"/>
      <c r="E46" s="166"/>
      <c r="F46" s="166"/>
    </row>
    <row r="47" spans="1:7" ht="57" customHeight="1" x14ac:dyDescent="0.25">
      <c r="A47" s="44" t="s">
        <v>259</v>
      </c>
      <c r="B47" s="190">
        <v>0</v>
      </c>
      <c r="C47" s="190"/>
      <c r="D47" s="175" t="s">
        <v>527</v>
      </c>
      <c r="E47" s="175" t="s">
        <v>509</v>
      </c>
      <c r="F47" s="166"/>
    </row>
    <row r="48" spans="1:7" ht="15.75" customHeight="1" x14ac:dyDescent="0.25">
      <c r="A48" s="33" t="s">
        <v>297</v>
      </c>
      <c r="B48" s="190">
        <v>2</v>
      </c>
      <c r="C48" s="191"/>
      <c r="D48" s="183"/>
      <c r="E48" s="193"/>
      <c r="F48" s="166"/>
    </row>
    <row r="49" spans="1:6" x14ac:dyDescent="0.25">
      <c r="A49" s="33" t="s">
        <v>28</v>
      </c>
      <c r="B49" s="190">
        <v>2</v>
      </c>
      <c r="C49" s="190"/>
      <c r="D49" s="175"/>
      <c r="E49" s="166"/>
      <c r="F49" s="166"/>
    </row>
    <row r="50" spans="1:6" ht="150.75" customHeight="1" x14ac:dyDescent="0.25">
      <c r="A50" s="44" t="s">
        <v>141</v>
      </c>
      <c r="B50" s="190">
        <v>1</v>
      </c>
      <c r="C50" s="190"/>
      <c r="D50" s="175" t="s">
        <v>568</v>
      </c>
      <c r="E50" s="166"/>
      <c r="F50" s="166"/>
    </row>
    <row r="51" spans="1:6" ht="18" x14ac:dyDescent="0.35">
      <c r="A51" s="91" t="s">
        <v>7</v>
      </c>
      <c r="B51" s="190">
        <v>2</v>
      </c>
      <c r="C51" s="238" t="str">
        <f>IF(B51=0, -5, "0")</f>
        <v>0</v>
      </c>
      <c r="D51" s="176"/>
      <c r="E51" s="166"/>
      <c r="F51" s="166"/>
    </row>
    <row r="52" spans="1:6" x14ac:dyDescent="0.25">
      <c r="A52" s="23" t="s">
        <v>26</v>
      </c>
      <c r="B52" s="190">
        <v>2</v>
      </c>
      <c r="C52" s="157"/>
      <c r="D52" s="176"/>
      <c r="E52" s="166"/>
      <c r="F52" s="166"/>
    </row>
    <row r="53" spans="1:6" ht="36" x14ac:dyDescent="0.35">
      <c r="A53" s="100" t="s">
        <v>27</v>
      </c>
      <c r="B53" s="190">
        <v>2</v>
      </c>
      <c r="C53" s="238" t="str">
        <f>IF(B53=0, -5, "0")</f>
        <v>0</v>
      </c>
      <c r="D53" s="160"/>
      <c r="E53" s="166"/>
      <c r="F53" s="166"/>
    </row>
    <row r="54" spans="1:6" x14ac:dyDescent="0.25">
      <c r="A54" s="19" t="s">
        <v>38</v>
      </c>
      <c r="B54" s="19"/>
      <c r="C54" s="19"/>
      <c r="D54" s="19">
        <f>SUM(B46:C53)</f>
        <v>13</v>
      </c>
    </row>
    <row r="55" spans="1:6" x14ac:dyDescent="0.25">
      <c r="A55" s="19" t="s">
        <v>37</v>
      </c>
      <c r="B55" s="20"/>
      <c r="C55" s="21"/>
      <c r="D55" s="76">
        <f>D54/(COUNT(B46:C53)*2)</f>
        <v>0.8125</v>
      </c>
    </row>
    <row r="56" spans="1:6" x14ac:dyDescent="0.25">
      <c r="A56" s="9"/>
      <c r="B56" s="6"/>
      <c r="C56" s="7"/>
      <c r="D56" s="6"/>
    </row>
    <row r="57" spans="1:6" ht="18" x14ac:dyDescent="0.25">
      <c r="A57" s="264" t="s">
        <v>65</v>
      </c>
      <c r="B57" s="265"/>
      <c r="C57" s="265"/>
      <c r="D57" s="265"/>
      <c r="E57" s="265"/>
      <c r="F57" s="265"/>
    </row>
    <row r="58" spans="1:6" ht="48.75" customHeight="1" x14ac:dyDescent="0.25">
      <c r="A58" s="189" t="s">
        <v>314</v>
      </c>
      <c r="B58" s="190">
        <v>0</v>
      </c>
      <c r="C58" s="190"/>
      <c r="D58" s="188" t="s">
        <v>507</v>
      </c>
      <c r="E58" s="165" t="s">
        <v>508</v>
      </c>
      <c r="F58" s="166"/>
    </row>
    <row r="59" spans="1:6" ht="45.75" customHeight="1" x14ac:dyDescent="0.25">
      <c r="A59" s="189" t="s">
        <v>204</v>
      </c>
      <c r="B59" s="190">
        <v>0</v>
      </c>
      <c r="C59" s="191"/>
      <c r="D59" s="182" t="s">
        <v>510</v>
      </c>
      <c r="E59" s="165" t="s">
        <v>528</v>
      </c>
      <c r="F59" s="193"/>
    </row>
    <row r="60" spans="1:6" ht="60" x14ac:dyDescent="0.25">
      <c r="A60" s="24" t="s">
        <v>142</v>
      </c>
      <c r="B60" s="190">
        <v>0</v>
      </c>
      <c r="C60" s="190"/>
      <c r="D60" s="162" t="s">
        <v>543</v>
      </c>
      <c r="E60" s="188" t="s">
        <v>545</v>
      </c>
      <c r="F60" s="166"/>
    </row>
    <row r="61" spans="1:6" ht="30" x14ac:dyDescent="0.25">
      <c r="A61" s="24" t="s">
        <v>123</v>
      </c>
      <c r="B61" s="190">
        <v>0</v>
      </c>
      <c r="C61" s="190"/>
      <c r="D61" s="162" t="s">
        <v>544</v>
      </c>
      <c r="E61" s="188" t="s">
        <v>546</v>
      </c>
      <c r="F61" s="166"/>
    </row>
    <row r="62" spans="1:6" ht="47.25" customHeight="1" x14ac:dyDescent="0.35">
      <c r="A62" s="91" t="s">
        <v>67</v>
      </c>
      <c r="B62" s="190">
        <v>2</v>
      </c>
      <c r="C62" s="238" t="str">
        <f>IF(B62=0, -5, "0")</f>
        <v>0</v>
      </c>
      <c r="D62" s="188"/>
      <c r="E62" s="166"/>
      <c r="F62" s="166"/>
    </row>
    <row r="63" spans="1:6" ht="30" x14ac:dyDescent="0.25">
      <c r="A63" s="189" t="s">
        <v>277</v>
      </c>
      <c r="B63" s="190">
        <v>2</v>
      </c>
      <c r="C63" s="190"/>
      <c r="D63" s="188"/>
      <c r="E63" s="166"/>
      <c r="F63" s="166"/>
    </row>
    <row r="64" spans="1:6" ht="36" x14ac:dyDescent="0.25">
      <c r="A64" s="127" t="s">
        <v>272</v>
      </c>
      <c r="B64" s="190">
        <v>2</v>
      </c>
      <c r="C64" s="238" t="str">
        <f>IF(B64=0, -5, "0")</f>
        <v>0</v>
      </c>
      <c r="D64" s="188"/>
      <c r="E64" s="166"/>
      <c r="F64" s="166"/>
    </row>
    <row r="65" spans="1:6" ht="16.5" x14ac:dyDescent="0.3">
      <c r="A65" s="51" t="s">
        <v>271</v>
      </c>
      <c r="B65" s="190">
        <v>2</v>
      </c>
      <c r="C65" s="191"/>
      <c r="D65" s="165"/>
      <c r="E65" s="193"/>
      <c r="F65" s="166"/>
    </row>
    <row r="66" spans="1:6" x14ac:dyDescent="0.25">
      <c r="A66" s="189" t="s">
        <v>308</v>
      </c>
      <c r="B66" s="190">
        <v>2</v>
      </c>
      <c r="C66" s="190"/>
      <c r="D66" s="176"/>
      <c r="E66" s="165"/>
      <c r="F66" s="166"/>
    </row>
    <row r="67" spans="1:6" x14ac:dyDescent="0.25">
      <c r="A67" s="189" t="s">
        <v>187</v>
      </c>
      <c r="B67" s="190">
        <v>2</v>
      </c>
      <c r="C67" s="190"/>
      <c r="D67" s="176"/>
      <c r="E67" s="166"/>
      <c r="F67" s="166"/>
    </row>
    <row r="68" spans="1:6" ht="30" x14ac:dyDescent="0.25">
      <c r="A68" s="189" t="s">
        <v>116</v>
      </c>
      <c r="B68" s="190">
        <v>2</v>
      </c>
      <c r="C68" s="190"/>
      <c r="D68" s="175" t="s">
        <v>511</v>
      </c>
      <c r="F68" s="166"/>
    </row>
    <row r="69" spans="1:6" ht="57.75" customHeight="1" x14ac:dyDescent="0.25">
      <c r="A69" s="189" t="s">
        <v>117</v>
      </c>
      <c r="B69" s="190">
        <v>2</v>
      </c>
      <c r="C69" s="191"/>
      <c r="D69" s="183"/>
      <c r="E69" s="165"/>
      <c r="F69" s="193"/>
    </row>
    <row r="70" spans="1:6" s="192" customFormat="1" ht="16.5" x14ac:dyDescent="0.25">
      <c r="A70" s="126" t="s">
        <v>171</v>
      </c>
      <c r="B70" s="190">
        <v>2</v>
      </c>
      <c r="C70" s="239" t="str">
        <f>IF(B70=0, -5, "0")</f>
        <v>0</v>
      </c>
      <c r="D70" s="171"/>
      <c r="E70" s="165"/>
      <c r="F70" s="193"/>
    </row>
    <row r="71" spans="1:6" s="192" customFormat="1" x14ac:dyDescent="0.25">
      <c r="A71" s="189" t="s">
        <v>291</v>
      </c>
      <c r="B71" s="190">
        <v>2</v>
      </c>
      <c r="C71" s="191"/>
      <c r="D71" s="171"/>
      <c r="E71" s="193"/>
      <c r="F71" s="193"/>
    </row>
    <row r="72" spans="1:6" s="192" customFormat="1" ht="16.5" x14ac:dyDescent="0.3">
      <c r="A72" s="51" t="s">
        <v>270</v>
      </c>
      <c r="B72" s="190">
        <v>2</v>
      </c>
      <c r="C72" s="191"/>
      <c r="D72" s="171"/>
      <c r="E72" s="193"/>
      <c r="F72" s="193"/>
    </row>
    <row r="73" spans="1:6" s="192" customFormat="1" x14ac:dyDescent="0.25">
      <c r="A73" s="189" t="s">
        <v>172</v>
      </c>
      <c r="B73" s="190">
        <v>2</v>
      </c>
      <c r="C73" s="191"/>
      <c r="D73" s="175"/>
      <c r="E73" s="193"/>
      <c r="F73" s="193"/>
    </row>
    <row r="74" spans="1:6" s="192" customFormat="1" x14ac:dyDescent="0.25">
      <c r="A74" s="189" t="s">
        <v>188</v>
      </c>
      <c r="B74" s="190">
        <v>2</v>
      </c>
      <c r="C74" s="191"/>
      <c r="D74" s="171"/>
      <c r="E74" s="193"/>
      <c r="F74" s="193"/>
    </row>
    <row r="75" spans="1:6" s="192" customFormat="1" ht="22.5" customHeight="1" x14ac:dyDescent="0.35">
      <c r="A75" s="199" t="s">
        <v>289</v>
      </c>
      <c r="B75" s="190">
        <v>2</v>
      </c>
      <c r="C75" s="239" t="str">
        <f>IF(B75=0, -5, "0")</f>
        <v>0</v>
      </c>
      <c r="D75" s="171"/>
      <c r="E75" s="180"/>
      <c r="F75" s="193"/>
    </row>
    <row r="76" spans="1:6" s="192" customFormat="1" ht="16.5" x14ac:dyDescent="0.25">
      <c r="A76" s="126" t="s">
        <v>168</v>
      </c>
      <c r="B76" s="190">
        <v>2</v>
      </c>
      <c r="C76" s="239" t="str">
        <f>IF(B76=0, -5, "0")</f>
        <v>0</v>
      </c>
      <c r="D76" s="171"/>
      <c r="E76" s="193"/>
      <c r="F76" s="193"/>
    </row>
    <row r="77" spans="1:6" s="192" customFormat="1" x14ac:dyDescent="0.25">
      <c r="A77" s="24" t="s">
        <v>83</v>
      </c>
      <c r="B77" s="190">
        <v>2</v>
      </c>
      <c r="C77" s="191"/>
      <c r="D77" s="171"/>
      <c r="E77" s="193"/>
      <c r="F77" s="193"/>
    </row>
    <row r="78" spans="1:6" s="192" customFormat="1" ht="75" x14ac:dyDescent="0.25">
      <c r="A78" s="24" t="s">
        <v>221</v>
      </c>
      <c r="B78" s="190">
        <v>0</v>
      </c>
      <c r="C78" s="190"/>
      <c r="D78" s="176" t="s">
        <v>512</v>
      </c>
      <c r="E78" s="176" t="s">
        <v>529</v>
      </c>
      <c r="F78" s="193"/>
    </row>
    <row r="79" spans="1:6" s="192" customFormat="1" ht="33" customHeight="1" x14ac:dyDescent="0.25">
      <c r="A79" s="189" t="s">
        <v>292</v>
      </c>
      <c r="B79" s="190">
        <v>2</v>
      </c>
      <c r="C79" s="191"/>
      <c r="D79" s="171"/>
      <c r="E79" s="165"/>
      <c r="F79" s="193"/>
    </row>
    <row r="80" spans="1:6" s="192" customFormat="1" ht="30" x14ac:dyDescent="0.25">
      <c r="A80" s="189" t="s">
        <v>199</v>
      </c>
      <c r="B80" s="190">
        <v>2</v>
      </c>
      <c r="C80" s="191"/>
      <c r="D80" s="171"/>
      <c r="E80" s="193"/>
      <c r="F80" s="193"/>
    </row>
    <row r="81" spans="1:6" x14ac:dyDescent="0.25">
      <c r="A81" s="19" t="s">
        <v>38</v>
      </c>
      <c r="B81" s="19"/>
      <c r="C81" s="19"/>
      <c r="D81" s="19">
        <f>SUM(B58:C80)</f>
        <v>36</v>
      </c>
    </row>
    <row r="82" spans="1:6" x14ac:dyDescent="0.25">
      <c r="A82" s="19" t="s">
        <v>37</v>
      </c>
      <c r="B82" s="20"/>
      <c r="C82" s="21"/>
      <c r="D82" s="76">
        <f>D81/(COUNT(B58:C80)*2)</f>
        <v>0.78260869565217395</v>
      </c>
    </row>
    <row r="83" spans="1:6" ht="15" customHeight="1" x14ac:dyDescent="0.25">
      <c r="A83" s="9"/>
      <c r="B83" s="6"/>
      <c r="C83" s="7"/>
      <c r="D83" s="6"/>
    </row>
    <row r="84" spans="1:6" ht="15" customHeight="1" x14ac:dyDescent="0.25">
      <c r="A84" s="264" t="s">
        <v>25</v>
      </c>
      <c r="B84" s="265"/>
      <c r="C84" s="265"/>
      <c r="D84" s="265"/>
      <c r="E84" s="265"/>
      <c r="F84" s="265"/>
    </row>
    <row r="85" spans="1:6" x14ac:dyDescent="0.25">
      <c r="A85" s="189" t="s">
        <v>314</v>
      </c>
      <c r="B85" s="190">
        <v>2</v>
      </c>
      <c r="C85" s="190"/>
      <c r="D85" s="176"/>
      <c r="E85" s="166"/>
      <c r="F85" s="166"/>
    </row>
    <row r="86" spans="1:6" ht="75" x14ac:dyDescent="0.25">
      <c r="A86" s="18" t="s">
        <v>105</v>
      </c>
      <c r="B86" s="190">
        <v>0</v>
      </c>
      <c r="C86" s="190"/>
      <c r="D86" s="174" t="s">
        <v>513</v>
      </c>
      <c r="E86" s="175" t="s">
        <v>530</v>
      </c>
      <c r="F86" s="166"/>
    </row>
    <row r="87" spans="1:6" ht="18" x14ac:dyDescent="0.35">
      <c r="A87" s="91" t="s">
        <v>59</v>
      </c>
      <c r="B87" s="190">
        <v>2</v>
      </c>
      <c r="C87" s="238" t="str">
        <f>IF(B87=0, -5, "0")</f>
        <v>0</v>
      </c>
      <c r="D87" s="176"/>
      <c r="E87" s="166"/>
      <c r="F87" s="166"/>
    </row>
    <row r="88" spans="1:6" ht="30" x14ac:dyDescent="0.25">
      <c r="A88" s="24" t="s">
        <v>250</v>
      </c>
      <c r="B88" s="190">
        <v>2</v>
      </c>
      <c r="C88" s="190"/>
      <c r="D88" s="176"/>
      <c r="E88" s="166"/>
      <c r="F88" s="166"/>
    </row>
    <row r="89" spans="1:6" x14ac:dyDescent="0.25">
      <c r="A89" s="18" t="s">
        <v>55</v>
      </c>
      <c r="B89" s="190">
        <v>2</v>
      </c>
      <c r="C89" s="190"/>
      <c r="D89" s="177"/>
      <c r="E89" s="166"/>
      <c r="F89" s="166"/>
    </row>
    <row r="90" spans="1:6" ht="75" x14ac:dyDescent="0.25">
      <c r="A90" s="189" t="s">
        <v>293</v>
      </c>
      <c r="B90" s="190">
        <v>0</v>
      </c>
      <c r="C90" s="190"/>
      <c r="D90" s="175" t="s">
        <v>514</v>
      </c>
      <c r="E90" s="175" t="s">
        <v>515</v>
      </c>
      <c r="F90" s="166"/>
    </row>
    <row r="91" spans="1:6" ht="30" x14ac:dyDescent="0.25">
      <c r="A91" s="18" t="s">
        <v>260</v>
      </c>
      <c r="B91" s="190">
        <v>2</v>
      </c>
      <c r="C91" s="190"/>
      <c r="D91" s="176"/>
      <c r="E91" s="166"/>
      <c r="F91" s="166"/>
    </row>
    <row r="92" spans="1:6" ht="45" x14ac:dyDescent="0.25">
      <c r="A92" s="128" t="s">
        <v>287</v>
      </c>
      <c r="B92" s="190">
        <v>1</v>
      </c>
      <c r="C92" s="173"/>
      <c r="D92" s="247">
        <v>0.33</v>
      </c>
      <c r="E92" s="121"/>
      <c r="F92" s="121"/>
    </row>
    <row r="93" spans="1:6" x14ac:dyDescent="0.25">
      <c r="A93" s="19" t="s">
        <v>38</v>
      </c>
      <c r="B93" s="19"/>
      <c r="C93" s="19"/>
      <c r="D93" s="19">
        <f>SUM(B85:C91)</f>
        <v>10</v>
      </c>
    </row>
    <row r="94" spans="1:6" x14ac:dyDescent="0.25">
      <c r="A94" s="19" t="s">
        <v>37</v>
      </c>
      <c r="B94" s="20"/>
      <c r="C94" s="21"/>
      <c r="D94" s="76">
        <f>D93/(COUNT(B85:C91)*2)</f>
        <v>0.7142857142857143</v>
      </c>
    </row>
    <row r="95" spans="1:6" x14ac:dyDescent="0.25">
      <c r="A95" s="9"/>
      <c r="B95" s="6"/>
      <c r="C95" s="7"/>
      <c r="D95" s="6"/>
    </row>
    <row r="96" spans="1:6" ht="18" x14ac:dyDescent="0.25">
      <c r="A96" s="95" t="s">
        <v>66</v>
      </c>
      <c r="B96" s="101"/>
      <c r="C96" s="102"/>
      <c r="D96" s="98">
        <f>SUM(D81,D93,D54)</f>
        <v>59</v>
      </c>
    </row>
    <row r="97" spans="1:6" ht="16.5" customHeight="1" x14ac:dyDescent="0.25">
      <c r="A97" s="95" t="s">
        <v>224</v>
      </c>
      <c r="B97" s="101"/>
      <c r="C97" s="102"/>
      <c r="D97" s="99">
        <f>D96/(COUNT(B85:C91,B46:C53,B58:C80)*2)</f>
        <v>0.77631578947368418</v>
      </c>
    </row>
    <row r="98" spans="1:6" x14ac:dyDescent="0.25">
      <c r="A98" s="5"/>
      <c r="B98" s="6"/>
      <c r="C98" s="7"/>
      <c r="D98" s="6"/>
    </row>
    <row r="99" spans="1:6" ht="18" x14ac:dyDescent="0.35">
      <c r="A99" s="266" t="s">
        <v>129</v>
      </c>
      <c r="B99" s="266"/>
      <c r="C99" s="266"/>
      <c r="D99" s="266"/>
      <c r="E99" s="266"/>
      <c r="F99" s="266"/>
    </row>
    <row r="100" spans="1:6" x14ac:dyDescent="0.25">
      <c r="A100" s="203">
        <f>B11</f>
        <v>42859</v>
      </c>
      <c r="B100" s="6"/>
      <c r="C100" s="7"/>
      <c r="D100" s="6"/>
    </row>
    <row r="101" spans="1:6" ht="16.5" x14ac:dyDescent="0.25">
      <c r="A101" s="267" t="s">
        <v>63</v>
      </c>
      <c r="B101" s="268"/>
      <c r="C101" s="268"/>
      <c r="D101" s="268"/>
      <c r="E101" s="268"/>
      <c r="F101" s="268"/>
    </row>
    <row r="102" spans="1:6" ht="60" x14ac:dyDescent="0.25">
      <c r="A102" s="23" t="s">
        <v>57</v>
      </c>
      <c r="B102" s="190">
        <v>2</v>
      </c>
      <c r="C102" s="190"/>
      <c r="D102" s="188" t="s">
        <v>516</v>
      </c>
      <c r="E102" s="188"/>
      <c r="F102" s="166"/>
    </row>
    <row r="103" spans="1:6" x14ac:dyDescent="0.25">
      <c r="A103" s="23" t="s">
        <v>297</v>
      </c>
      <c r="B103" s="190">
        <v>2</v>
      </c>
      <c r="C103" s="190"/>
      <c r="D103" s="188"/>
      <c r="E103" s="166"/>
      <c r="F103" s="166"/>
    </row>
    <row r="104" spans="1:6" x14ac:dyDescent="0.25">
      <c r="A104" s="33" t="s">
        <v>100</v>
      </c>
      <c r="B104" s="190">
        <v>2</v>
      </c>
      <c r="C104" s="191"/>
      <c r="D104" s="165"/>
      <c r="E104" s="193"/>
      <c r="F104" s="166"/>
    </row>
    <row r="105" spans="1:6" ht="60" x14ac:dyDescent="0.25">
      <c r="A105" s="33" t="s">
        <v>28</v>
      </c>
      <c r="B105" s="190">
        <v>0</v>
      </c>
      <c r="C105" s="190"/>
      <c r="D105" s="175" t="s">
        <v>531</v>
      </c>
      <c r="E105" s="175" t="s">
        <v>532</v>
      </c>
      <c r="F105" s="166"/>
    </row>
    <row r="106" spans="1:6" ht="30" x14ac:dyDescent="0.25">
      <c r="A106" s="33" t="s">
        <v>174</v>
      </c>
      <c r="B106" s="190">
        <v>2</v>
      </c>
      <c r="C106" s="190"/>
      <c r="D106" s="148"/>
      <c r="E106" s="166"/>
      <c r="F106" s="166"/>
    </row>
    <row r="107" spans="1:6" ht="18" x14ac:dyDescent="0.35">
      <c r="A107" s="91" t="s">
        <v>59</v>
      </c>
      <c r="B107" s="190">
        <v>2</v>
      </c>
      <c r="C107" s="238" t="str">
        <f>IF(B107=0, -5, "0")</f>
        <v>0</v>
      </c>
      <c r="D107" s="188"/>
      <c r="E107" s="166"/>
      <c r="F107" s="166"/>
    </row>
    <row r="108" spans="1:6" ht="30" x14ac:dyDescent="0.25">
      <c r="A108" s="23" t="s">
        <v>131</v>
      </c>
      <c r="B108" s="190">
        <v>2</v>
      </c>
      <c r="C108" s="157"/>
      <c r="D108" s="188"/>
      <c r="E108" s="166"/>
      <c r="F108" s="166"/>
    </row>
    <row r="109" spans="1:6" ht="34.9" customHeight="1" x14ac:dyDescent="0.35">
      <c r="A109" s="100" t="s">
        <v>27</v>
      </c>
      <c r="B109" s="190">
        <v>2</v>
      </c>
      <c r="C109" s="238" t="str">
        <f>IF(B109=0, -5, "0")</f>
        <v>0</v>
      </c>
      <c r="D109" s="10"/>
      <c r="E109" s="166"/>
      <c r="F109" s="166"/>
    </row>
    <row r="110" spans="1:6" x14ac:dyDescent="0.25">
      <c r="A110" s="19" t="s">
        <v>38</v>
      </c>
      <c r="B110" s="19"/>
      <c r="C110" s="19"/>
      <c r="D110" s="19">
        <f>SUM(B102:C109)</f>
        <v>14</v>
      </c>
    </row>
    <row r="111" spans="1:6" x14ac:dyDescent="0.25">
      <c r="A111" s="19" t="s">
        <v>37</v>
      </c>
      <c r="B111" s="20"/>
      <c r="C111" s="21"/>
      <c r="D111" s="76">
        <f>D110/(COUNT(B102:C109)*2)</f>
        <v>0.875</v>
      </c>
    </row>
    <row r="112" spans="1:6" x14ac:dyDescent="0.25">
      <c r="A112" s="9"/>
      <c r="B112" s="6"/>
      <c r="C112" s="7"/>
      <c r="D112" s="6"/>
    </row>
    <row r="113" spans="1:6" ht="18" x14ac:dyDescent="0.25">
      <c r="A113" s="264" t="s">
        <v>133</v>
      </c>
      <c r="B113" s="265"/>
      <c r="C113" s="265"/>
      <c r="D113" s="265"/>
      <c r="E113" s="265"/>
      <c r="F113" s="265"/>
    </row>
    <row r="114" spans="1:6" x14ac:dyDescent="0.25">
      <c r="A114" s="189" t="s">
        <v>314</v>
      </c>
      <c r="B114" s="190">
        <v>2</v>
      </c>
      <c r="C114" s="190"/>
      <c r="D114" s="188"/>
      <c r="E114" s="188"/>
      <c r="F114" s="166"/>
    </row>
    <row r="115" spans="1:6" ht="23.25" customHeight="1" x14ac:dyDescent="0.25">
      <c r="A115" s="18" t="s">
        <v>294</v>
      </c>
      <c r="B115" s="190">
        <v>2</v>
      </c>
      <c r="C115" s="190"/>
      <c r="D115" s="162"/>
      <c r="E115" s="162"/>
      <c r="F115" s="166"/>
    </row>
    <row r="116" spans="1:6" x14ac:dyDescent="0.25">
      <c r="A116" s="18" t="s">
        <v>71</v>
      </c>
      <c r="B116" s="190">
        <v>2</v>
      </c>
      <c r="C116" s="190"/>
      <c r="D116" s="162"/>
      <c r="E116" s="193"/>
      <c r="F116" s="166"/>
    </row>
    <row r="117" spans="1:6" ht="24.75" customHeight="1" x14ac:dyDescent="0.25">
      <c r="A117" s="189" t="s">
        <v>295</v>
      </c>
      <c r="B117" s="190">
        <v>2</v>
      </c>
      <c r="C117" s="190"/>
      <c r="D117" s="11"/>
      <c r="E117" s="193"/>
      <c r="F117" s="166"/>
    </row>
    <row r="118" spans="1:6" x14ac:dyDescent="0.25">
      <c r="A118" s="18" t="s">
        <v>64</v>
      </c>
      <c r="B118" s="190">
        <v>2</v>
      </c>
      <c r="C118" s="190"/>
      <c r="D118" s="12"/>
      <c r="E118" s="188"/>
      <c r="F118" s="166"/>
    </row>
    <row r="119" spans="1:6" ht="30" x14ac:dyDescent="0.25">
      <c r="A119" s="189" t="s">
        <v>175</v>
      </c>
      <c r="B119" s="190">
        <v>2</v>
      </c>
      <c r="C119" s="190"/>
      <c r="D119" s="12"/>
      <c r="E119" s="166"/>
      <c r="F119" s="166"/>
    </row>
    <row r="120" spans="1:6" x14ac:dyDescent="0.25">
      <c r="A120" s="189" t="s">
        <v>291</v>
      </c>
      <c r="B120" s="190">
        <v>2</v>
      </c>
      <c r="C120" s="190"/>
      <c r="D120" s="12"/>
      <c r="E120" s="166"/>
      <c r="F120" s="166"/>
    </row>
    <row r="121" spans="1:6" ht="18" x14ac:dyDescent="0.35">
      <c r="A121" s="91" t="s">
        <v>74</v>
      </c>
      <c r="B121" s="190">
        <v>2</v>
      </c>
      <c r="C121" s="238" t="str">
        <f>IF(B121=0, -5, "0")</f>
        <v>0</v>
      </c>
      <c r="D121" s="188"/>
      <c r="E121" s="166"/>
      <c r="F121" s="166"/>
    </row>
    <row r="122" spans="1:6" x14ac:dyDescent="0.25">
      <c r="A122" s="18" t="s">
        <v>188</v>
      </c>
      <c r="B122" s="190">
        <v>2</v>
      </c>
      <c r="C122" s="190"/>
      <c r="D122" s="188"/>
      <c r="E122" s="166"/>
      <c r="F122" s="166"/>
    </row>
    <row r="123" spans="1:6" ht="16.5" x14ac:dyDescent="0.3">
      <c r="A123" s="49" t="s">
        <v>189</v>
      </c>
      <c r="B123" s="197">
        <v>2</v>
      </c>
      <c r="C123" s="197"/>
      <c r="D123" s="204"/>
      <c r="E123" s="188"/>
      <c r="F123" s="166"/>
    </row>
    <row r="124" spans="1:6" x14ac:dyDescent="0.25">
      <c r="A124" s="189" t="s">
        <v>278</v>
      </c>
      <c r="B124" s="190">
        <v>2</v>
      </c>
      <c r="C124" s="190"/>
      <c r="D124" s="168"/>
      <c r="E124" s="193"/>
      <c r="F124" s="166"/>
    </row>
    <row r="125" spans="1:6" ht="36" x14ac:dyDescent="0.25">
      <c r="A125" s="127" t="s">
        <v>272</v>
      </c>
      <c r="B125" s="190">
        <v>2</v>
      </c>
      <c r="C125" s="238" t="str">
        <f>IF(B125=0, -5, "0")</f>
        <v>0</v>
      </c>
      <c r="D125" s="188"/>
      <c r="E125" s="188"/>
      <c r="F125" s="166"/>
    </row>
    <row r="126" spans="1:6" ht="16.5" x14ac:dyDescent="0.3">
      <c r="A126" s="51" t="s">
        <v>271</v>
      </c>
      <c r="B126" s="197">
        <v>2</v>
      </c>
      <c r="C126" s="197"/>
      <c r="D126" s="204" t="s">
        <v>371</v>
      </c>
      <c r="E126" s="166"/>
      <c r="F126" s="166"/>
    </row>
    <row r="127" spans="1:6" ht="66.75" customHeight="1" x14ac:dyDescent="0.35">
      <c r="A127" s="91" t="s">
        <v>173</v>
      </c>
      <c r="B127" s="190">
        <v>0</v>
      </c>
      <c r="C127" s="238">
        <f>IF(B127=0, -5, "0")</f>
        <v>-5</v>
      </c>
      <c r="D127" s="188" t="s">
        <v>517</v>
      </c>
      <c r="E127" s="188" t="s">
        <v>547</v>
      </c>
      <c r="F127" s="166"/>
    </row>
    <row r="128" spans="1:6" ht="18.75" customHeight="1" x14ac:dyDescent="0.35">
      <c r="A128" s="49" t="s">
        <v>289</v>
      </c>
      <c r="B128" s="190">
        <v>2</v>
      </c>
      <c r="C128" s="190"/>
      <c r="D128" s="188"/>
      <c r="E128" s="180"/>
      <c r="F128" s="166"/>
    </row>
    <row r="129" spans="1:6" ht="16.5" x14ac:dyDescent="0.25">
      <c r="A129" s="205" t="s">
        <v>168</v>
      </c>
      <c r="B129" s="191">
        <v>2</v>
      </c>
      <c r="C129" s="239" t="str">
        <f>IF(B129=0, -5, "0")</f>
        <v>0</v>
      </c>
      <c r="D129" s="165"/>
      <c r="E129" s="193"/>
      <c r="F129" s="193"/>
    </row>
    <row r="130" spans="1:6" x14ac:dyDescent="0.25">
      <c r="A130" s="24" t="s">
        <v>83</v>
      </c>
      <c r="B130" s="191">
        <v>2</v>
      </c>
      <c r="C130" s="190"/>
      <c r="D130" s="188"/>
      <c r="E130" s="166"/>
      <c r="F130" s="166"/>
    </row>
    <row r="131" spans="1:6" ht="33" x14ac:dyDescent="0.3">
      <c r="A131" s="51" t="s">
        <v>222</v>
      </c>
      <c r="B131" s="191">
        <v>2</v>
      </c>
      <c r="C131" s="190"/>
      <c r="D131" s="188"/>
      <c r="E131" s="166"/>
      <c r="F131" s="166"/>
    </row>
    <row r="132" spans="1:6" x14ac:dyDescent="0.25">
      <c r="A132" s="24" t="s">
        <v>248</v>
      </c>
      <c r="B132" s="191">
        <v>2</v>
      </c>
      <c r="C132" s="190"/>
      <c r="D132" s="188"/>
      <c r="E132" s="188"/>
      <c r="F132" s="166"/>
    </row>
    <row r="133" spans="1:6" ht="30" x14ac:dyDescent="0.25">
      <c r="A133" s="24" t="s">
        <v>199</v>
      </c>
      <c r="B133" s="191">
        <v>2</v>
      </c>
      <c r="C133" s="190"/>
      <c r="D133" s="188"/>
      <c r="E133" s="166"/>
      <c r="F133" s="166"/>
    </row>
    <row r="134" spans="1:6" x14ac:dyDescent="0.25">
      <c r="A134" s="19" t="s">
        <v>38</v>
      </c>
      <c r="B134" s="19"/>
      <c r="C134" s="19"/>
      <c r="D134" s="19">
        <f>SUM(B114:C133)</f>
        <v>33</v>
      </c>
    </row>
    <row r="135" spans="1:6" x14ac:dyDescent="0.25">
      <c r="A135" s="19" t="s">
        <v>37</v>
      </c>
      <c r="B135" s="20"/>
      <c r="C135" s="21"/>
      <c r="D135" s="76">
        <f>D134/(COUNT(B114:C133)*2)</f>
        <v>0.7857142857142857</v>
      </c>
    </row>
    <row r="136" spans="1:6" x14ac:dyDescent="0.25">
      <c r="A136" s="9"/>
      <c r="B136" s="6"/>
      <c r="C136" s="7"/>
      <c r="D136" s="6"/>
    </row>
    <row r="137" spans="1:6" ht="18" x14ac:dyDescent="0.25">
      <c r="A137" s="264" t="s">
        <v>73</v>
      </c>
      <c r="B137" s="265"/>
      <c r="C137" s="265"/>
      <c r="D137" s="265"/>
      <c r="E137" s="265"/>
      <c r="F137" s="265"/>
    </row>
    <row r="138" spans="1:6" ht="30" x14ac:dyDescent="0.25">
      <c r="A138" s="189" t="s">
        <v>372</v>
      </c>
      <c r="B138" s="190">
        <v>2</v>
      </c>
      <c r="C138" s="190"/>
      <c r="D138" s="188"/>
      <c r="E138" s="165"/>
      <c r="F138" s="166"/>
    </row>
    <row r="139" spans="1:6" x14ac:dyDescent="0.25">
      <c r="A139" s="18" t="s">
        <v>144</v>
      </c>
      <c r="B139" s="190">
        <v>2</v>
      </c>
      <c r="C139" s="190"/>
      <c r="D139" s="162"/>
      <c r="E139" s="166"/>
      <c r="F139" s="166"/>
    </row>
    <row r="140" spans="1:6" ht="18" x14ac:dyDescent="0.35">
      <c r="A140" s="91" t="s">
        <v>59</v>
      </c>
      <c r="B140" s="190">
        <v>2</v>
      </c>
      <c r="C140" s="238" t="str">
        <f>IF(B140=0, -5, "0")</f>
        <v>0</v>
      </c>
      <c r="D140" s="188"/>
      <c r="E140" s="188"/>
      <c r="F140" s="166"/>
    </row>
    <row r="141" spans="1:6" ht="36" x14ac:dyDescent="0.35">
      <c r="A141" s="100" t="s">
        <v>55</v>
      </c>
      <c r="B141" s="190">
        <v>2</v>
      </c>
      <c r="C141" s="238" t="str">
        <f>IF(B141=0, -5, "0")</f>
        <v>0</v>
      </c>
      <c r="D141" s="12"/>
      <c r="E141" s="188"/>
      <c r="F141" s="166"/>
    </row>
    <row r="142" spans="1:6" ht="16.5" x14ac:dyDescent="0.3">
      <c r="A142" s="56" t="s">
        <v>149</v>
      </c>
      <c r="B142" s="190">
        <v>2</v>
      </c>
      <c r="C142" s="190"/>
      <c r="D142" s="168"/>
      <c r="E142" s="166"/>
      <c r="F142" s="166"/>
    </row>
    <row r="143" spans="1:6" ht="18" x14ac:dyDescent="0.35">
      <c r="A143" s="100" t="s">
        <v>492</v>
      </c>
      <c r="B143" s="190">
        <v>2</v>
      </c>
      <c r="C143" s="238" t="str">
        <f>IF(B143=0, -5, "0")</f>
        <v>0</v>
      </c>
      <c r="D143" s="188"/>
      <c r="E143" s="188"/>
      <c r="F143" s="166"/>
    </row>
    <row r="144" spans="1:6" ht="16.5" x14ac:dyDescent="0.25">
      <c r="A144" s="206" t="s">
        <v>75</v>
      </c>
      <c r="B144" s="190">
        <v>2</v>
      </c>
      <c r="C144" s="197"/>
      <c r="D144" s="207"/>
      <c r="E144" s="188"/>
      <c r="F144" s="166"/>
    </row>
    <row r="145" spans="1:6" ht="66" x14ac:dyDescent="0.25">
      <c r="A145" s="129" t="s">
        <v>287</v>
      </c>
      <c r="B145" s="190">
        <v>1</v>
      </c>
      <c r="C145" s="173"/>
      <c r="D145" s="153">
        <v>0.8</v>
      </c>
      <c r="E145" s="7"/>
      <c r="F145" s="121"/>
    </row>
    <row r="146" spans="1:6" x14ac:dyDescent="0.25">
      <c r="A146" s="19" t="s">
        <v>38</v>
      </c>
      <c r="B146" s="19"/>
      <c r="C146" s="19"/>
      <c r="D146" s="19">
        <f>SUM(B138:C144)</f>
        <v>14</v>
      </c>
    </row>
    <row r="147" spans="1:6" x14ac:dyDescent="0.25">
      <c r="A147" s="19" t="s">
        <v>37</v>
      </c>
      <c r="B147" s="20"/>
      <c r="C147" s="21"/>
      <c r="D147" s="76">
        <f>D146/(COUNT(B138:C144)*2)</f>
        <v>1</v>
      </c>
    </row>
    <row r="148" spans="1:6" x14ac:dyDescent="0.25">
      <c r="A148" s="9"/>
      <c r="B148" s="6"/>
      <c r="C148" s="7"/>
      <c r="D148" s="6"/>
    </row>
    <row r="149" spans="1:6" ht="18" x14ac:dyDescent="0.25">
      <c r="A149" s="95" t="s">
        <v>138</v>
      </c>
      <c r="B149" s="101"/>
      <c r="C149" s="102"/>
      <c r="D149" s="98">
        <f>SUM(D146,D110,D134)</f>
        <v>61</v>
      </c>
    </row>
    <row r="150" spans="1:6" ht="18" x14ac:dyDescent="0.25">
      <c r="A150" s="95" t="s">
        <v>225</v>
      </c>
      <c r="B150" s="101"/>
      <c r="C150" s="102"/>
      <c r="D150" s="99">
        <f>D149/(COUNT(B138:C144,B102:C109,B114:C133)*2)</f>
        <v>0.84722222222222221</v>
      </c>
    </row>
    <row r="151" spans="1:6" x14ac:dyDescent="0.25">
      <c r="A151" s="9"/>
      <c r="B151" s="6"/>
      <c r="C151" s="7"/>
      <c r="D151" s="6"/>
    </row>
    <row r="152" spans="1:6" ht="18" x14ac:dyDescent="0.35">
      <c r="A152" s="266" t="s">
        <v>130</v>
      </c>
      <c r="B152" s="266"/>
      <c r="C152" s="266"/>
      <c r="D152" s="266"/>
      <c r="E152" s="266"/>
      <c r="F152" s="266"/>
    </row>
    <row r="153" spans="1:6" x14ac:dyDescent="0.25">
      <c r="A153" s="203">
        <f>B11</f>
        <v>42859</v>
      </c>
      <c r="B153" s="6"/>
      <c r="C153" s="7"/>
      <c r="D153" s="62"/>
    </row>
    <row r="154" spans="1:6" ht="16.5" x14ac:dyDescent="0.25">
      <c r="A154" s="267" t="s">
        <v>63</v>
      </c>
      <c r="B154" s="268"/>
      <c r="C154" s="268"/>
      <c r="D154" s="268"/>
      <c r="E154" s="268"/>
      <c r="F154" s="268"/>
    </row>
    <row r="155" spans="1:6" x14ac:dyDescent="0.25">
      <c r="A155" s="23" t="s">
        <v>132</v>
      </c>
      <c r="B155" s="190">
        <v>2</v>
      </c>
      <c r="C155" s="190"/>
      <c r="D155" s="188"/>
      <c r="E155" s="166"/>
      <c r="F155" s="166"/>
    </row>
    <row r="156" spans="1:6" x14ac:dyDescent="0.25">
      <c r="A156" s="23" t="s">
        <v>297</v>
      </c>
      <c r="B156" s="190">
        <v>2</v>
      </c>
      <c r="C156" s="190"/>
      <c r="D156" s="188"/>
      <c r="E156" s="166"/>
      <c r="F156" s="166"/>
    </row>
    <row r="157" spans="1:6" x14ac:dyDescent="0.25">
      <c r="A157" s="23" t="s">
        <v>69</v>
      </c>
      <c r="B157" s="190">
        <v>2</v>
      </c>
      <c r="C157" s="188"/>
      <c r="D157" s="188"/>
      <c r="E157" s="166"/>
      <c r="F157" s="166"/>
    </row>
    <row r="158" spans="1:6" x14ac:dyDescent="0.25">
      <c r="A158" s="33" t="s">
        <v>136</v>
      </c>
      <c r="B158" s="190">
        <v>2</v>
      </c>
      <c r="C158" s="190"/>
      <c r="D158" s="175"/>
      <c r="E158" s="166"/>
      <c r="F158" s="166"/>
    </row>
    <row r="159" spans="1:6" ht="30" x14ac:dyDescent="0.25">
      <c r="A159" s="23" t="s">
        <v>190</v>
      </c>
      <c r="B159" s="190">
        <v>2</v>
      </c>
      <c r="C159" s="190"/>
      <c r="D159" s="188"/>
      <c r="E159" s="166"/>
      <c r="F159" s="166"/>
    </row>
    <row r="160" spans="1:6" ht="18" x14ac:dyDescent="0.35">
      <c r="A160" s="91" t="s">
        <v>59</v>
      </c>
      <c r="B160" s="190">
        <v>2</v>
      </c>
      <c r="C160" s="238" t="str">
        <f>IF(B160=0, -5, "0")</f>
        <v>0</v>
      </c>
      <c r="D160" s="188"/>
      <c r="E160" s="166"/>
      <c r="F160" s="166"/>
    </row>
    <row r="161" spans="1:6" ht="16.5" customHeight="1" x14ac:dyDescent="0.25">
      <c r="A161" s="23" t="s">
        <v>145</v>
      </c>
      <c r="B161" s="190">
        <v>2</v>
      </c>
      <c r="C161" s="157"/>
      <c r="D161" s="188"/>
      <c r="E161" s="166"/>
      <c r="F161" s="166"/>
    </row>
    <row r="162" spans="1:6" x14ac:dyDescent="0.25">
      <c r="A162" s="23" t="s">
        <v>27</v>
      </c>
      <c r="B162" s="190">
        <v>2</v>
      </c>
      <c r="C162" s="190"/>
      <c r="D162" s="10"/>
      <c r="E162" s="166"/>
      <c r="F162" s="166"/>
    </row>
    <row r="163" spans="1:6" x14ac:dyDescent="0.25">
      <c r="A163" s="19" t="s">
        <v>38</v>
      </c>
      <c r="B163" s="19"/>
      <c r="C163" s="19"/>
      <c r="D163" s="19">
        <f>SUM(B155:C162)</f>
        <v>16</v>
      </c>
    </row>
    <row r="164" spans="1:6" x14ac:dyDescent="0.25">
      <c r="A164" s="19" t="s">
        <v>37</v>
      </c>
      <c r="B164" s="20"/>
      <c r="C164" s="21"/>
      <c r="D164" s="76">
        <f>D163/(COUNT(B155:C162)*2)</f>
        <v>1</v>
      </c>
    </row>
    <row r="165" spans="1:6" x14ac:dyDescent="0.25">
      <c r="A165" s="9"/>
      <c r="B165" s="6"/>
      <c r="C165" s="7"/>
      <c r="D165" s="6"/>
    </row>
    <row r="166" spans="1:6" ht="18" x14ac:dyDescent="0.25">
      <c r="A166" s="264" t="s">
        <v>134</v>
      </c>
      <c r="B166" s="265"/>
      <c r="C166" s="265"/>
      <c r="D166" s="265"/>
      <c r="E166" s="265"/>
      <c r="F166" s="265"/>
    </row>
    <row r="167" spans="1:6" x14ac:dyDescent="0.25">
      <c r="A167" s="189" t="s">
        <v>314</v>
      </c>
      <c r="B167" s="190">
        <v>2</v>
      </c>
      <c r="C167" s="190"/>
      <c r="D167" s="162"/>
      <c r="E167" s="166"/>
      <c r="F167" s="166"/>
    </row>
    <row r="168" spans="1:6" ht="24" customHeight="1" x14ac:dyDescent="0.25">
      <c r="A168" s="18" t="s">
        <v>102</v>
      </c>
      <c r="B168" s="190">
        <v>2</v>
      </c>
      <c r="C168" s="190"/>
      <c r="D168" s="162"/>
      <c r="E168" s="166"/>
      <c r="F168" s="166"/>
    </row>
    <row r="169" spans="1:6" x14ac:dyDescent="0.25">
      <c r="A169" s="18" t="s">
        <v>135</v>
      </c>
      <c r="B169" s="190">
        <v>2</v>
      </c>
      <c r="C169" s="190"/>
      <c r="D169" s="162"/>
      <c r="E169" s="166"/>
      <c r="F169" s="166"/>
    </row>
    <row r="170" spans="1:6" x14ac:dyDescent="0.25">
      <c r="A170" s="18" t="s">
        <v>64</v>
      </c>
      <c r="B170" s="190">
        <v>2</v>
      </c>
      <c r="C170" s="190"/>
      <c r="D170" s="12"/>
      <c r="E170" s="166"/>
      <c r="F170" s="166"/>
    </row>
    <row r="171" spans="1:6" x14ac:dyDescent="0.25">
      <c r="A171" s="18" t="s">
        <v>279</v>
      </c>
      <c r="B171" s="190">
        <v>2</v>
      </c>
      <c r="C171" s="190"/>
      <c r="D171" s="12"/>
      <c r="E171" s="166"/>
      <c r="F171" s="166"/>
    </row>
    <row r="172" spans="1:6" ht="18" x14ac:dyDescent="0.35">
      <c r="A172" s="100" t="s">
        <v>80</v>
      </c>
      <c r="B172" s="190">
        <v>2</v>
      </c>
      <c r="C172" s="238" t="str">
        <f>IF(B172=0, -5, "0")</f>
        <v>0</v>
      </c>
      <c r="D172" s="12"/>
      <c r="E172" s="166"/>
      <c r="F172" s="166"/>
    </row>
    <row r="173" spans="1:6" x14ac:dyDescent="0.25">
      <c r="A173" s="189" t="s">
        <v>296</v>
      </c>
      <c r="B173" s="190">
        <v>2</v>
      </c>
      <c r="C173" s="191"/>
      <c r="D173" s="186"/>
      <c r="E173" s="193"/>
      <c r="F173" s="166"/>
    </row>
    <row r="174" spans="1:6" ht="28.5" customHeight="1" x14ac:dyDescent="0.35">
      <c r="A174" s="91" t="s">
        <v>251</v>
      </c>
      <c r="B174" s="190">
        <v>2</v>
      </c>
      <c r="C174" s="238" t="str">
        <f>IF(B174=0, -5, "0")</f>
        <v>0</v>
      </c>
      <c r="D174" s="12"/>
      <c r="E174" s="188"/>
      <c r="F174" s="166"/>
    </row>
    <row r="175" spans="1:6" ht="31.5" customHeight="1" x14ac:dyDescent="0.25">
      <c r="A175" s="189" t="s">
        <v>313</v>
      </c>
      <c r="B175" s="190">
        <v>2</v>
      </c>
      <c r="C175" s="190"/>
      <c r="D175" s="175"/>
      <c r="E175" s="188"/>
      <c r="F175" s="166"/>
    </row>
    <row r="176" spans="1:6" ht="36" x14ac:dyDescent="0.35">
      <c r="A176" s="103" t="s">
        <v>209</v>
      </c>
      <c r="B176" s="190">
        <v>2</v>
      </c>
      <c r="C176" s="238" t="str">
        <f>IF(B176=0, -5, "0")</f>
        <v>0</v>
      </c>
      <c r="D176" s="188"/>
      <c r="E176" s="166"/>
      <c r="F176" s="166"/>
    </row>
    <row r="177" spans="1:7" x14ac:dyDescent="0.25">
      <c r="A177" s="189" t="s">
        <v>291</v>
      </c>
      <c r="B177" s="190">
        <v>2</v>
      </c>
      <c r="C177" s="190"/>
      <c r="D177" s="188"/>
      <c r="E177" s="166"/>
      <c r="F177" s="166"/>
    </row>
    <row r="178" spans="1:7" x14ac:dyDescent="0.25">
      <c r="A178" s="189" t="s">
        <v>188</v>
      </c>
      <c r="B178" s="190">
        <v>2</v>
      </c>
      <c r="C178" s="190"/>
      <c r="D178" s="188"/>
      <c r="E178" s="188"/>
      <c r="F178" s="166"/>
    </row>
    <row r="179" spans="1:7" ht="18" x14ac:dyDescent="0.35">
      <c r="A179" s="180" t="s">
        <v>289</v>
      </c>
      <c r="B179" s="190">
        <v>2</v>
      </c>
      <c r="C179" s="190"/>
      <c r="D179" s="188"/>
      <c r="E179" s="180"/>
      <c r="F179" s="166"/>
    </row>
    <row r="180" spans="1:7" ht="16.5" x14ac:dyDescent="0.25">
      <c r="A180" s="126" t="s">
        <v>168</v>
      </c>
      <c r="B180" s="190">
        <v>2</v>
      </c>
      <c r="C180" s="239" t="str">
        <f>IF(B180=0, -5, "0")</f>
        <v>0</v>
      </c>
      <c r="D180" s="165"/>
      <c r="E180" s="193"/>
      <c r="F180" s="166"/>
    </row>
    <row r="181" spans="1:7" x14ac:dyDescent="0.25">
      <c r="A181" s="24" t="s">
        <v>83</v>
      </c>
      <c r="B181" s="190">
        <v>2</v>
      </c>
      <c r="C181" s="190"/>
      <c r="D181" s="188"/>
      <c r="E181" s="166"/>
      <c r="F181" s="166"/>
    </row>
    <row r="182" spans="1:7" ht="33" x14ac:dyDescent="0.3">
      <c r="A182" s="200" t="s">
        <v>234</v>
      </c>
      <c r="B182" s="190">
        <v>2</v>
      </c>
      <c r="C182" s="190"/>
      <c r="D182" s="84"/>
      <c r="E182" s="166"/>
      <c r="F182" s="166"/>
      <c r="G182" s="192"/>
    </row>
    <row r="183" spans="1:7" x14ac:dyDescent="0.25">
      <c r="A183" s="24" t="s">
        <v>248</v>
      </c>
      <c r="B183" s="190">
        <v>2</v>
      </c>
      <c r="C183" s="190"/>
      <c r="D183" s="188"/>
      <c r="E183" s="188"/>
      <c r="F183" s="166"/>
    </row>
    <row r="184" spans="1:7" ht="30" x14ac:dyDescent="0.25">
      <c r="A184" s="24" t="s">
        <v>200</v>
      </c>
      <c r="B184" s="190">
        <v>2</v>
      </c>
      <c r="C184" s="190"/>
      <c r="D184" s="188"/>
      <c r="E184" s="166"/>
      <c r="F184" s="166"/>
    </row>
    <row r="185" spans="1:7" ht="45" x14ac:dyDescent="0.25">
      <c r="A185" s="120" t="s">
        <v>287</v>
      </c>
      <c r="B185" s="190">
        <v>2</v>
      </c>
      <c r="C185" s="173"/>
      <c r="D185" s="153">
        <v>1</v>
      </c>
      <c r="E185" s="121"/>
      <c r="F185" s="121"/>
    </row>
    <row r="186" spans="1:7" x14ac:dyDescent="0.25">
      <c r="A186" s="19" t="s">
        <v>38</v>
      </c>
      <c r="B186" s="19"/>
      <c r="C186" s="19"/>
      <c r="D186" s="19">
        <f>SUM(B167:C184)</f>
        <v>36</v>
      </c>
    </row>
    <row r="187" spans="1:7" x14ac:dyDescent="0.25">
      <c r="A187" s="19" t="s">
        <v>37</v>
      </c>
      <c r="B187" s="20"/>
      <c r="C187" s="21"/>
      <c r="D187" s="76">
        <f>D186/(COUNT(B167:C184)*2)</f>
        <v>1</v>
      </c>
    </row>
    <row r="188" spans="1:7" x14ac:dyDescent="0.25">
      <c r="A188" s="9"/>
      <c r="B188" s="6"/>
      <c r="C188" s="7"/>
      <c r="D188" s="6"/>
    </row>
    <row r="189" spans="1:7" ht="18" x14ac:dyDescent="0.25">
      <c r="A189" s="95" t="s">
        <v>139</v>
      </c>
      <c r="B189" s="101"/>
      <c r="C189" s="102"/>
      <c r="D189" s="98">
        <f>SUM(D163,D186)</f>
        <v>52</v>
      </c>
    </row>
    <row r="190" spans="1:7" ht="18" x14ac:dyDescent="0.25">
      <c r="A190" s="95" t="s">
        <v>226</v>
      </c>
      <c r="B190" s="101"/>
      <c r="C190" s="102"/>
      <c r="D190" s="99">
        <f>D189/(COUNT(B155:C162,B167:C184)*2)</f>
        <v>1</v>
      </c>
    </row>
    <row r="191" spans="1:7" x14ac:dyDescent="0.25">
      <c r="A191" s="9"/>
      <c r="B191" s="6"/>
      <c r="C191" s="7"/>
      <c r="D191" s="6"/>
    </row>
    <row r="192" spans="1:7" ht="18" x14ac:dyDescent="0.35">
      <c r="A192" s="266" t="s">
        <v>167</v>
      </c>
      <c r="B192" s="266"/>
      <c r="C192" s="266"/>
      <c r="D192" s="266"/>
      <c r="E192" s="266"/>
      <c r="F192" s="266"/>
    </row>
    <row r="193" spans="1:7" x14ac:dyDescent="0.25">
      <c r="A193" s="209">
        <f>B11</f>
        <v>42859</v>
      </c>
      <c r="B193" s="6"/>
      <c r="C193" s="7"/>
      <c r="D193" s="6"/>
    </row>
    <row r="194" spans="1:7" ht="18" x14ac:dyDescent="0.25">
      <c r="A194" s="264" t="s">
        <v>158</v>
      </c>
      <c r="B194" s="265"/>
      <c r="C194" s="265"/>
      <c r="D194" s="265"/>
      <c r="E194" s="265"/>
      <c r="F194" s="265"/>
    </row>
    <row r="195" spans="1:7" ht="36" x14ac:dyDescent="0.35">
      <c r="A195" s="100" t="s">
        <v>27</v>
      </c>
      <c r="B195" s="190">
        <v>2</v>
      </c>
      <c r="C195" s="238" t="str">
        <f>IF(B195=0, -5, "0")</f>
        <v>0</v>
      </c>
      <c r="D195" s="188"/>
      <c r="E195" s="166"/>
      <c r="F195" s="166"/>
    </row>
    <row r="196" spans="1:7" x14ac:dyDescent="0.25">
      <c r="A196" s="23" t="s">
        <v>57</v>
      </c>
      <c r="B196" s="190">
        <v>2</v>
      </c>
      <c r="C196" s="190"/>
      <c r="D196" s="188"/>
      <c r="E196" s="166"/>
      <c r="F196" s="166"/>
    </row>
    <row r="197" spans="1:7" x14ac:dyDescent="0.25">
      <c r="A197" s="33" t="s">
        <v>297</v>
      </c>
      <c r="B197" s="190">
        <v>2</v>
      </c>
      <c r="C197" s="190"/>
      <c r="D197" s="188"/>
      <c r="E197" s="193"/>
      <c r="F197" s="166"/>
    </row>
    <row r="198" spans="1:7" x14ac:dyDescent="0.25">
      <c r="A198" s="23" t="s">
        <v>100</v>
      </c>
      <c r="B198" s="190">
        <v>2</v>
      </c>
      <c r="C198" s="190"/>
      <c r="D198" s="188"/>
      <c r="E198" s="166"/>
      <c r="F198" s="166"/>
    </row>
    <row r="199" spans="1:7" x14ac:dyDescent="0.25">
      <c r="A199" s="23" t="s">
        <v>154</v>
      </c>
      <c r="B199" s="190">
        <v>2</v>
      </c>
      <c r="C199" s="190"/>
      <c r="E199" s="166"/>
      <c r="F199" s="166"/>
    </row>
    <row r="200" spans="1:7" x14ac:dyDescent="0.25">
      <c r="A200" s="33" t="s">
        <v>153</v>
      </c>
      <c r="B200" s="190">
        <v>2</v>
      </c>
      <c r="C200" s="190"/>
      <c r="D200" s="188"/>
      <c r="E200" s="166"/>
      <c r="F200" s="166"/>
    </row>
    <row r="201" spans="1:7" x14ac:dyDescent="0.25">
      <c r="A201" s="33" t="s">
        <v>28</v>
      </c>
      <c r="B201" s="190" t="s">
        <v>34</v>
      </c>
      <c r="C201" s="190"/>
      <c r="D201" s="188"/>
      <c r="E201" s="166"/>
      <c r="F201" s="166"/>
    </row>
    <row r="202" spans="1:7" x14ac:dyDescent="0.25">
      <c r="A202" s="33" t="s">
        <v>155</v>
      </c>
      <c r="B202" s="190">
        <v>2</v>
      </c>
      <c r="C202" s="190"/>
      <c r="D202" s="188"/>
      <c r="E202" s="166"/>
      <c r="F202" s="166"/>
    </row>
    <row r="203" spans="1:7" ht="18" x14ac:dyDescent="0.35">
      <c r="A203" s="210" t="s">
        <v>298</v>
      </c>
      <c r="B203" s="190">
        <v>2</v>
      </c>
      <c r="C203" s="238" t="str">
        <f>IF(B203=0, -5, "0")</f>
        <v>0</v>
      </c>
      <c r="D203" s="188"/>
      <c r="E203" s="166"/>
      <c r="F203" s="166"/>
    </row>
    <row r="204" spans="1:7" ht="16.5" x14ac:dyDescent="0.3">
      <c r="A204" s="211" t="s">
        <v>362</v>
      </c>
      <c r="B204" s="190">
        <v>2</v>
      </c>
      <c r="C204" s="238" t="str">
        <f>IF(B204=0, -5, "0")</f>
        <v>0</v>
      </c>
      <c r="D204" s="165"/>
      <c r="E204" s="166"/>
      <c r="F204" s="166"/>
      <c r="G204" s="192"/>
    </row>
    <row r="205" spans="1:7" x14ac:dyDescent="0.25">
      <c r="A205" s="194" t="s">
        <v>145</v>
      </c>
      <c r="B205" s="190">
        <v>2</v>
      </c>
      <c r="C205" s="190"/>
      <c r="D205" s="188"/>
      <c r="E205" s="166"/>
      <c r="F205" s="166"/>
    </row>
    <row r="206" spans="1:7" x14ac:dyDescent="0.25">
      <c r="A206" s="19" t="s">
        <v>38</v>
      </c>
      <c r="B206" s="19"/>
      <c r="C206" s="19"/>
      <c r="D206" s="19">
        <f>SUM(B195:C205)</f>
        <v>20</v>
      </c>
    </row>
    <row r="207" spans="1:7" x14ac:dyDescent="0.25">
      <c r="A207" s="19" t="s">
        <v>37</v>
      </c>
      <c r="B207" s="20"/>
      <c r="C207" s="21"/>
      <c r="D207" s="76">
        <f>D206/(COUNT(B195:C205)*2)</f>
        <v>1</v>
      </c>
    </row>
    <row r="208" spans="1:7" x14ac:dyDescent="0.25">
      <c r="A208" s="9"/>
      <c r="B208" s="6"/>
      <c r="C208" s="7"/>
      <c r="D208" s="6"/>
    </row>
    <row r="209" spans="1:7" ht="18" x14ac:dyDescent="0.25">
      <c r="A209" s="264" t="s">
        <v>76</v>
      </c>
      <c r="B209" s="265"/>
      <c r="C209" s="265"/>
      <c r="D209" s="265"/>
      <c r="E209" s="265"/>
      <c r="F209" s="265"/>
    </row>
    <row r="210" spans="1:7" x14ac:dyDescent="0.25">
      <c r="A210" s="189" t="s">
        <v>314</v>
      </c>
      <c r="B210" s="190">
        <v>2</v>
      </c>
      <c r="C210" s="190"/>
      <c r="D210" s="188"/>
      <c r="E210" s="193"/>
      <c r="F210" s="166"/>
    </row>
    <row r="211" spans="1:7" ht="54" x14ac:dyDescent="0.35">
      <c r="A211" s="100" t="s">
        <v>363</v>
      </c>
      <c r="B211" s="190">
        <v>2</v>
      </c>
      <c r="C211" s="238" t="str">
        <f>IF(B211=0, -5, "0")</f>
        <v>0</v>
      </c>
      <c r="D211" s="188"/>
      <c r="E211" s="166"/>
      <c r="F211" s="166"/>
    </row>
    <row r="212" spans="1:7" ht="45" x14ac:dyDescent="0.25">
      <c r="A212" s="18" t="s">
        <v>192</v>
      </c>
      <c r="B212" s="190">
        <v>0</v>
      </c>
      <c r="C212" s="190"/>
      <c r="D212" s="162" t="s">
        <v>518</v>
      </c>
      <c r="E212" s="188" t="s">
        <v>519</v>
      </c>
      <c r="F212" s="166"/>
    </row>
    <row r="213" spans="1:7" ht="42.75" customHeight="1" x14ac:dyDescent="0.25">
      <c r="A213" s="189" t="s">
        <v>176</v>
      </c>
      <c r="B213" s="190">
        <v>2</v>
      </c>
      <c r="C213" s="190"/>
      <c r="D213" s="162"/>
      <c r="E213" s="188"/>
      <c r="F213" s="166"/>
    </row>
    <row r="214" spans="1:7" ht="18" x14ac:dyDescent="0.35">
      <c r="A214" s="100" t="s">
        <v>359</v>
      </c>
      <c r="B214" s="190">
        <v>2</v>
      </c>
      <c r="C214" s="238" t="str">
        <f>IF(B214=0, -5, "0")</f>
        <v>0</v>
      </c>
      <c r="D214" s="11"/>
      <c r="E214" s="166"/>
      <c r="F214" s="166"/>
    </row>
    <row r="215" spans="1:7" x14ac:dyDescent="0.25">
      <c r="A215" s="189" t="s">
        <v>64</v>
      </c>
      <c r="B215" s="190">
        <v>2</v>
      </c>
      <c r="C215" s="190"/>
      <c r="D215" s="168"/>
      <c r="E215" s="166"/>
      <c r="F215" s="166"/>
    </row>
    <row r="216" spans="1:7" x14ac:dyDescent="0.25">
      <c r="A216" s="18" t="s">
        <v>70</v>
      </c>
      <c r="B216" s="190">
        <v>2</v>
      </c>
      <c r="C216" s="190"/>
      <c r="D216" s="12"/>
      <c r="E216" s="188"/>
      <c r="F216" s="166"/>
    </row>
    <row r="217" spans="1:7" x14ac:dyDescent="0.25">
      <c r="A217" s="189" t="s">
        <v>291</v>
      </c>
      <c r="B217" s="190">
        <v>2</v>
      </c>
      <c r="C217" s="190"/>
      <c r="D217" s="12"/>
      <c r="E217" s="166"/>
      <c r="F217" s="166"/>
    </row>
    <row r="218" spans="1:7" x14ac:dyDescent="0.25">
      <c r="A218" s="18" t="s">
        <v>188</v>
      </c>
      <c r="B218" s="190">
        <v>2</v>
      </c>
      <c r="C218" s="190"/>
      <c r="D218" s="188"/>
      <c r="E218" s="166"/>
      <c r="F218" s="166"/>
    </row>
    <row r="219" spans="1:7" ht="33" x14ac:dyDescent="0.3">
      <c r="A219" s="51" t="s">
        <v>416</v>
      </c>
      <c r="B219" s="190" t="s">
        <v>34</v>
      </c>
      <c r="C219" s="190"/>
      <c r="D219" s="188"/>
      <c r="E219" s="188"/>
      <c r="F219" s="166"/>
      <c r="G219" s="192"/>
    </row>
    <row r="220" spans="1:7" x14ac:dyDescent="0.25">
      <c r="A220" s="189" t="s">
        <v>157</v>
      </c>
      <c r="B220" s="190">
        <v>2</v>
      </c>
      <c r="C220" s="190"/>
      <c r="D220" s="168"/>
      <c r="E220" s="166"/>
      <c r="F220" s="166"/>
    </row>
    <row r="221" spans="1:7" x14ac:dyDescent="0.25">
      <c r="A221" s="24" t="s">
        <v>159</v>
      </c>
      <c r="B221" s="190">
        <v>2</v>
      </c>
      <c r="C221" s="190"/>
      <c r="D221" s="188"/>
      <c r="E221" s="166"/>
      <c r="F221" s="166"/>
    </row>
    <row r="222" spans="1:7" ht="18" x14ac:dyDescent="0.25">
      <c r="A222" s="127" t="s">
        <v>72</v>
      </c>
      <c r="B222" s="190">
        <v>2</v>
      </c>
      <c r="C222" s="238" t="str">
        <f>IF(B222=0, -5, "0")</f>
        <v>0</v>
      </c>
      <c r="D222" s="188"/>
      <c r="E222" s="188"/>
      <c r="F222" s="166"/>
    </row>
    <row r="223" spans="1:7" ht="18" x14ac:dyDescent="0.35">
      <c r="A223" s="49" t="s">
        <v>289</v>
      </c>
      <c r="B223" s="190">
        <v>2</v>
      </c>
      <c r="C223" s="190"/>
      <c r="D223" s="188"/>
      <c r="E223" s="180"/>
      <c r="F223" s="166"/>
      <c r="G223" s="192"/>
    </row>
    <row r="224" spans="1:7" ht="16.5" x14ac:dyDescent="0.25">
      <c r="A224" s="126" t="s">
        <v>168</v>
      </c>
      <c r="B224" s="190">
        <v>2</v>
      </c>
      <c r="C224" s="239" t="str">
        <f>IF(B224=0, -5, "0")</f>
        <v>0</v>
      </c>
      <c r="E224" s="166"/>
      <c r="F224" s="166"/>
    </row>
    <row r="225" spans="1:6" x14ac:dyDescent="0.25">
      <c r="A225" s="24" t="s">
        <v>83</v>
      </c>
      <c r="B225" s="190">
        <v>2</v>
      </c>
      <c r="C225" s="190"/>
      <c r="D225" s="165"/>
      <c r="E225" s="166"/>
      <c r="F225" s="166"/>
    </row>
    <row r="226" spans="1:6" ht="30" x14ac:dyDescent="0.25">
      <c r="A226" s="24" t="s">
        <v>244</v>
      </c>
      <c r="B226" s="190">
        <v>2</v>
      </c>
      <c r="C226" s="190"/>
      <c r="E226" s="166"/>
      <c r="F226" s="166"/>
    </row>
    <row r="227" spans="1:6" x14ac:dyDescent="0.25">
      <c r="A227" s="24" t="s">
        <v>248</v>
      </c>
      <c r="B227" s="190">
        <v>2</v>
      </c>
      <c r="C227" s="190"/>
      <c r="D227" s="188"/>
      <c r="E227" s="166"/>
      <c r="F227" s="166"/>
    </row>
    <row r="228" spans="1:6" ht="44.25" customHeight="1" x14ac:dyDescent="0.25">
      <c r="A228" s="24" t="s">
        <v>199</v>
      </c>
      <c r="B228" s="190">
        <v>2</v>
      </c>
      <c r="C228" s="24"/>
      <c r="D228" s="176"/>
      <c r="E228" s="166"/>
      <c r="F228" s="166"/>
    </row>
    <row r="229" spans="1:6" x14ac:dyDescent="0.25">
      <c r="A229" s="19" t="s">
        <v>38</v>
      </c>
      <c r="B229" s="19"/>
      <c r="C229" s="19"/>
      <c r="D229" s="19">
        <f>SUM(B210:C228)</f>
        <v>34</v>
      </c>
    </row>
    <row r="230" spans="1:6" x14ac:dyDescent="0.25">
      <c r="A230" s="19" t="s">
        <v>37</v>
      </c>
      <c r="B230" s="20"/>
      <c r="C230" s="21"/>
      <c r="D230" s="76">
        <f>D229/(COUNT(B210:C228)*2)</f>
        <v>0.94444444444444442</v>
      </c>
    </row>
    <row r="231" spans="1:6" x14ac:dyDescent="0.25">
      <c r="A231" s="9"/>
      <c r="B231" s="6"/>
      <c r="C231" s="7"/>
      <c r="D231" s="6"/>
    </row>
    <row r="232" spans="1:6" ht="18" x14ac:dyDescent="0.25">
      <c r="A232" s="264" t="s">
        <v>191</v>
      </c>
      <c r="B232" s="265"/>
      <c r="C232" s="265"/>
      <c r="D232" s="265"/>
      <c r="E232" s="265"/>
      <c r="F232" s="265"/>
    </row>
    <row r="233" spans="1:6" x14ac:dyDescent="0.25">
      <c r="A233" s="189" t="s">
        <v>314</v>
      </c>
      <c r="B233" s="191">
        <v>2</v>
      </c>
      <c r="C233" s="191"/>
      <c r="D233" s="171"/>
      <c r="E233" s="166"/>
      <c r="F233" s="166"/>
    </row>
    <row r="234" spans="1:6" ht="30" x14ac:dyDescent="0.25">
      <c r="A234" s="18" t="s">
        <v>205</v>
      </c>
      <c r="B234" s="191">
        <v>2</v>
      </c>
      <c r="C234" s="190"/>
      <c r="D234" s="174"/>
      <c r="E234" s="166"/>
      <c r="F234" s="166"/>
    </row>
    <row r="235" spans="1:6" ht="76.5" x14ac:dyDescent="0.35">
      <c r="A235" s="91" t="s">
        <v>59</v>
      </c>
      <c r="B235" s="191">
        <v>1</v>
      </c>
      <c r="C235" s="238" t="str">
        <f>IF(B235=0, -5, "0")</f>
        <v>0</v>
      </c>
      <c r="D235" s="176" t="s">
        <v>520</v>
      </c>
      <c r="E235" s="166"/>
      <c r="F235" s="166"/>
    </row>
    <row r="236" spans="1:6" ht="36" x14ac:dyDescent="0.35">
      <c r="A236" s="100" t="s">
        <v>496</v>
      </c>
      <c r="B236" s="191">
        <v>1</v>
      </c>
      <c r="C236" s="238" t="str">
        <f>IF(B236=0, -5, "0")</f>
        <v>0</v>
      </c>
      <c r="D236" s="176" t="s">
        <v>419</v>
      </c>
      <c r="E236" s="166"/>
      <c r="F236" s="166"/>
    </row>
    <row r="237" spans="1:6" x14ac:dyDescent="0.25">
      <c r="A237" s="18" t="s">
        <v>252</v>
      </c>
      <c r="B237" s="191">
        <v>2</v>
      </c>
      <c r="C237" s="190"/>
      <c r="D237" s="176"/>
      <c r="E237" s="166"/>
      <c r="F237" s="166"/>
    </row>
    <row r="238" spans="1:6" x14ac:dyDescent="0.25">
      <c r="A238" s="18" t="s">
        <v>55</v>
      </c>
      <c r="B238" s="191">
        <v>2</v>
      </c>
      <c r="C238" s="190"/>
      <c r="D238" s="177"/>
      <c r="E238" s="166"/>
      <c r="F238" s="166"/>
    </row>
    <row r="239" spans="1:6" ht="27" customHeight="1" x14ac:dyDescent="0.25">
      <c r="A239" s="189" t="s">
        <v>299</v>
      </c>
      <c r="B239" s="191">
        <v>2</v>
      </c>
      <c r="C239" s="191"/>
      <c r="D239" s="185"/>
      <c r="E239" s="185"/>
      <c r="F239" s="166"/>
    </row>
    <row r="240" spans="1:6" ht="90" x14ac:dyDescent="0.25">
      <c r="A240" s="189" t="s">
        <v>156</v>
      </c>
      <c r="B240" s="191">
        <v>0</v>
      </c>
      <c r="C240" s="190"/>
      <c r="D240" s="185" t="s">
        <v>571</v>
      </c>
      <c r="E240" s="185" t="s">
        <v>572</v>
      </c>
      <c r="F240" s="166"/>
    </row>
    <row r="241" spans="1:6" ht="45" x14ac:dyDescent="0.25">
      <c r="A241" s="119" t="s">
        <v>287</v>
      </c>
      <c r="B241" s="191">
        <v>2</v>
      </c>
      <c r="C241" s="173"/>
      <c r="D241" s="247">
        <v>0.8</v>
      </c>
      <c r="E241" s="121"/>
      <c r="F241" s="121"/>
    </row>
    <row r="242" spans="1:6" x14ac:dyDescent="0.25">
      <c r="A242" s="19" t="s">
        <v>38</v>
      </c>
      <c r="B242" s="19"/>
      <c r="C242" s="19"/>
      <c r="D242" s="19">
        <f>SUM(B233:C240)</f>
        <v>12</v>
      </c>
    </row>
    <row r="243" spans="1:6" x14ac:dyDescent="0.25">
      <c r="A243" s="19" t="s">
        <v>37</v>
      </c>
      <c r="B243" s="20"/>
      <c r="C243" s="21"/>
      <c r="D243" s="76">
        <f>D242/(COUNT(B233:C240)*2)</f>
        <v>0.75</v>
      </c>
    </row>
    <row r="244" spans="1:6" x14ac:dyDescent="0.25">
      <c r="A244" s="9"/>
      <c r="B244" s="6"/>
      <c r="C244" s="7"/>
      <c r="D244" s="6"/>
    </row>
    <row r="245" spans="1:6" ht="18" x14ac:dyDescent="0.25">
      <c r="A245" s="95" t="s">
        <v>77</v>
      </c>
      <c r="B245" s="101"/>
      <c r="C245" s="102"/>
      <c r="D245" s="98">
        <f>SUM(D242,D206,D229)</f>
        <v>66</v>
      </c>
    </row>
    <row r="246" spans="1:6" ht="18" x14ac:dyDescent="0.25">
      <c r="A246" s="122" t="s">
        <v>227</v>
      </c>
      <c r="B246" s="123"/>
      <c r="C246" s="124"/>
      <c r="D246" s="125">
        <f>D245/(COUNT(B210:C228,B233:C240,B195:C205)*2)</f>
        <v>0.91666666666666663</v>
      </c>
    </row>
    <row r="247" spans="1:6" s="3" customFormat="1" ht="18" x14ac:dyDescent="0.25">
      <c r="A247" s="46"/>
      <c r="B247" s="47"/>
      <c r="C247" s="47"/>
      <c r="D247" s="48"/>
    </row>
    <row r="248" spans="1:6" s="3" customFormat="1" ht="18" x14ac:dyDescent="0.35">
      <c r="A248" s="266" t="s">
        <v>78</v>
      </c>
      <c r="B248" s="266"/>
      <c r="C248" s="266"/>
      <c r="D248" s="266"/>
      <c r="E248" s="266"/>
      <c r="F248" s="266"/>
    </row>
    <row r="249" spans="1:6" s="3" customFormat="1" x14ac:dyDescent="0.25">
      <c r="A249" s="203">
        <f>B11</f>
        <v>42859</v>
      </c>
      <c r="B249" s="6"/>
      <c r="C249" s="7"/>
      <c r="D249" s="6"/>
    </row>
    <row r="250" spans="1:6" s="3" customFormat="1" ht="18" x14ac:dyDescent="0.25">
      <c r="A250" s="264" t="s">
        <v>79</v>
      </c>
      <c r="B250" s="265"/>
      <c r="C250" s="265"/>
      <c r="D250" s="265"/>
      <c r="E250" s="265"/>
      <c r="F250" s="265"/>
    </row>
    <row r="251" spans="1:6" s="3" customFormat="1" ht="36" x14ac:dyDescent="0.35">
      <c r="A251" s="100" t="s">
        <v>27</v>
      </c>
      <c r="B251" s="190">
        <v>1</v>
      </c>
      <c r="C251" s="238" t="str">
        <f>IF(B251=0, -5, "0")</f>
        <v>0</v>
      </c>
      <c r="D251" s="188" t="s">
        <v>497</v>
      </c>
      <c r="E251" s="193"/>
      <c r="F251" s="193"/>
    </row>
    <row r="252" spans="1:6" s="3" customFormat="1" ht="22.5" customHeight="1" x14ac:dyDescent="0.25">
      <c r="A252" s="23" t="s">
        <v>148</v>
      </c>
      <c r="B252" s="190">
        <v>2</v>
      </c>
      <c r="C252" s="190"/>
      <c r="D252" s="188"/>
      <c r="E252" s="193"/>
      <c r="F252" s="193"/>
    </row>
    <row r="253" spans="1:6" s="3" customFormat="1" x14ac:dyDescent="0.25">
      <c r="A253" s="33" t="s">
        <v>300</v>
      </c>
      <c r="B253" s="190">
        <v>2</v>
      </c>
      <c r="C253" s="190"/>
      <c r="D253" s="165"/>
      <c r="E253" s="193"/>
      <c r="F253" s="193"/>
    </row>
    <row r="254" spans="1:6" s="3" customFormat="1" x14ac:dyDescent="0.25">
      <c r="A254" s="33" t="s">
        <v>301</v>
      </c>
      <c r="B254" s="190">
        <v>2</v>
      </c>
      <c r="C254" s="190"/>
      <c r="D254" s="165"/>
      <c r="E254" s="193"/>
      <c r="F254" s="193"/>
    </row>
    <row r="255" spans="1:6" s="3" customFormat="1" x14ac:dyDescent="0.25">
      <c r="A255" s="33" t="s">
        <v>28</v>
      </c>
      <c r="B255" s="190">
        <v>2</v>
      </c>
      <c r="C255" s="190"/>
      <c r="D255" s="168"/>
      <c r="E255" s="193"/>
      <c r="F255" s="193"/>
    </row>
    <row r="256" spans="1:6" s="3" customFormat="1" ht="36" x14ac:dyDescent="0.35">
      <c r="A256" s="100" t="s">
        <v>161</v>
      </c>
      <c r="B256" s="190">
        <v>2</v>
      </c>
      <c r="C256" s="238" t="str">
        <f>IF(B256=0, -5, "0")</f>
        <v>0</v>
      </c>
      <c r="D256" s="188"/>
      <c r="E256" s="193"/>
      <c r="F256" s="193"/>
    </row>
    <row r="257" spans="1:6" s="3" customFormat="1" ht="75" x14ac:dyDescent="0.25">
      <c r="A257" s="33" t="s">
        <v>193</v>
      </c>
      <c r="B257" s="190">
        <v>0</v>
      </c>
      <c r="C257" s="190"/>
      <c r="D257" s="175" t="s">
        <v>521</v>
      </c>
      <c r="E257" s="175" t="s">
        <v>533</v>
      </c>
      <c r="F257" s="193"/>
    </row>
    <row r="258" spans="1:6" s="3" customFormat="1" x14ac:dyDescent="0.25">
      <c r="A258" s="33" t="s">
        <v>160</v>
      </c>
      <c r="B258" s="190">
        <v>2</v>
      </c>
      <c r="C258" s="190"/>
      <c r="D258" s="168"/>
      <c r="E258" s="193"/>
      <c r="F258" s="193"/>
    </row>
    <row r="259" spans="1:6" s="3" customFormat="1" x14ac:dyDescent="0.25">
      <c r="A259" s="23" t="s">
        <v>68</v>
      </c>
      <c r="B259" s="190">
        <v>2</v>
      </c>
      <c r="C259" s="190"/>
      <c r="D259" s="188"/>
      <c r="E259" s="193"/>
      <c r="F259" s="193"/>
    </row>
    <row r="260" spans="1:6" s="3" customFormat="1" ht="18" x14ac:dyDescent="0.35">
      <c r="A260" s="91" t="s">
        <v>59</v>
      </c>
      <c r="B260" s="190">
        <v>2</v>
      </c>
      <c r="C260" s="238" t="str">
        <f>IF(B260=0, -5, "0")</f>
        <v>0</v>
      </c>
      <c r="D260" s="188"/>
      <c r="E260" s="193"/>
      <c r="F260" s="193"/>
    </row>
    <row r="261" spans="1:6" s="3" customFormat="1" x14ac:dyDescent="0.25">
      <c r="A261" s="23" t="s">
        <v>145</v>
      </c>
      <c r="B261" s="190">
        <v>2</v>
      </c>
      <c r="C261" s="190"/>
      <c r="D261" s="188"/>
      <c r="E261" s="193"/>
      <c r="F261" s="193"/>
    </row>
    <row r="262" spans="1:6" s="3" customFormat="1" x14ac:dyDescent="0.25">
      <c r="A262" s="23" t="s">
        <v>153</v>
      </c>
      <c r="B262" s="190">
        <v>2</v>
      </c>
      <c r="C262" s="190"/>
      <c r="D262" s="10"/>
      <c r="E262" s="193"/>
      <c r="F262" s="193"/>
    </row>
    <row r="263" spans="1:6" s="3" customFormat="1" x14ac:dyDescent="0.25">
      <c r="A263" s="19" t="s">
        <v>38</v>
      </c>
      <c r="B263" s="19"/>
      <c r="C263" s="19"/>
      <c r="D263" s="19">
        <f>SUM(B251:C262)</f>
        <v>21</v>
      </c>
    </row>
    <row r="264" spans="1:6" s="3" customFormat="1" x14ac:dyDescent="0.25">
      <c r="A264" s="19" t="s">
        <v>37</v>
      </c>
      <c r="B264" s="20"/>
      <c r="C264" s="21"/>
      <c r="D264" s="76">
        <f>D263/(COUNT(B251:C262)*2)</f>
        <v>0.875</v>
      </c>
    </row>
    <row r="265" spans="1:6" s="3" customFormat="1" x14ac:dyDescent="0.25">
      <c r="A265" s="9"/>
      <c r="B265" s="6"/>
      <c r="C265" s="7"/>
      <c r="D265" s="6"/>
    </row>
    <row r="266" spans="1:6" s="3" customFormat="1" ht="18" x14ac:dyDescent="0.25">
      <c r="A266" s="264" t="s">
        <v>81</v>
      </c>
      <c r="B266" s="265"/>
      <c r="C266" s="265"/>
      <c r="D266" s="265"/>
      <c r="E266" s="265"/>
      <c r="F266" s="265"/>
    </row>
    <row r="267" spans="1:6" s="3" customFormat="1" x14ac:dyDescent="0.25">
      <c r="A267" s="171" t="s">
        <v>498</v>
      </c>
      <c r="B267" s="191">
        <v>2</v>
      </c>
      <c r="C267" s="191"/>
      <c r="D267" s="246"/>
      <c r="E267" s="193"/>
      <c r="F267" s="193"/>
    </row>
    <row r="268" spans="1:6" s="3" customFormat="1" ht="30" x14ac:dyDescent="0.25">
      <c r="A268" s="18" t="s">
        <v>206</v>
      </c>
      <c r="B268" s="191">
        <v>0</v>
      </c>
      <c r="C268" s="190"/>
      <c r="D268" s="11" t="s">
        <v>429</v>
      </c>
      <c r="E268" s="193" t="s">
        <v>549</v>
      </c>
      <c r="F268" s="193"/>
    </row>
    <row r="269" spans="1:6" s="3" customFormat="1" x14ac:dyDescent="0.25">
      <c r="A269" s="189" t="s">
        <v>312</v>
      </c>
      <c r="B269" s="191">
        <v>2</v>
      </c>
      <c r="C269" s="190"/>
      <c r="D269" s="184"/>
      <c r="E269" s="193"/>
      <c r="F269" s="193"/>
    </row>
    <row r="270" spans="1:6" s="3" customFormat="1" x14ac:dyDescent="0.25">
      <c r="A270" s="189" t="s">
        <v>149</v>
      </c>
      <c r="B270" s="191">
        <v>2</v>
      </c>
      <c r="C270" s="190"/>
      <c r="D270" s="11"/>
      <c r="E270" s="193"/>
      <c r="F270" s="193"/>
    </row>
    <row r="271" spans="1:6" s="3" customFormat="1" ht="120" x14ac:dyDescent="0.35">
      <c r="A271" s="91" t="s">
        <v>7</v>
      </c>
      <c r="B271" s="191">
        <v>1</v>
      </c>
      <c r="C271" s="238" t="str">
        <f>IF(B271=0, -5, "0")</f>
        <v>0</v>
      </c>
      <c r="D271" s="11" t="s">
        <v>424</v>
      </c>
      <c r="E271" s="193"/>
      <c r="F271" s="193"/>
    </row>
    <row r="272" spans="1:6" s="3" customFormat="1" ht="30" x14ac:dyDescent="0.25">
      <c r="A272" s="18" t="s">
        <v>253</v>
      </c>
      <c r="B272" s="191">
        <v>1</v>
      </c>
      <c r="C272" s="190"/>
      <c r="D272" s="11" t="s">
        <v>425</v>
      </c>
      <c r="E272" s="193"/>
      <c r="F272" s="193"/>
    </row>
    <row r="273" spans="1:6" s="3" customFormat="1" ht="16.5" x14ac:dyDescent="0.3">
      <c r="A273" s="49" t="s">
        <v>80</v>
      </c>
      <c r="B273" s="191">
        <v>2</v>
      </c>
      <c r="C273" s="190"/>
      <c r="D273" s="11"/>
      <c r="E273" s="165"/>
      <c r="F273" s="193"/>
    </row>
    <row r="274" spans="1:6" s="3" customFormat="1" ht="30" x14ac:dyDescent="0.25">
      <c r="A274" s="189" t="s">
        <v>302</v>
      </c>
      <c r="B274" s="191">
        <v>2</v>
      </c>
      <c r="C274" s="190"/>
      <c r="D274" s="11"/>
      <c r="E274" s="193"/>
      <c r="F274" s="193"/>
    </row>
    <row r="275" spans="1:6" s="3" customFormat="1" x14ac:dyDescent="0.25">
      <c r="A275" s="189" t="s">
        <v>188</v>
      </c>
      <c r="B275" s="191">
        <v>2</v>
      </c>
      <c r="C275" s="190"/>
      <c r="D275" s="11"/>
      <c r="E275" s="165"/>
      <c r="F275" s="193"/>
    </row>
    <row r="276" spans="1:6" s="3" customFormat="1" x14ac:dyDescent="0.25">
      <c r="A276" s="189" t="s">
        <v>291</v>
      </c>
      <c r="B276" s="191" t="s">
        <v>34</v>
      </c>
      <c r="C276" s="191"/>
      <c r="D276" s="184"/>
      <c r="E276" s="193"/>
      <c r="F276" s="193"/>
    </row>
    <row r="277" spans="1:6" s="3" customFormat="1" ht="51.75" customHeight="1" x14ac:dyDescent="0.25">
      <c r="A277" s="127" t="s">
        <v>173</v>
      </c>
      <c r="B277" s="191">
        <v>0</v>
      </c>
      <c r="C277" s="239">
        <f>IF(B277=0, -5, "0")</f>
        <v>-5</v>
      </c>
      <c r="D277" s="184" t="s">
        <v>537</v>
      </c>
      <c r="E277" s="255" t="s">
        <v>536</v>
      </c>
      <c r="F277" s="193"/>
    </row>
    <row r="278" spans="1:6" s="3" customFormat="1" ht="18" x14ac:dyDescent="0.35">
      <c r="A278" s="49" t="s">
        <v>289</v>
      </c>
      <c r="B278" s="191">
        <v>2</v>
      </c>
      <c r="C278" s="191"/>
      <c r="D278" s="184"/>
      <c r="E278" s="180"/>
      <c r="F278" s="193"/>
    </row>
    <row r="279" spans="1:6" s="3" customFormat="1" ht="16.5" x14ac:dyDescent="0.25">
      <c r="A279" s="126" t="s">
        <v>168</v>
      </c>
      <c r="B279" s="191">
        <v>2</v>
      </c>
      <c r="C279" s="239" t="str">
        <f>IF(B279=0, -5, "0")</f>
        <v>0</v>
      </c>
      <c r="D279" s="184"/>
      <c r="E279" s="193"/>
      <c r="F279" s="193"/>
    </row>
    <row r="280" spans="1:6" s="3" customFormat="1" x14ac:dyDescent="0.25">
      <c r="A280" s="24" t="s">
        <v>83</v>
      </c>
      <c r="B280" s="191">
        <v>2</v>
      </c>
      <c r="C280" s="190"/>
      <c r="D280" s="11"/>
      <c r="E280" s="193"/>
      <c r="F280" s="193"/>
    </row>
    <row r="281" spans="1:6" s="3" customFormat="1" ht="30" x14ac:dyDescent="0.25">
      <c r="A281" s="24" t="s">
        <v>234</v>
      </c>
      <c r="B281" s="191">
        <v>2</v>
      </c>
      <c r="C281" s="190"/>
      <c r="D281" s="11"/>
      <c r="E281" s="193"/>
      <c r="F281" s="193"/>
    </row>
    <row r="282" spans="1:6" s="3" customFormat="1" x14ac:dyDescent="0.25">
      <c r="A282" s="24" t="s">
        <v>248</v>
      </c>
      <c r="B282" s="191">
        <v>2</v>
      </c>
      <c r="C282" s="190"/>
      <c r="D282" s="11"/>
      <c r="E282" s="193"/>
      <c r="F282" s="193"/>
    </row>
    <row r="283" spans="1:6" s="3" customFormat="1" ht="102.75" customHeight="1" x14ac:dyDescent="0.25">
      <c r="A283" s="24" t="s">
        <v>199</v>
      </c>
      <c r="B283" s="191">
        <v>0</v>
      </c>
      <c r="C283" s="190"/>
      <c r="D283" s="11" t="s">
        <v>524</v>
      </c>
      <c r="E283" s="11" t="s">
        <v>525</v>
      </c>
      <c r="F283" s="193"/>
    </row>
    <row r="284" spans="1:6" s="3" customFormat="1" ht="60.75" customHeight="1" x14ac:dyDescent="0.25">
      <c r="A284" s="120" t="s">
        <v>287</v>
      </c>
      <c r="B284" s="191">
        <v>1</v>
      </c>
      <c r="C284" s="173"/>
      <c r="D284" s="250">
        <v>0.66</v>
      </c>
    </row>
    <row r="285" spans="1:6" s="3" customFormat="1" x14ac:dyDescent="0.25">
      <c r="A285" s="19" t="s">
        <v>38</v>
      </c>
      <c r="B285" s="19"/>
      <c r="C285" s="19"/>
      <c r="D285" s="19">
        <f>SUM(B267:C283)</f>
        <v>19</v>
      </c>
    </row>
    <row r="286" spans="1:6" s="3" customFormat="1" x14ac:dyDescent="0.25">
      <c r="A286" s="19" t="s">
        <v>37</v>
      </c>
      <c r="B286" s="20"/>
      <c r="C286" s="21"/>
      <c r="D286" s="76">
        <f>D285/(COUNT(B267:C283)*2)</f>
        <v>0.55882352941176472</v>
      </c>
    </row>
    <row r="287" spans="1:6" s="3" customFormat="1" x14ac:dyDescent="0.25">
      <c r="A287" s="9"/>
      <c r="B287" s="6"/>
      <c r="C287" s="7"/>
      <c r="D287" s="6"/>
    </row>
    <row r="288" spans="1:6" s="3" customFormat="1" ht="18" x14ac:dyDescent="0.25">
      <c r="A288" s="95" t="s">
        <v>82</v>
      </c>
      <c r="B288" s="101"/>
      <c r="C288" s="102"/>
      <c r="D288" s="98">
        <f>SUM(D285,D263)</f>
        <v>40</v>
      </c>
    </row>
    <row r="289" spans="1:7" s="3" customFormat="1" ht="18" x14ac:dyDescent="0.25">
      <c r="A289" s="95" t="s">
        <v>228</v>
      </c>
      <c r="B289" s="101"/>
      <c r="C289" s="102"/>
      <c r="D289" s="99">
        <f>D288/(COUNT(B251:C262,B267:C283)*2)</f>
        <v>0.68965517241379315</v>
      </c>
    </row>
    <row r="290" spans="1:7" s="3" customFormat="1" ht="18" x14ac:dyDescent="0.25">
      <c r="A290" s="46"/>
      <c r="B290" s="47"/>
      <c r="C290" s="47"/>
      <c r="D290" s="48"/>
    </row>
    <row r="291" spans="1:7" ht="18" x14ac:dyDescent="0.35">
      <c r="A291" s="266" t="s">
        <v>4</v>
      </c>
      <c r="B291" s="266"/>
      <c r="C291" s="266"/>
      <c r="D291" s="266"/>
      <c r="E291" s="266"/>
      <c r="F291" s="266"/>
    </row>
    <row r="292" spans="1:7" x14ac:dyDescent="0.25">
      <c r="A292" s="212">
        <f>B11</f>
        <v>42859</v>
      </c>
      <c r="B292" s="6"/>
      <c r="C292" s="7"/>
      <c r="D292" s="62"/>
    </row>
    <row r="293" spans="1:7" ht="18" x14ac:dyDescent="0.25">
      <c r="A293" s="264" t="s">
        <v>19</v>
      </c>
      <c r="B293" s="265"/>
      <c r="C293" s="265"/>
      <c r="D293" s="265"/>
      <c r="E293" s="265"/>
      <c r="F293" s="265"/>
    </row>
    <row r="294" spans="1:7" ht="20.25" customHeight="1" x14ac:dyDescent="0.25">
      <c r="A294" s="32" t="s">
        <v>62</v>
      </c>
      <c r="B294" s="190">
        <v>2</v>
      </c>
      <c r="C294" s="190"/>
      <c r="D294" s="188"/>
      <c r="E294" s="166"/>
      <c r="F294" s="166"/>
    </row>
    <row r="295" spans="1:7" x14ac:dyDescent="0.25">
      <c r="A295" s="22" t="s">
        <v>6</v>
      </c>
      <c r="B295" s="190">
        <v>2</v>
      </c>
      <c r="C295" s="190"/>
      <c r="D295" s="188"/>
      <c r="E295" s="166"/>
      <c r="F295" s="166"/>
    </row>
    <row r="296" spans="1:7" x14ac:dyDescent="0.25">
      <c r="A296" s="181" t="s">
        <v>297</v>
      </c>
      <c r="B296" s="190">
        <v>2</v>
      </c>
      <c r="C296" s="190"/>
      <c r="D296" s="188"/>
      <c r="E296" s="166"/>
      <c r="F296" s="166"/>
    </row>
    <row r="297" spans="1:7" x14ac:dyDescent="0.25">
      <c r="A297" s="32" t="s">
        <v>20</v>
      </c>
      <c r="B297" s="190">
        <v>2</v>
      </c>
      <c r="C297" s="190"/>
      <c r="D297" s="168"/>
      <c r="E297" s="166"/>
      <c r="F297" s="166"/>
    </row>
    <row r="298" spans="1:7" ht="30" x14ac:dyDescent="0.25">
      <c r="A298" s="22" t="s">
        <v>39</v>
      </c>
      <c r="B298" s="190">
        <v>0</v>
      </c>
      <c r="C298" s="190"/>
      <c r="D298" s="188" t="s">
        <v>522</v>
      </c>
      <c r="E298" s="175" t="s">
        <v>550</v>
      </c>
      <c r="F298" s="166"/>
    </row>
    <row r="299" spans="1:7" ht="45" x14ac:dyDescent="0.25">
      <c r="A299" s="32" t="s">
        <v>50</v>
      </c>
      <c r="B299" s="190">
        <v>0</v>
      </c>
      <c r="C299" s="190"/>
      <c r="D299" s="175" t="s">
        <v>534</v>
      </c>
      <c r="E299" s="175" t="s">
        <v>523</v>
      </c>
      <c r="F299" s="166"/>
    </row>
    <row r="300" spans="1:7" ht="18" x14ac:dyDescent="0.35">
      <c r="A300" s="91" t="s">
        <v>54</v>
      </c>
      <c r="B300" s="190">
        <v>2</v>
      </c>
      <c r="C300" s="238" t="str">
        <f>IF(B300=0, -5, "0")</f>
        <v>0</v>
      </c>
      <c r="D300" s="188"/>
      <c r="E300" s="166"/>
      <c r="F300" s="166"/>
      <c r="G300" s="192"/>
    </row>
    <row r="301" spans="1:7" x14ac:dyDescent="0.25">
      <c r="A301" s="22" t="s">
        <v>145</v>
      </c>
      <c r="B301" s="190">
        <v>2</v>
      </c>
      <c r="C301" s="190"/>
      <c r="D301" s="188"/>
      <c r="E301" s="166"/>
      <c r="F301" s="166"/>
    </row>
    <row r="302" spans="1:7" x14ac:dyDescent="0.25">
      <c r="A302" s="19" t="s">
        <v>38</v>
      </c>
      <c r="B302" s="19"/>
      <c r="C302" s="19"/>
      <c r="D302" s="19">
        <f>SUM(B294:C301)</f>
        <v>12</v>
      </c>
    </row>
    <row r="303" spans="1:7" x14ac:dyDescent="0.25">
      <c r="A303" s="19" t="s">
        <v>37</v>
      </c>
      <c r="B303" s="20"/>
      <c r="C303" s="21"/>
      <c r="D303" s="76">
        <f>D302/(COUNT(B294:C301)*2)</f>
        <v>0.75</v>
      </c>
    </row>
    <row r="304" spans="1:7" x14ac:dyDescent="0.25">
      <c r="A304" s="34"/>
      <c r="B304" s="6"/>
      <c r="C304" s="7"/>
      <c r="D304" s="6"/>
    </row>
    <row r="305" spans="1:6" ht="18" x14ac:dyDescent="0.25">
      <c r="A305" s="264" t="s">
        <v>122</v>
      </c>
      <c r="B305" s="265"/>
      <c r="C305" s="265"/>
      <c r="D305" s="265"/>
      <c r="E305" s="265"/>
      <c r="F305" s="265"/>
    </row>
    <row r="306" spans="1:6" ht="19.5" customHeight="1" x14ac:dyDescent="0.25">
      <c r="A306" s="189" t="s">
        <v>303</v>
      </c>
      <c r="B306" s="191">
        <v>2</v>
      </c>
      <c r="C306" s="191"/>
      <c r="D306" s="165"/>
      <c r="E306" s="193"/>
      <c r="F306" s="193"/>
    </row>
    <row r="307" spans="1:6" x14ac:dyDescent="0.25">
      <c r="A307" s="189" t="s">
        <v>373</v>
      </c>
      <c r="B307" s="191">
        <v>2</v>
      </c>
      <c r="C307" s="190"/>
      <c r="D307" s="188"/>
      <c r="E307" s="166"/>
      <c r="F307" s="166"/>
    </row>
    <row r="308" spans="1:6" ht="19.5" customHeight="1" x14ac:dyDescent="0.25">
      <c r="A308" s="18" t="s">
        <v>5</v>
      </c>
      <c r="B308" s="191">
        <v>2</v>
      </c>
      <c r="C308" s="190"/>
      <c r="D308" s="176"/>
      <c r="E308" s="166"/>
      <c r="F308" s="166"/>
    </row>
    <row r="309" spans="1:6" ht="18" x14ac:dyDescent="0.35">
      <c r="A309" s="91" t="s">
        <v>367</v>
      </c>
      <c r="B309" s="191">
        <v>2</v>
      </c>
      <c r="C309" s="238" t="str">
        <f>IF(B309=0, -5, "0")</f>
        <v>0</v>
      </c>
      <c r="D309" s="117"/>
      <c r="E309" s="166"/>
      <c r="F309" s="166"/>
    </row>
    <row r="310" spans="1:6" x14ac:dyDescent="0.25">
      <c r="A310" s="189" t="s">
        <v>108</v>
      </c>
      <c r="B310" s="191">
        <v>2</v>
      </c>
      <c r="C310" s="190"/>
      <c r="D310" s="175"/>
      <c r="E310" s="188"/>
      <c r="F310" s="166"/>
    </row>
    <row r="311" spans="1:6" ht="18" x14ac:dyDescent="0.35">
      <c r="A311" s="91" t="s">
        <v>61</v>
      </c>
      <c r="B311" s="191">
        <v>1</v>
      </c>
      <c r="C311" s="238" t="str">
        <f>IF(B311=0, -5, "0")</f>
        <v>0</v>
      </c>
      <c r="D311" s="176"/>
      <c r="E311" s="188"/>
      <c r="F311" s="166"/>
    </row>
    <row r="312" spans="1:6" x14ac:dyDescent="0.25">
      <c r="A312" s="18" t="s">
        <v>254</v>
      </c>
      <c r="B312" s="191">
        <v>2</v>
      </c>
      <c r="C312" s="190"/>
      <c r="D312" s="117"/>
      <c r="E312" s="166"/>
      <c r="F312" s="166"/>
    </row>
    <row r="313" spans="1:6" ht="31.5" customHeight="1" x14ac:dyDescent="0.25">
      <c r="A313" s="18" t="s">
        <v>199</v>
      </c>
      <c r="B313" s="191">
        <v>2</v>
      </c>
      <c r="C313" s="190"/>
      <c r="D313" s="188"/>
      <c r="E313" s="166"/>
      <c r="F313" s="166"/>
    </row>
    <row r="314" spans="1:6" ht="16.5" customHeight="1" x14ac:dyDescent="0.25">
      <c r="A314" s="18" t="s">
        <v>248</v>
      </c>
      <c r="B314" s="191">
        <v>2</v>
      </c>
      <c r="C314" s="190"/>
      <c r="D314" s="188"/>
      <c r="E314" s="166"/>
      <c r="F314" s="166"/>
    </row>
    <row r="315" spans="1:6" ht="16.5" x14ac:dyDescent="0.25">
      <c r="A315" s="126" t="s">
        <v>168</v>
      </c>
      <c r="B315" s="191">
        <v>2</v>
      </c>
      <c r="C315" s="239" t="str">
        <f>IF(B315=0, -5, "0")</f>
        <v>0</v>
      </c>
      <c r="D315" s="165"/>
      <c r="E315" s="166"/>
      <c r="F315" s="166"/>
    </row>
    <row r="316" spans="1:6" x14ac:dyDescent="0.25">
      <c r="A316" s="24" t="s">
        <v>83</v>
      </c>
      <c r="B316" s="191">
        <v>2</v>
      </c>
      <c r="C316" s="190"/>
      <c r="D316" s="188"/>
      <c r="E316" s="166"/>
      <c r="F316" s="166"/>
    </row>
    <row r="317" spans="1:6" ht="45" x14ac:dyDescent="0.25">
      <c r="A317" s="120" t="s">
        <v>287</v>
      </c>
      <c r="B317" s="191">
        <v>2</v>
      </c>
      <c r="C317" s="173"/>
      <c r="D317" s="153">
        <v>0.5</v>
      </c>
      <c r="E317" s="121"/>
      <c r="F317" s="121"/>
    </row>
    <row r="318" spans="1:6" x14ac:dyDescent="0.25">
      <c r="A318" s="19" t="s">
        <v>38</v>
      </c>
      <c r="B318" s="19"/>
      <c r="C318" s="19"/>
      <c r="D318" s="134">
        <f>SUM(B306:C316)</f>
        <v>21</v>
      </c>
    </row>
    <row r="319" spans="1:6" x14ac:dyDescent="0.25">
      <c r="A319" s="19" t="s">
        <v>37</v>
      </c>
      <c r="B319" s="20"/>
      <c r="C319" s="21"/>
      <c r="D319" s="76">
        <f>D318/(COUNT(B306:C316)*2)</f>
        <v>0.95454545454545459</v>
      </c>
    </row>
    <row r="320" spans="1:6" x14ac:dyDescent="0.25">
      <c r="A320" s="8"/>
      <c r="B320" s="7"/>
      <c r="C320" s="7"/>
      <c r="D320" s="7"/>
    </row>
    <row r="321" spans="1:9" ht="18" x14ac:dyDescent="0.25">
      <c r="A321" s="95" t="s">
        <v>41</v>
      </c>
      <c r="B321" s="101"/>
      <c r="C321" s="102"/>
      <c r="D321" s="98">
        <f>SUM(D318,D302)</f>
        <v>33</v>
      </c>
    </row>
    <row r="322" spans="1:9" ht="18" x14ac:dyDescent="0.25">
      <c r="A322" s="95" t="s">
        <v>229</v>
      </c>
      <c r="B322" s="101"/>
      <c r="C322" s="102"/>
      <c r="D322" s="99">
        <f>D321/(COUNT(B306:C316,B294:C301)*2)</f>
        <v>0.86842105263157898</v>
      </c>
    </row>
    <row r="323" spans="1:9" x14ac:dyDescent="0.25">
      <c r="A323" s="9"/>
      <c r="B323" s="6"/>
      <c r="C323" s="7"/>
      <c r="D323" s="6"/>
    </row>
    <row r="324" spans="1:9" ht="18" x14ac:dyDescent="0.35">
      <c r="A324" s="266" t="s">
        <v>21</v>
      </c>
      <c r="B324" s="266"/>
      <c r="C324" s="266"/>
      <c r="D324" s="266"/>
      <c r="E324" s="266"/>
      <c r="F324" s="266"/>
    </row>
    <row r="325" spans="1:9" x14ac:dyDescent="0.25">
      <c r="A325" s="213">
        <f>B11</f>
        <v>42859</v>
      </c>
      <c r="B325" s="6"/>
      <c r="C325" s="7"/>
      <c r="D325" s="6"/>
    </row>
    <row r="326" spans="1:9" ht="18" x14ac:dyDescent="0.25">
      <c r="A326" s="264" t="s">
        <v>12</v>
      </c>
      <c r="B326" s="265"/>
      <c r="C326" s="265"/>
      <c r="D326" s="265"/>
      <c r="E326" s="265"/>
      <c r="F326" s="265"/>
    </row>
    <row r="327" spans="1:9" ht="16.5" customHeight="1" x14ac:dyDescent="0.25">
      <c r="A327" s="189" t="s">
        <v>109</v>
      </c>
      <c r="B327" s="190">
        <v>2</v>
      </c>
      <c r="C327" s="190"/>
      <c r="D327" s="162"/>
      <c r="E327" s="166"/>
      <c r="F327" s="166"/>
    </row>
    <row r="328" spans="1:9" x14ac:dyDescent="0.25">
      <c r="A328" s="189" t="s">
        <v>51</v>
      </c>
      <c r="B328" s="190">
        <v>2</v>
      </c>
      <c r="C328" s="190"/>
      <c r="D328" s="6"/>
      <c r="E328" s="188"/>
      <c r="F328" s="166"/>
    </row>
    <row r="329" spans="1:9" ht="14.25" customHeight="1" x14ac:dyDescent="0.25">
      <c r="A329" s="189" t="s">
        <v>100</v>
      </c>
      <c r="B329" s="190">
        <v>2</v>
      </c>
      <c r="C329" s="190"/>
      <c r="D329" s="162"/>
      <c r="E329" s="166"/>
      <c r="F329" s="166"/>
    </row>
    <row r="330" spans="1:9" ht="18" x14ac:dyDescent="0.35">
      <c r="A330" s="91" t="s">
        <v>22</v>
      </c>
      <c r="B330" s="190">
        <v>2</v>
      </c>
      <c r="C330" s="238" t="str">
        <f>IF(B330=0, -5, "0")</f>
        <v>0</v>
      </c>
      <c r="D330" s="188"/>
      <c r="E330" s="166"/>
      <c r="F330" s="166"/>
    </row>
    <row r="331" spans="1:9" ht="18" x14ac:dyDescent="0.35">
      <c r="A331" s="91" t="s">
        <v>60</v>
      </c>
      <c r="B331" s="190">
        <v>2</v>
      </c>
      <c r="C331" s="238" t="str">
        <f>IF(B331=0, -5, "0")</f>
        <v>0</v>
      </c>
      <c r="D331" s="188"/>
      <c r="E331" s="166"/>
      <c r="F331" s="166"/>
    </row>
    <row r="332" spans="1:9" x14ac:dyDescent="0.25">
      <c r="A332" s="189" t="s">
        <v>145</v>
      </c>
      <c r="B332" s="190">
        <v>2</v>
      </c>
      <c r="C332" s="190"/>
      <c r="D332" s="188"/>
      <c r="E332" s="166"/>
      <c r="F332" s="166"/>
    </row>
    <row r="333" spans="1:9" ht="36.75" customHeight="1" x14ac:dyDescent="0.35">
      <c r="A333" s="100" t="s">
        <v>23</v>
      </c>
      <c r="B333" s="190">
        <v>2</v>
      </c>
      <c r="C333" s="238" t="str">
        <f>IF(B333=0, -5, "0")</f>
        <v>0</v>
      </c>
      <c r="D333" s="148"/>
      <c r="E333" s="166"/>
      <c r="F333" s="166"/>
    </row>
    <row r="334" spans="1:9" ht="45" x14ac:dyDescent="0.25">
      <c r="A334" s="189" t="s">
        <v>304</v>
      </c>
      <c r="B334" s="190">
        <v>1</v>
      </c>
      <c r="C334" s="191"/>
      <c r="D334" s="182" t="s">
        <v>481</v>
      </c>
      <c r="E334" s="165"/>
      <c r="F334" s="193"/>
      <c r="G334" s="192"/>
      <c r="H334" s="192"/>
      <c r="I334" s="192"/>
    </row>
    <row r="335" spans="1:9" x14ac:dyDescent="0.25">
      <c r="A335" s="120" t="s">
        <v>248</v>
      </c>
      <c r="B335" s="190">
        <v>2</v>
      </c>
      <c r="C335" s="173"/>
      <c r="D335" s="188"/>
      <c r="E335" s="166"/>
      <c r="F335" s="166"/>
    </row>
    <row r="336" spans="1:9" x14ac:dyDescent="0.25">
      <c r="A336" s="19" t="s">
        <v>38</v>
      </c>
      <c r="B336" s="19"/>
      <c r="C336" s="19"/>
      <c r="D336" s="130">
        <f>SUM(B327:C335)</f>
        <v>17</v>
      </c>
    </row>
    <row r="337" spans="1:6" x14ac:dyDescent="0.25">
      <c r="A337" s="19" t="s">
        <v>37</v>
      </c>
      <c r="B337" s="20"/>
      <c r="C337" s="21"/>
      <c r="D337" s="76">
        <f>D336/(COUNT(B327:C335)*2)</f>
        <v>0.94444444444444442</v>
      </c>
    </row>
    <row r="338" spans="1:6" x14ac:dyDescent="0.25">
      <c r="A338" s="9"/>
      <c r="B338" s="6"/>
      <c r="C338" s="7"/>
      <c r="D338" s="6"/>
    </row>
    <row r="339" spans="1:6" ht="18" x14ac:dyDescent="0.25">
      <c r="A339" s="264" t="s">
        <v>25</v>
      </c>
      <c r="B339" s="265"/>
      <c r="C339" s="265"/>
      <c r="D339" s="265"/>
      <c r="E339" s="265"/>
      <c r="F339" s="265"/>
    </row>
    <row r="340" spans="1:6" ht="16.5" customHeight="1" x14ac:dyDescent="0.25">
      <c r="A340" s="189" t="s">
        <v>110</v>
      </c>
      <c r="B340" s="190">
        <v>2</v>
      </c>
      <c r="C340" s="190"/>
      <c r="D340" s="188"/>
      <c r="E340" s="166"/>
      <c r="F340" s="166"/>
    </row>
    <row r="341" spans="1:6" ht="18" x14ac:dyDescent="0.35">
      <c r="A341" s="91" t="s">
        <v>7</v>
      </c>
      <c r="B341" s="190">
        <v>2</v>
      </c>
      <c r="C341" s="238" t="str">
        <f>IF(B341=0, -5, "0")</f>
        <v>0</v>
      </c>
      <c r="D341" s="188"/>
      <c r="E341" s="193"/>
      <c r="F341" s="166"/>
    </row>
    <row r="342" spans="1:6" x14ac:dyDescent="0.25">
      <c r="A342" s="189" t="s">
        <v>145</v>
      </c>
      <c r="B342" s="190">
        <v>2</v>
      </c>
      <c r="C342" s="190"/>
      <c r="D342" s="188"/>
      <c r="E342" s="166"/>
      <c r="F342" s="166"/>
    </row>
    <row r="343" spans="1:6" x14ac:dyDescent="0.25">
      <c r="A343" s="189" t="s">
        <v>253</v>
      </c>
      <c r="B343" s="190">
        <v>2</v>
      </c>
      <c r="C343" s="190"/>
      <c r="D343" s="188"/>
      <c r="E343" s="166"/>
      <c r="F343" s="166"/>
    </row>
    <row r="344" spans="1:6" x14ac:dyDescent="0.25">
      <c r="A344" s="24" t="s">
        <v>111</v>
      </c>
      <c r="B344" s="190">
        <v>2</v>
      </c>
      <c r="C344" s="190"/>
      <c r="D344" s="162"/>
      <c r="E344" s="166"/>
      <c r="F344" s="166"/>
    </row>
    <row r="345" spans="1:6" ht="58.15" customHeight="1" x14ac:dyDescent="0.25">
      <c r="A345" s="120" t="s">
        <v>287</v>
      </c>
      <c r="B345" s="190">
        <v>1</v>
      </c>
      <c r="C345" s="173"/>
      <c r="D345" s="153">
        <v>0.5</v>
      </c>
      <c r="E345" s="121"/>
      <c r="F345" s="121"/>
    </row>
    <row r="346" spans="1:6" ht="20.25" customHeight="1" x14ac:dyDescent="0.25">
      <c r="A346" s="19" t="s">
        <v>38</v>
      </c>
      <c r="B346" s="19"/>
      <c r="C346" s="19"/>
      <c r="D346" s="19">
        <f>SUM(B340:C344)</f>
        <v>10</v>
      </c>
    </row>
    <row r="347" spans="1:6" x14ac:dyDescent="0.25">
      <c r="A347" s="19" t="s">
        <v>37</v>
      </c>
      <c r="B347" s="20"/>
      <c r="C347" s="21"/>
      <c r="D347" s="76">
        <f>D346/(COUNT(B340:C344)*2)</f>
        <v>1</v>
      </c>
    </row>
    <row r="348" spans="1:6" x14ac:dyDescent="0.25">
      <c r="A348" s="8"/>
      <c r="B348" s="7"/>
      <c r="C348" s="7"/>
      <c r="D348" s="7"/>
    </row>
    <row r="349" spans="1:6" ht="18" x14ac:dyDescent="0.25">
      <c r="A349" s="95" t="s">
        <v>42</v>
      </c>
      <c r="B349" s="101"/>
      <c r="C349" s="102"/>
      <c r="D349" s="98">
        <f>SUM(D346,D336)</f>
        <v>27</v>
      </c>
    </row>
    <row r="350" spans="1:6" ht="18" x14ac:dyDescent="0.25">
      <c r="A350" s="95" t="s">
        <v>230</v>
      </c>
      <c r="B350" s="101"/>
      <c r="C350" s="102"/>
      <c r="D350" s="232">
        <f>D349/(COUNT(B340:C344,B327:C335)*2)</f>
        <v>0.9642857142857143</v>
      </c>
    </row>
    <row r="351" spans="1:6" x14ac:dyDescent="0.25">
      <c r="A351" s="9"/>
      <c r="B351" s="6"/>
      <c r="C351" s="7"/>
      <c r="D351" s="6"/>
    </row>
    <row r="352" spans="1:6" ht="18" x14ac:dyDescent="0.35">
      <c r="A352" s="266" t="s">
        <v>8</v>
      </c>
      <c r="B352" s="266"/>
      <c r="C352" s="266"/>
      <c r="D352" s="266"/>
      <c r="E352" s="266"/>
      <c r="F352" s="266"/>
    </row>
    <row r="353" spans="1:6" x14ac:dyDescent="0.25">
      <c r="A353" s="203">
        <f>B11</f>
        <v>42859</v>
      </c>
      <c r="B353" s="6"/>
      <c r="C353" s="7"/>
      <c r="D353" s="62"/>
    </row>
    <row r="354" spans="1:6" ht="16.5" x14ac:dyDescent="0.25">
      <c r="A354" s="267" t="s">
        <v>113</v>
      </c>
      <c r="B354" s="268"/>
      <c r="C354" s="268"/>
      <c r="D354" s="268"/>
      <c r="E354" s="268"/>
      <c r="F354" s="268"/>
    </row>
    <row r="355" spans="1:6" ht="18" customHeight="1" x14ac:dyDescent="0.25">
      <c r="A355" s="44" t="s">
        <v>112</v>
      </c>
      <c r="B355" s="190">
        <v>2</v>
      </c>
      <c r="C355" s="190"/>
      <c r="D355" s="188"/>
      <c r="E355" s="166"/>
      <c r="F355" s="166"/>
    </row>
    <row r="356" spans="1:6" x14ac:dyDescent="0.25">
      <c r="A356" s="44" t="s">
        <v>309</v>
      </c>
      <c r="B356" s="190">
        <v>2</v>
      </c>
      <c r="C356" s="190"/>
      <c r="D356" s="188"/>
      <c r="E356" s="179"/>
      <c r="F356" s="166"/>
    </row>
    <row r="357" spans="1:6" x14ac:dyDescent="0.25">
      <c r="A357" s="33" t="s">
        <v>28</v>
      </c>
      <c r="B357" s="190">
        <v>2</v>
      </c>
      <c r="C357" s="190"/>
      <c r="D357" s="168"/>
      <c r="E357" s="166"/>
      <c r="F357" s="166"/>
    </row>
    <row r="358" spans="1:6" x14ac:dyDescent="0.25">
      <c r="A358" s="23" t="s">
        <v>13</v>
      </c>
      <c r="B358" s="190">
        <v>2</v>
      </c>
      <c r="C358" s="190"/>
      <c r="D358" s="188"/>
      <c r="E358" s="166"/>
      <c r="F358" s="166"/>
    </row>
    <row r="359" spans="1:6" ht="18" x14ac:dyDescent="0.35">
      <c r="A359" s="91" t="s">
        <v>59</v>
      </c>
      <c r="B359" s="190">
        <v>2</v>
      </c>
      <c r="C359" s="238" t="str">
        <f>IF(B359=0, -5, "0")</f>
        <v>0</v>
      </c>
      <c r="D359" s="188"/>
      <c r="E359" s="166"/>
      <c r="F359" s="166"/>
    </row>
    <row r="360" spans="1:6" x14ac:dyDescent="0.25">
      <c r="A360" s="23" t="s">
        <v>145</v>
      </c>
      <c r="B360" s="190">
        <v>2</v>
      </c>
      <c r="C360" s="157"/>
      <c r="D360" s="188"/>
      <c r="E360" s="166"/>
      <c r="F360" s="166"/>
    </row>
    <row r="361" spans="1:6" x14ac:dyDescent="0.25">
      <c r="A361" s="23" t="s">
        <v>280</v>
      </c>
      <c r="B361" s="190">
        <v>2</v>
      </c>
      <c r="C361" s="157"/>
      <c r="D361" s="10"/>
      <c r="E361" s="166"/>
      <c r="F361" s="166"/>
    </row>
    <row r="362" spans="1:6" x14ac:dyDescent="0.25">
      <c r="A362" s="23" t="s">
        <v>27</v>
      </c>
      <c r="B362" s="190">
        <v>2</v>
      </c>
      <c r="C362" s="190"/>
      <c r="D362" s="10"/>
      <c r="E362" s="166"/>
      <c r="F362" s="166"/>
    </row>
    <row r="363" spans="1:6" x14ac:dyDescent="0.25">
      <c r="A363" s="19" t="s">
        <v>38</v>
      </c>
      <c r="B363" s="19"/>
      <c r="C363" s="19"/>
      <c r="D363" s="19">
        <f>SUM(B355:C362)</f>
        <v>16</v>
      </c>
    </row>
    <row r="364" spans="1:6" x14ac:dyDescent="0.25">
      <c r="A364" s="19" t="s">
        <v>37</v>
      </c>
      <c r="B364" s="20"/>
      <c r="C364" s="21"/>
      <c r="D364" s="76">
        <f>D363/(COUNT(B355:C362)*2)</f>
        <v>1</v>
      </c>
    </row>
    <row r="365" spans="1:6" x14ac:dyDescent="0.25">
      <c r="A365" s="9"/>
      <c r="B365" s="6"/>
      <c r="C365" s="7"/>
      <c r="D365" s="6"/>
    </row>
    <row r="366" spans="1:6" ht="18" x14ac:dyDescent="0.25">
      <c r="A366" s="264" t="s">
        <v>25</v>
      </c>
      <c r="B366" s="265"/>
      <c r="C366" s="265"/>
      <c r="D366" s="265"/>
      <c r="E366" s="265"/>
      <c r="F366" s="265"/>
    </row>
    <row r="367" spans="1:6" x14ac:dyDescent="0.25">
      <c r="A367" s="189" t="s">
        <v>314</v>
      </c>
      <c r="B367" s="191">
        <v>2</v>
      </c>
      <c r="C367" s="191"/>
      <c r="D367" s="171"/>
      <c r="E367" s="166"/>
      <c r="F367" s="166"/>
    </row>
    <row r="368" spans="1:6" x14ac:dyDescent="0.25">
      <c r="A368" s="18" t="s">
        <v>105</v>
      </c>
      <c r="B368" s="191">
        <v>2</v>
      </c>
      <c r="C368" s="190"/>
      <c r="D368" s="162"/>
      <c r="E368" s="166"/>
      <c r="F368" s="166"/>
    </row>
    <row r="369" spans="1:6" ht="17.25" customHeight="1" x14ac:dyDescent="0.35">
      <c r="A369" s="91" t="s">
        <v>59</v>
      </c>
      <c r="B369" s="191">
        <v>2</v>
      </c>
      <c r="C369" s="238" t="str">
        <f>IF(B369=0, -5, "0")</f>
        <v>0</v>
      </c>
      <c r="D369" s="188"/>
      <c r="E369" s="166"/>
      <c r="F369" s="166"/>
    </row>
    <row r="370" spans="1:6" x14ac:dyDescent="0.25">
      <c r="A370" s="18" t="s">
        <v>253</v>
      </c>
      <c r="B370" s="191">
        <v>2</v>
      </c>
      <c r="C370" s="190"/>
      <c r="D370" s="188"/>
      <c r="E370" s="166"/>
      <c r="F370" s="166"/>
    </row>
    <row r="371" spans="1:6" x14ac:dyDescent="0.25">
      <c r="A371" s="18" t="s">
        <v>55</v>
      </c>
      <c r="B371" s="191">
        <v>2</v>
      </c>
      <c r="C371" s="190"/>
      <c r="D371" s="12"/>
      <c r="E371" s="166"/>
      <c r="F371" s="166"/>
    </row>
    <row r="372" spans="1:6" x14ac:dyDescent="0.25">
      <c r="A372" s="18" t="s">
        <v>14</v>
      </c>
      <c r="B372" s="191">
        <v>2</v>
      </c>
      <c r="C372" s="190"/>
      <c r="D372" s="12"/>
      <c r="E372" s="166"/>
      <c r="F372" s="166"/>
    </row>
    <row r="373" spans="1:6" ht="60" x14ac:dyDescent="0.25">
      <c r="A373" s="24" t="s">
        <v>114</v>
      </c>
      <c r="B373" s="191">
        <v>0</v>
      </c>
      <c r="C373" s="190"/>
      <c r="D373" s="148" t="s">
        <v>569</v>
      </c>
      <c r="E373" s="148" t="s">
        <v>570</v>
      </c>
      <c r="F373" s="166"/>
    </row>
    <row r="374" spans="1:6" ht="13.5" customHeight="1" x14ac:dyDescent="0.35">
      <c r="A374" s="91" t="s">
        <v>115</v>
      </c>
      <c r="B374" s="191">
        <v>2</v>
      </c>
      <c r="C374" s="238" t="str">
        <f>IF(B374=0, -5, "0")</f>
        <v>0</v>
      </c>
      <c r="D374" s="188"/>
      <c r="E374" s="166"/>
      <c r="F374" s="166"/>
    </row>
    <row r="375" spans="1:6" ht="31.5" customHeight="1" x14ac:dyDescent="0.25">
      <c r="A375" s="18" t="s">
        <v>199</v>
      </c>
      <c r="B375" s="191">
        <v>2</v>
      </c>
      <c r="C375" s="190"/>
      <c r="D375" s="188"/>
      <c r="E375" s="166"/>
      <c r="F375" s="166"/>
    </row>
    <row r="376" spans="1:6" ht="33" customHeight="1" x14ac:dyDescent="0.25">
      <c r="A376" s="18" t="s">
        <v>248</v>
      </c>
      <c r="B376" s="191">
        <v>2</v>
      </c>
      <c r="C376" s="190"/>
      <c r="D376" s="188"/>
      <c r="E376" s="166"/>
      <c r="F376" s="166"/>
    </row>
    <row r="377" spans="1:6" ht="16.5" customHeight="1" x14ac:dyDescent="0.25">
      <c r="A377" s="24" t="s">
        <v>168</v>
      </c>
      <c r="B377" s="191">
        <v>2</v>
      </c>
      <c r="C377" s="190"/>
      <c r="D377" s="188"/>
      <c r="E377" s="166"/>
      <c r="F377" s="166"/>
    </row>
    <row r="378" spans="1:6" ht="18" customHeight="1" x14ac:dyDescent="0.25">
      <c r="A378" s="24" t="s">
        <v>83</v>
      </c>
      <c r="B378" s="191">
        <v>2</v>
      </c>
      <c r="C378" s="190"/>
      <c r="D378" s="188"/>
      <c r="E378" s="166"/>
      <c r="F378" s="166"/>
    </row>
    <row r="379" spans="1:6" x14ac:dyDescent="0.25">
      <c r="A379" s="19" t="s">
        <v>38</v>
      </c>
      <c r="B379" s="19"/>
      <c r="C379" s="19"/>
      <c r="D379" s="19">
        <f>SUM(B367:C378)</f>
        <v>22</v>
      </c>
    </row>
    <row r="380" spans="1:6" x14ac:dyDescent="0.25">
      <c r="A380" s="19" t="s">
        <v>37</v>
      </c>
      <c r="B380" s="20"/>
      <c r="C380" s="20"/>
      <c r="D380" s="77">
        <f>D379/(COUNT(B367:C378)*2)</f>
        <v>0.91666666666666663</v>
      </c>
    </row>
    <row r="381" spans="1:6" ht="13.5" customHeight="1" x14ac:dyDescent="0.25">
      <c r="A381" s="45"/>
      <c r="B381" s="45"/>
      <c r="C381" s="45"/>
      <c r="D381" s="45"/>
    </row>
    <row r="382" spans="1:6" ht="13.5" customHeight="1" x14ac:dyDescent="0.25">
      <c r="A382" s="264" t="s">
        <v>124</v>
      </c>
      <c r="B382" s="265"/>
      <c r="C382" s="265"/>
      <c r="D382" s="265"/>
      <c r="E382" s="265"/>
      <c r="F382" s="265"/>
    </row>
    <row r="383" spans="1:6" ht="13.5" customHeight="1" x14ac:dyDescent="0.25">
      <c r="A383" s="18" t="s">
        <v>105</v>
      </c>
      <c r="B383" s="190">
        <v>2</v>
      </c>
      <c r="C383" s="190"/>
      <c r="D383" s="188"/>
      <c r="E383" s="166"/>
      <c r="F383" s="166"/>
    </row>
    <row r="384" spans="1:6" ht="20.45" customHeight="1" x14ac:dyDescent="0.35">
      <c r="A384" s="91" t="s">
        <v>59</v>
      </c>
      <c r="B384" s="190">
        <v>2</v>
      </c>
      <c r="C384" s="238" t="str">
        <f>IF(B384=0, -5, "0")</f>
        <v>0</v>
      </c>
      <c r="D384" s="188"/>
      <c r="E384" s="166"/>
      <c r="F384" s="166"/>
    </row>
    <row r="385" spans="1:16384" x14ac:dyDescent="0.25">
      <c r="A385" s="18" t="s">
        <v>255</v>
      </c>
      <c r="B385" s="190">
        <v>2</v>
      </c>
      <c r="C385" s="190"/>
      <c r="D385" s="188"/>
      <c r="E385" s="166"/>
      <c r="F385" s="166"/>
    </row>
    <row r="386" spans="1:16384" ht="27" customHeight="1" x14ac:dyDescent="0.25">
      <c r="A386" s="189" t="s">
        <v>310</v>
      </c>
      <c r="B386" s="190">
        <v>2</v>
      </c>
      <c r="C386" s="191"/>
      <c r="D386" s="165"/>
      <c r="E386" s="193"/>
      <c r="F386" s="166"/>
    </row>
    <row r="387" spans="1:16384" ht="13.5" customHeight="1" x14ac:dyDescent="0.35">
      <c r="A387" s="91" t="s">
        <v>115</v>
      </c>
      <c r="B387" s="190">
        <v>2</v>
      </c>
      <c r="C387" s="238" t="str">
        <f>IF(B387=0, -5, "0")</f>
        <v>0</v>
      </c>
      <c r="D387" s="188"/>
      <c r="E387" s="166"/>
      <c r="F387" s="166"/>
    </row>
    <row r="388" spans="1:16384" s="3" customFormat="1" ht="13.5" customHeight="1" x14ac:dyDescent="0.25">
      <c r="A388" s="134" t="s">
        <v>38</v>
      </c>
      <c r="B388" s="134"/>
      <c r="C388" s="134"/>
      <c r="D388" s="134">
        <f>SUM(B383:C387)</f>
        <v>10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1</v>
      </c>
    </row>
    <row r="390" spans="1:16384" ht="13.5" customHeight="1" x14ac:dyDescent="0.25">
      <c r="A390" s="45"/>
      <c r="B390" s="45"/>
      <c r="C390" s="45"/>
      <c r="D390" s="45"/>
    </row>
    <row r="391" spans="1:16384" ht="18" x14ac:dyDescent="0.25">
      <c r="A391" s="264" t="s">
        <v>29</v>
      </c>
      <c r="B391" s="265"/>
      <c r="C391" s="265"/>
      <c r="D391" s="265"/>
      <c r="E391" s="265"/>
      <c r="F391" s="265"/>
    </row>
    <row r="392" spans="1:16384" x14ac:dyDescent="0.25">
      <c r="A392" s="189" t="s">
        <v>314</v>
      </c>
      <c r="B392" s="191">
        <v>2</v>
      </c>
      <c r="C392" s="191"/>
      <c r="D392" s="171"/>
      <c r="E392" s="166"/>
      <c r="F392" s="166"/>
    </row>
    <row r="393" spans="1:16384" x14ac:dyDescent="0.25">
      <c r="A393" s="189" t="s">
        <v>56</v>
      </c>
      <c r="B393" s="191">
        <v>2</v>
      </c>
      <c r="C393" s="190"/>
      <c r="D393" s="176"/>
      <c r="E393" s="166"/>
      <c r="F393" s="166"/>
    </row>
    <row r="394" spans="1:16384" x14ac:dyDescent="0.25">
      <c r="A394" s="24" t="s">
        <v>311</v>
      </c>
      <c r="B394" s="191">
        <v>2</v>
      </c>
      <c r="C394" s="190"/>
      <c r="D394" s="176"/>
      <c r="E394" s="188"/>
      <c r="F394" s="166"/>
    </row>
    <row r="395" spans="1:16384" ht="18" x14ac:dyDescent="0.35">
      <c r="A395" s="91" t="s">
        <v>150</v>
      </c>
      <c r="B395" s="191">
        <v>2</v>
      </c>
      <c r="C395" s="238" t="str">
        <f>IF(B395=0, -5, "0")</f>
        <v>0</v>
      </c>
      <c r="D395" s="176"/>
      <c r="E395" s="166"/>
      <c r="F395" s="166"/>
    </row>
    <row r="396" spans="1:16384" ht="18" x14ac:dyDescent="0.35">
      <c r="A396" s="91" t="s">
        <v>119</v>
      </c>
      <c r="B396" s="191">
        <v>2</v>
      </c>
      <c r="C396" s="238" t="str">
        <f>IF(B396=0, -5, "0")</f>
        <v>0</v>
      </c>
      <c r="D396" s="176"/>
      <c r="E396" s="166"/>
      <c r="F396" s="166"/>
    </row>
    <row r="397" spans="1:16384" ht="32.25" customHeight="1" x14ac:dyDescent="0.25">
      <c r="A397" s="18" t="s">
        <v>256</v>
      </c>
      <c r="B397" s="191">
        <v>2</v>
      </c>
      <c r="C397" s="190"/>
      <c r="D397" s="176"/>
      <c r="E397" s="166"/>
      <c r="F397" s="166"/>
    </row>
    <row r="398" spans="1:16384" ht="63" customHeight="1" x14ac:dyDescent="0.25">
      <c r="A398" s="128" t="s">
        <v>287</v>
      </c>
      <c r="B398" s="191">
        <v>2</v>
      </c>
      <c r="C398" s="173"/>
      <c r="D398" s="247">
        <v>1</v>
      </c>
      <c r="E398" s="121"/>
      <c r="F398" s="121"/>
    </row>
    <row r="399" spans="1:16384" ht="27.75" customHeight="1" x14ac:dyDescent="0.25">
      <c r="A399" s="19" t="s">
        <v>38</v>
      </c>
      <c r="B399" s="19"/>
      <c r="C399" s="19"/>
      <c r="D399" s="19">
        <f>SUM(B392:C397)</f>
        <v>12</v>
      </c>
    </row>
    <row r="400" spans="1:16384" x14ac:dyDescent="0.25">
      <c r="A400" s="19" t="s">
        <v>37</v>
      </c>
      <c r="B400" s="20"/>
      <c r="C400" s="21"/>
      <c r="D400" s="76">
        <f>D399/(COUNT(B392:C397)*2)</f>
        <v>1</v>
      </c>
    </row>
    <row r="401" spans="1:6" x14ac:dyDescent="0.25">
      <c r="A401" s="8"/>
      <c r="B401" s="7"/>
      <c r="C401" s="7"/>
      <c r="D401" s="7"/>
    </row>
    <row r="402" spans="1:6" ht="18" x14ac:dyDescent="0.25">
      <c r="A402" s="95" t="s">
        <v>43</v>
      </c>
      <c r="B402" s="101"/>
      <c r="C402" s="102"/>
      <c r="D402" s="98">
        <f>SUM(D399,D379,D388,D363)</f>
        <v>60</v>
      </c>
    </row>
    <row r="403" spans="1:6" ht="18" x14ac:dyDescent="0.25">
      <c r="A403" s="95" t="s">
        <v>231</v>
      </c>
      <c r="B403" s="101"/>
      <c r="C403" s="102"/>
      <c r="D403" s="99">
        <f>D402/(COUNT(B392:C397,B367:C378,B383:C387,B355:C362)*2)</f>
        <v>0.967741935483871</v>
      </c>
      <c r="E403" s="192"/>
    </row>
    <row r="404" spans="1:6" x14ac:dyDescent="0.25">
      <c r="A404" s="5"/>
      <c r="B404" s="6"/>
      <c r="C404" s="7"/>
      <c r="D404" s="6"/>
    </row>
    <row r="405" spans="1:6" ht="18" x14ac:dyDescent="0.35">
      <c r="A405" s="266" t="s">
        <v>125</v>
      </c>
      <c r="B405" s="266"/>
      <c r="C405" s="266"/>
      <c r="D405" s="266"/>
      <c r="E405" s="266"/>
      <c r="F405" s="266"/>
    </row>
    <row r="406" spans="1:6" x14ac:dyDescent="0.25">
      <c r="A406" s="212">
        <f>B11</f>
        <v>42859</v>
      </c>
      <c r="B406" s="6"/>
      <c r="C406" s="7"/>
      <c r="D406" s="6"/>
    </row>
    <row r="407" spans="1:6" ht="16.5" x14ac:dyDescent="0.25">
      <c r="A407" s="267" t="s">
        <v>19</v>
      </c>
      <c r="B407" s="268"/>
      <c r="C407" s="268"/>
      <c r="D407" s="268"/>
      <c r="E407" s="268"/>
      <c r="F407" s="268"/>
    </row>
    <row r="408" spans="1:6" x14ac:dyDescent="0.25">
      <c r="A408" s="32" t="s">
        <v>62</v>
      </c>
      <c r="B408" s="190">
        <v>2</v>
      </c>
      <c r="C408" s="190"/>
      <c r="D408" s="188"/>
      <c r="E408" s="166"/>
      <c r="F408" s="166"/>
    </row>
    <row r="409" spans="1:6" x14ac:dyDescent="0.25">
      <c r="A409" s="22" t="s">
        <v>6</v>
      </c>
      <c r="B409" s="190">
        <v>2</v>
      </c>
      <c r="C409" s="190"/>
      <c r="D409" s="188"/>
      <c r="E409" s="166"/>
      <c r="F409" s="166"/>
    </row>
    <row r="410" spans="1:6" x14ac:dyDescent="0.25">
      <c r="A410" s="32" t="s">
        <v>20</v>
      </c>
      <c r="B410" s="190">
        <v>2</v>
      </c>
      <c r="C410" s="190"/>
      <c r="D410" s="168"/>
      <c r="E410" s="166"/>
      <c r="F410" s="166"/>
    </row>
    <row r="411" spans="1:6" x14ac:dyDescent="0.25">
      <c r="A411" s="22" t="s">
        <v>126</v>
      </c>
      <c r="B411" s="190">
        <v>2</v>
      </c>
      <c r="C411" s="190"/>
      <c r="D411" s="188"/>
      <c r="E411" s="166"/>
      <c r="F411" s="166"/>
    </row>
    <row r="412" spans="1:6" x14ac:dyDescent="0.25">
      <c r="A412" s="32" t="s">
        <v>194</v>
      </c>
      <c r="B412" s="190">
        <v>1</v>
      </c>
      <c r="C412" s="190"/>
      <c r="D412" s="188" t="s">
        <v>551</v>
      </c>
      <c r="E412" s="166"/>
      <c r="F412" s="166"/>
    </row>
    <row r="413" spans="1:6" ht="18" x14ac:dyDescent="0.35">
      <c r="A413" s="91" t="s">
        <v>54</v>
      </c>
      <c r="B413" s="190">
        <v>2</v>
      </c>
      <c r="C413" s="238" t="str">
        <f>IF(B413=0, -5, "0")</f>
        <v>0</v>
      </c>
      <c r="D413" s="188"/>
      <c r="E413" s="166"/>
      <c r="F413" s="166"/>
    </row>
    <row r="414" spans="1:6" x14ac:dyDescent="0.25">
      <c r="A414" s="22" t="s">
        <v>118</v>
      </c>
      <c r="B414" s="190">
        <v>2</v>
      </c>
      <c r="C414" s="190"/>
      <c r="D414" s="188"/>
      <c r="E414" s="166"/>
      <c r="F414" s="166"/>
    </row>
    <row r="415" spans="1:6" x14ac:dyDescent="0.25">
      <c r="A415" s="19" t="s">
        <v>38</v>
      </c>
      <c r="B415" s="19"/>
      <c r="C415" s="19"/>
      <c r="D415" s="19">
        <f>SUM(B408:C414)</f>
        <v>13</v>
      </c>
    </row>
    <row r="416" spans="1:6" x14ac:dyDescent="0.25">
      <c r="A416" s="19" t="s">
        <v>37</v>
      </c>
      <c r="B416" s="20"/>
      <c r="C416" s="21"/>
      <c r="D416" s="76">
        <f>D415/(COUNT(B408:C414)*2)</f>
        <v>0.9285714285714286</v>
      </c>
    </row>
    <row r="417" spans="1:6" x14ac:dyDescent="0.25">
      <c r="A417" s="34"/>
      <c r="B417" s="6"/>
      <c r="C417" s="7"/>
      <c r="D417" s="6"/>
    </row>
    <row r="418" spans="1:6" ht="16.5" x14ac:dyDescent="0.25">
      <c r="A418" s="267" t="s">
        <v>122</v>
      </c>
      <c r="B418" s="268"/>
      <c r="C418" s="268"/>
      <c r="D418" s="268"/>
      <c r="E418" s="268"/>
      <c r="F418" s="268"/>
    </row>
    <row r="419" spans="1:6" ht="30" x14ac:dyDescent="0.25">
      <c r="A419" s="126" t="s">
        <v>127</v>
      </c>
      <c r="B419" s="190">
        <v>1</v>
      </c>
      <c r="C419" s="238" t="str">
        <f>IF(B419=0, -5, "0")</f>
        <v>0</v>
      </c>
      <c r="D419" s="188" t="s">
        <v>548</v>
      </c>
      <c r="E419" s="166"/>
      <c r="F419" s="166"/>
    </row>
    <row r="420" spans="1:6" ht="60" x14ac:dyDescent="0.25">
      <c r="A420" s="189" t="s">
        <v>281</v>
      </c>
      <c r="B420" s="190">
        <v>0</v>
      </c>
      <c r="C420" s="190"/>
      <c r="D420" s="188" t="s">
        <v>434</v>
      </c>
      <c r="E420" s="188" t="s">
        <v>535</v>
      </c>
      <c r="F420" s="166"/>
    </row>
    <row r="421" spans="1:6" x14ac:dyDescent="0.25">
      <c r="A421" s="189" t="s">
        <v>407</v>
      </c>
      <c r="B421" s="190">
        <v>2</v>
      </c>
      <c r="C421" s="190"/>
      <c r="D421" s="188"/>
      <c r="E421" s="166"/>
      <c r="F421" s="166"/>
    </row>
    <row r="422" spans="1:6" x14ac:dyDescent="0.25">
      <c r="A422" s="189" t="s">
        <v>146</v>
      </c>
      <c r="B422" s="190">
        <v>2</v>
      </c>
      <c r="C422" s="190"/>
      <c r="D422" s="175"/>
      <c r="E422" s="166"/>
      <c r="F422" s="166"/>
    </row>
    <row r="423" spans="1:6" ht="18" x14ac:dyDescent="0.35">
      <c r="A423" s="91" t="s">
        <v>61</v>
      </c>
      <c r="B423" s="190">
        <v>2</v>
      </c>
      <c r="C423" s="238" t="str">
        <f>IF(B423=0, -5, "0")</f>
        <v>0</v>
      </c>
      <c r="D423" s="188"/>
      <c r="E423" s="166"/>
      <c r="F423" s="166"/>
    </row>
    <row r="424" spans="1:6" ht="30" x14ac:dyDescent="0.25">
      <c r="A424" s="18" t="s">
        <v>199</v>
      </c>
      <c r="B424" s="190">
        <v>2</v>
      </c>
      <c r="C424" s="190"/>
      <c r="D424" s="188"/>
      <c r="E424" s="166"/>
      <c r="F424" s="166"/>
    </row>
    <row r="425" spans="1:6" ht="45" customHeight="1" x14ac:dyDescent="0.25">
      <c r="A425" s="18" t="s">
        <v>248</v>
      </c>
      <c r="B425" s="190">
        <v>2</v>
      </c>
      <c r="C425" s="190"/>
      <c r="D425" s="188"/>
      <c r="E425" s="166"/>
      <c r="F425" s="166"/>
    </row>
    <row r="426" spans="1:6" ht="18.75" customHeight="1" x14ac:dyDescent="0.25">
      <c r="A426" s="126" t="s">
        <v>168</v>
      </c>
      <c r="B426" s="190">
        <v>2</v>
      </c>
      <c r="C426" s="239" t="str">
        <f>IF(B426=0, -5, "0")</f>
        <v>0</v>
      </c>
      <c r="D426" s="165"/>
      <c r="E426" s="193"/>
      <c r="F426" s="193"/>
    </row>
    <row r="427" spans="1:6" x14ac:dyDescent="0.25">
      <c r="A427" s="24" t="s">
        <v>83</v>
      </c>
      <c r="B427" s="190">
        <v>2</v>
      </c>
      <c r="C427" s="190"/>
      <c r="D427" s="188"/>
      <c r="E427" s="166"/>
      <c r="F427" s="166"/>
    </row>
    <row r="428" spans="1:6" ht="45" x14ac:dyDescent="0.25">
      <c r="A428" s="120" t="s">
        <v>287</v>
      </c>
      <c r="B428" s="190">
        <v>1</v>
      </c>
      <c r="C428" s="173"/>
      <c r="D428" s="153">
        <v>0.5</v>
      </c>
      <c r="E428" s="121"/>
      <c r="F428" s="121"/>
    </row>
    <row r="429" spans="1:6" x14ac:dyDescent="0.25">
      <c r="A429" s="19" t="s">
        <v>38</v>
      </c>
      <c r="B429" s="19"/>
      <c r="C429" s="19"/>
      <c r="D429" s="116">
        <f>SUM(B419:C427)</f>
        <v>15</v>
      </c>
    </row>
    <row r="430" spans="1:6" x14ac:dyDescent="0.25">
      <c r="A430" s="19" t="s">
        <v>37</v>
      </c>
      <c r="B430" s="20"/>
      <c r="C430" s="21"/>
      <c r="D430" s="76">
        <f>D429/(COUNT(B419:C427)*2)</f>
        <v>0.83333333333333337</v>
      </c>
    </row>
    <row r="431" spans="1:6" x14ac:dyDescent="0.25">
      <c r="A431" s="8"/>
      <c r="B431" s="7"/>
      <c r="C431" s="7"/>
      <c r="D431" s="7"/>
    </row>
    <row r="432" spans="1:6" ht="18" x14ac:dyDescent="0.25">
      <c r="A432" s="95" t="s">
        <v>128</v>
      </c>
      <c r="B432" s="101"/>
      <c r="C432" s="102"/>
      <c r="D432" s="98">
        <f>SUM(D429,D415)</f>
        <v>28</v>
      </c>
    </row>
    <row r="433" spans="1:7" ht="18" x14ac:dyDescent="0.25">
      <c r="A433" s="95" t="s">
        <v>232</v>
      </c>
      <c r="B433" s="101"/>
      <c r="C433" s="102"/>
      <c r="D433" s="99">
        <f>D432/(COUNT(B419:C427,B408:C414)*2)</f>
        <v>0.875</v>
      </c>
    </row>
    <row r="434" spans="1:7" x14ac:dyDescent="0.25">
      <c r="A434" s="5"/>
      <c r="B434" s="6"/>
      <c r="C434" s="7"/>
      <c r="D434" s="6"/>
    </row>
    <row r="435" spans="1:7" ht="18" x14ac:dyDescent="0.35">
      <c r="A435" s="266" t="s">
        <v>374</v>
      </c>
      <c r="B435" s="266"/>
      <c r="C435" s="266"/>
      <c r="D435" s="266"/>
      <c r="E435" s="266"/>
      <c r="F435" s="266"/>
    </row>
    <row r="436" spans="1:7" x14ac:dyDescent="0.25">
      <c r="A436" s="215">
        <f>+B11</f>
        <v>42859</v>
      </c>
      <c r="B436" s="6"/>
      <c r="C436" s="7"/>
      <c r="D436" s="6"/>
    </row>
    <row r="437" spans="1:7" ht="18" x14ac:dyDescent="0.25">
      <c r="A437" s="264" t="s">
        <v>375</v>
      </c>
      <c r="B437" s="265"/>
      <c r="C437" s="265"/>
      <c r="D437" s="265"/>
      <c r="E437" s="265"/>
      <c r="F437" s="265"/>
    </row>
    <row r="438" spans="1:7" ht="30" x14ac:dyDescent="0.25">
      <c r="A438" s="18" t="s">
        <v>305</v>
      </c>
      <c r="B438" s="190">
        <v>2</v>
      </c>
      <c r="C438" s="190"/>
      <c r="D438" s="188"/>
      <c r="E438" s="166"/>
      <c r="F438" s="166"/>
    </row>
    <row r="439" spans="1:7" ht="16.5" x14ac:dyDescent="0.25">
      <c r="A439" s="126" t="s">
        <v>369</v>
      </c>
      <c r="B439" s="190">
        <v>2</v>
      </c>
      <c r="C439" s="238" t="str">
        <f>IF(B439=0, -5, "0")</f>
        <v>0</v>
      </c>
      <c r="D439" s="188"/>
      <c r="E439" s="166"/>
      <c r="F439" s="166"/>
    </row>
    <row r="440" spans="1:7" x14ac:dyDescent="0.25">
      <c r="A440" s="189" t="s">
        <v>500</v>
      </c>
      <c r="B440" s="190">
        <v>2</v>
      </c>
      <c r="C440" s="191"/>
      <c r="D440" s="166"/>
      <c r="E440" s="193"/>
      <c r="F440" s="166"/>
    </row>
    <row r="441" spans="1:7" ht="16.5" x14ac:dyDescent="0.3">
      <c r="A441" s="49" t="s">
        <v>195</v>
      </c>
      <c r="B441" s="190">
        <v>2</v>
      </c>
      <c r="C441" s="191"/>
      <c r="D441" s="165"/>
      <c r="E441" s="193"/>
      <c r="F441" s="166"/>
      <c r="G441" s="192"/>
    </row>
    <row r="442" spans="1:7" x14ac:dyDescent="0.25">
      <c r="A442" s="19" t="s">
        <v>38</v>
      </c>
      <c r="B442" s="19"/>
      <c r="C442" s="19"/>
      <c r="D442" s="116">
        <f>SUM(B438:C441)</f>
        <v>8</v>
      </c>
    </row>
    <row r="443" spans="1:7" x14ac:dyDescent="0.25">
      <c r="A443" s="19" t="s">
        <v>37</v>
      </c>
      <c r="B443" s="20"/>
      <c r="C443" s="21"/>
      <c r="D443" s="76">
        <f>D442/(COUNT(B438:C441)*2)</f>
        <v>1</v>
      </c>
    </row>
    <row r="444" spans="1:7" ht="18" x14ac:dyDescent="0.25">
      <c r="A444" s="264" t="s">
        <v>31</v>
      </c>
      <c r="B444" s="265"/>
      <c r="C444" s="265"/>
      <c r="D444" s="265"/>
      <c r="E444" s="265"/>
      <c r="F444" s="265"/>
    </row>
    <row r="445" spans="1:7" x14ac:dyDescent="0.25">
      <c r="A445" s="22" t="s">
        <v>3</v>
      </c>
      <c r="B445" s="190">
        <v>2</v>
      </c>
      <c r="C445" s="190"/>
      <c r="D445" s="188"/>
      <c r="E445" s="166"/>
      <c r="F445" s="166"/>
    </row>
    <row r="446" spans="1:7" x14ac:dyDescent="0.25">
      <c r="A446" s="32" t="s">
        <v>30</v>
      </c>
      <c r="B446" s="190">
        <v>2</v>
      </c>
      <c r="C446" s="190"/>
      <c r="D446" s="188"/>
      <c r="E446" s="166"/>
      <c r="F446" s="166"/>
    </row>
    <row r="447" spans="1:7" ht="45" x14ac:dyDescent="0.25">
      <c r="A447" s="135" t="s">
        <v>287</v>
      </c>
      <c r="B447" s="190">
        <v>2</v>
      </c>
      <c r="C447" s="173"/>
      <c r="D447" s="153">
        <v>1</v>
      </c>
      <c r="E447" s="121"/>
      <c r="F447" s="121"/>
    </row>
    <row r="448" spans="1:7" x14ac:dyDescent="0.25">
      <c r="A448" s="19" t="s">
        <v>38</v>
      </c>
      <c r="B448" s="19"/>
      <c r="C448" s="19"/>
      <c r="D448" s="116">
        <f>SUM(B445:C446)</f>
        <v>4</v>
      </c>
    </row>
    <row r="449" spans="1:6" x14ac:dyDescent="0.25">
      <c r="A449" s="19" t="s">
        <v>37</v>
      </c>
      <c r="B449" s="20"/>
      <c r="C449" s="21"/>
      <c r="D449" s="76">
        <f>D448/(COUNT(B445:C446)*2)</f>
        <v>1</v>
      </c>
    </row>
    <row r="450" spans="1:6" x14ac:dyDescent="0.25">
      <c r="A450" s="8"/>
      <c r="B450" s="7"/>
      <c r="C450" s="7"/>
      <c r="D450" s="7"/>
    </row>
    <row r="451" spans="1:6" ht="18" x14ac:dyDescent="0.25">
      <c r="A451" s="95" t="s">
        <v>84</v>
      </c>
      <c r="B451" s="101"/>
      <c r="C451" s="102"/>
      <c r="D451" s="98">
        <f>SUM(D448,D442)</f>
        <v>12</v>
      </c>
    </row>
    <row r="452" spans="1:6" ht="18" x14ac:dyDescent="0.25">
      <c r="A452" s="95" t="s">
        <v>233</v>
      </c>
      <c r="B452" s="101"/>
      <c r="C452" s="102"/>
      <c r="D452" s="99">
        <f>D451/(COUNT(B445:C446,B438:C441)*2)</f>
        <v>1</v>
      </c>
    </row>
    <row r="453" spans="1:6" x14ac:dyDescent="0.25">
      <c r="A453" s="13"/>
      <c r="B453" s="6"/>
      <c r="C453" s="7"/>
      <c r="D453" s="6"/>
    </row>
    <row r="454" spans="1:6" ht="18" x14ac:dyDescent="0.35">
      <c r="A454" s="266" t="s">
        <v>180</v>
      </c>
      <c r="B454" s="266"/>
      <c r="C454" s="266"/>
      <c r="D454" s="266"/>
      <c r="E454" s="266"/>
      <c r="F454" s="266"/>
    </row>
    <row r="455" spans="1:6" x14ac:dyDescent="0.25">
      <c r="A455" s="15"/>
      <c r="B455" s="6"/>
      <c r="C455" s="7"/>
      <c r="D455" s="6"/>
    </row>
    <row r="456" spans="1:6" x14ac:dyDescent="0.25">
      <c r="A456" s="22" t="s">
        <v>15</v>
      </c>
      <c r="B456" s="249">
        <v>2</v>
      </c>
      <c r="C456" s="190"/>
      <c r="D456" s="188"/>
      <c r="E456" s="166"/>
      <c r="F456" s="166"/>
    </row>
    <row r="457" spans="1:6" x14ac:dyDescent="0.25">
      <c r="A457" s="32" t="s">
        <v>245</v>
      </c>
      <c r="B457" s="190">
        <v>2</v>
      </c>
      <c r="C457" s="190"/>
      <c r="D457" s="168"/>
      <c r="E457" s="166"/>
      <c r="F457" s="166"/>
    </row>
    <row r="458" spans="1:6" ht="35.25" customHeight="1" x14ac:dyDescent="0.25">
      <c r="A458" s="32" t="s">
        <v>86</v>
      </c>
      <c r="B458" s="190">
        <v>0</v>
      </c>
      <c r="C458" s="191"/>
      <c r="D458" s="182" t="s">
        <v>539</v>
      </c>
      <c r="E458" s="182" t="s">
        <v>538</v>
      </c>
      <c r="F458" s="166"/>
    </row>
    <row r="459" spans="1:6" x14ac:dyDescent="0.25">
      <c r="A459" s="32" t="s">
        <v>16</v>
      </c>
      <c r="B459" s="190">
        <v>2</v>
      </c>
      <c r="C459" s="190"/>
      <c r="D459" s="175"/>
      <c r="E459" s="166"/>
      <c r="F459" s="166"/>
    </row>
    <row r="460" spans="1:6" ht="51.75" customHeight="1" x14ac:dyDescent="0.25">
      <c r="A460" s="135" t="s">
        <v>287</v>
      </c>
      <c r="B460" s="249" t="s">
        <v>34</v>
      </c>
      <c r="C460" s="173"/>
      <c r="D460" s="175"/>
      <c r="E460" s="121"/>
      <c r="F460" s="121"/>
    </row>
    <row r="461" spans="1:6" ht="14.25" customHeight="1" x14ac:dyDescent="0.25">
      <c r="A461" s="19" t="s">
        <v>38</v>
      </c>
      <c r="B461" s="19"/>
      <c r="C461" s="19"/>
      <c r="D461" s="19">
        <f>SUM(B456:C459)</f>
        <v>6</v>
      </c>
    </row>
    <row r="462" spans="1:6" x14ac:dyDescent="0.25">
      <c r="A462" s="19" t="s">
        <v>37</v>
      </c>
      <c r="B462" s="20"/>
      <c r="C462" s="21"/>
      <c r="D462" s="76">
        <f>D461/(COUNT(B456:C459)*2)</f>
        <v>0.75</v>
      </c>
    </row>
    <row r="463" spans="1:6" x14ac:dyDescent="0.25">
      <c r="A463" s="14"/>
      <c r="B463" s="6"/>
      <c r="C463" s="7"/>
      <c r="D463" s="6"/>
    </row>
    <row r="464" spans="1:6" ht="18" x14ac:dyDescent="0.35">
      <c r="A464" s="266" t="s">
        <v>87</v>
      </c>
      <c r="B464" s="266"/>
      <c r="C464" s="266"/>
      <c r="D464" s="266"/>
      <c r="E464" s="266"/>
      <c r="F464" s="266"/>
    </row>
    <row r="465" spans="1:7" x14ac:dyDescent="0.25">
      <c r="A465" s="15"/>
      <c r="B465" s="6"/>
      <c r="C465" s="7"/>
      <c r="D465" s="6"/>
    </row>
    <row r="466" spans="1:7" ht="45" x14ac:dyDescent="0.25">
      <c r="A466" s="32" t="s">
        <v>288</v>
      </c>
      <c r="B466" s="191">
        <v>1</v>
      </c>
      <c r="C466" s="191"/>
      <c r="D466" s="165" t="s">
        <v>573</v>
      </c>
      <c r="E466" s="193"/>
      <c r="F466" s="166"/>
    </row>
    <row r="467" spans="1:7" ht="26.25" customHeight="1" x14ac:dyDescent="0.3">
      <c r="A467" s="201" t="s">
        <v>306</v>
      </c>
      <c r="B467" s="191" t="s">
        <v>34</v>
      </c>
      <c r="C467" s="239" t="str">
        <f>IF(B467=0, -5, "0")</f>
        <v>0</v>
      </c>
      <c r="D467" s="182" t="s">
        <v>542</v>
      </c>
      <c r="E467" s="192"/>
      <c r="F467" s="166"/>
      <c r="G467" s="192"/>
    </row>
    <row r="468" spans="1:7" ht="30" x14ac:dyDescent="0.25">
      <c r="A468" s="32" t="s">
        <v>196</v>
      </c>
      <c r="B468" s="191">
        <v>2</v>
      </c>
      <c r="C468" s="191"/>
      <c r="D468" s="182"/>
      <c r="E468" s="193"/>
      <c r="F468" s="166"/>
    </row>
    <row r="469" spans="1:7" ht="45" x14ac:dyDescent="0.25">
      <c r="A469" s="32" t="s">
        <v>287</v>
      </c>
      <c r="B469" s="191" t="s">
        <v>34</v>
      </c>
      <c r="C469" s="173"/>
      <c r="D469" s="162"/>
      <c r="E469" s="121"/>
      <c r="F469" s="121"/>
    </row>
    <row r="470" spans="1:7" x14ac:dyDescent="0.25">
      <c r="A470" s="19" t="s">
        <v>38</v>
      </c>
      <c r="B470" s="19"/>
      <c r="C470" s="19"/>
      <c r="D470" s="19">
        <f>SUM(B466:C468)</f>
        <v>3</v>
      </c>
    </row>
    <row r="471" spans="1:7" x14ac:dyDescent="0.25">
      <c r="A471" s="19" t="s">
        <v>37</v>
      </c>
      <c r="B471" s="20"/>
      <c r="C471" s="21"/>
      <c r="D471" s="76">
        <f>D470/(COUNT(B466:C468)*2)</f>
        <v>0.75</v>
      </c>
    </row>
    <row r="472" spans="1:7" x14ac:dyDescent="0.25">
      <c r="A472" s="14"/>
      <c r="B472" s="6"/>
      <c r="C472" s="7"/>
      <c r="D472" s="6"/>
    </row>
    <row r="473" spans="1:7" ht="18" x14ac:dyDescent="0.35">
      <c r="A473" s="266" t="s">
        <v>151</v>
      </c>
      <c r="B473" s="266"/>
      <c r="C473" s="266"/>
      <c r="D473" s="266"/>
      <c r="E473" s="266"/>
      <c r="F473" s="266"/>
    </row>
    <row r="474" spans="1:7" ht="18" x14ac:dyDescent="0.25">
      <c r="A474" s="16"/>
      <c r="B474" s="6"/>
      <c r="C474" s="7"/>
      <c r="D474" s="6"/>
    </row>
    <row r="475" spans="1:7" x14ac:dyDescent="0.25">
      <c r="A475" s="18" t="s">
        <v>9</v>
      </c>
      <c r="B475" s="190" t="s">
        <v>34</v>
      </c>
      <c r="C475" s="190"/>
      <c r="D475" s="188"/>
      <c r="E475" s="166"/>
      <c r="F475" s="166"/>
    </row>
    <row r="476" spans="1:7" ht="36" x14ac:dyDescent="0.35">
      <c r="A476" s="100" t="s">
        <v>274</v>
      </c>
      <c r="B476" s="190">
        <v>2</v>
      </c>
      <c r="C476" s="238" t="str">
        <f>IF(B476=0, -5, "0")</f>
        <v>0</v>
      </c>
      <c r="D476" s="188"/>
      <c r="E476" s="166"/>
      <c r="F476" s="166"/>
    </row>
    <row r="477" spans="1:7" ht="36" x14ac:dyDescent="0.35">
      <c r="A477" s="100" t="s">
        <v>106</v>
      </c>
      <c r="B477" s="190">
        <v>2</v>
      </c>
      <c r="C477" s="238" t="str">
        <f>IF(B477=0, -5, "0")</f>
        <v>0</v>
      </c>
      <c r="D477" s="188"/>
      <c r="E477" s="166"/>
      <c r="F477" s="166"/>
    </row>
    <row r="478" spans="1:7" x14ac:dyDescent="0.25">
      <c r="A478" s="189" t="s">
        <v>179</v>
      </c>
      <c r="B478" s="190">
        <v>2</v>
      </c>
      <c r="C478" s="190"/>
      <c r="D478" s="188"/>
      <c r="E478" s="166"/>
      <c r="F478" s="166"/>
    </row>
    <row r="479" spans="1:7" x14ac:dyDescent="0.25">
      <c r="A479" s="18" t="s">
        <v>275</v>
      </c>
      <c r="B479" s="190">
        <v>2</v>
      </c>
      <c r="C479" s="190"/>
      <c r="D479" s="162"/>
      <c r="E479" s="188"/>
      <c r="F479" s="166"/>
    </row>
    <row r="480" spans="1:7" ht="27.75" customHeight="1" x14ac:dyDescent="0.25">
      <c r="A480" s="18" t="s">
        <v>49</v>
      </c>
      <c r="B480" s="190">
        <v>2</v>
      </c>
      <c r="C480" s="190"/>
      <c r="D480" s="188"/>
      <c r="E480" s="166"/>
      <c r="F480" s="166"/>
    </row>
    <row r="481" spans="1:7" x14ac:dyDescent="0.25">
      <c r="A481" s="18" t="s">
        <v>258</v>
      </c>
      <c r="B481" s="190">
        <v>2</v>
      </c>
      <c r="C481" s="190"/>
      <c r="D481" s="188"/>
      <c r="E481" s="166"/>
      <c r="F481" s="166"/>
    </row>
    <row r="482" spans="1:7" ht="26.25" customHeight="1" x14ac:dyDescent="0.25">
      <c r="A482" s="24" t="s">
        <v>120</v>
      </c>
      <c r="B482" s="190">
        <v>2</v>
      </c>
      <c r="C482" s="190"/>
      <c r="D482" s="188"/>
      <c r="E482" s="166"/>
      <c r="F482" s="166"/>
    </row>
    <row r="483" spans="1:7" ht="51.75" customHeight="1" x14ac:dyDescent="0.25">
      <c r="A483" s="18" t="s">
        <v>88</v>
      </c>
      <c r="B483" s="190">
        <v>2</v>
      </c>
      <c r="C483" s="190"/>
      <c r="D483" s="188"/>
      <c r="E483" s="166"/>
      <c r="F483" s="166"/>
    </row>
    <row r="484" spans="1:7" ht="63" customHeight="1" x14ac:dyDescent="0.25">
      <c r="A484" s="189" t="s">
        <v>257</v>
      </c>
      <c r="B484" s="190">
        <v>2</v>
      </c>
      <c r="C484" s="190"/>
      <c r="D484" s="188"/>
      <c r="E484" s="166"/>
      <c r="F484" s="166"/>
    </row>
    <row r="485" spans="1:7" ht="30" x14ac:dyDescent="0.25">
      <c r="A485" s="189" t="s">
        <v>210</v>
      </c>
      <c r="B485" s="190">
        <v>2</v>
      </c>
      <c r="C485" s="190"/>
      <c r="D485" s="188"/>
      <c r="E485" s="166"/>
      <c r="F485" s="166"/>
    </row>
    <row r="486" spans="1:7" x14ac:dyDescent="0.25">
      <c r="A486" s="214" t="s">
        <v>370</v>
      </c>
      <c r="B486" s="190">
        <v>2</v>
      </c>
      <c r="C486" s="190"/>
      <c r="D486" s="188"/>
      <c r="E486" s="166"/>
      <c r="F486" s="166"/>
    </row>
    <row r="487" spans="1:7" x14ac:dyDescent="0.25">
      <c r="A487" s="119" t="s">
        <v>408</v>
      </c>
      <c r="B487" s="190">
        <v>2</v>
      </c>
      <c r="C487" s="166"/>
      <c r="D487" s="166"/>
      <c r="E487" s="166"/>
      <c r="F487" s="166"/>
      <c r="G487" s="192"/>
    </row>
    <row r="488" spans="1:7" ht="36" customHeight="1" x14ac:dyDescent="0.25">
      <c r="A488" s="119" t="s">
        <v>409</v>
      </c>
      <c r="B488" s="190">
        <v>2</v>
      </c>
      <c r="C488" s="197"/>
      <c r="D488" s="195"/>
      <c r="E488" s="196"/>
      <c r="F488" s="196"/>
    </row>
    <row r="489" spans="1:7" ht="45" x14ac:dyDescent="0.25">
      <c r="A489" s="119" t="s">
        <v>410</v>
      </c>
      <c r="B489" s="190">
        <v>2</v>
      </c>
      <c r="C489" s="173"/>
      <c r="D489" s="195"/>
      <c r="E489" s="166"/>
      <c r="F489" s="166"/>
    </row>
    <row r="490" spans="1:7" ht="45" x14ac:dyDescent="0.25">
      <c r="A490" s="119" t="s">
        <v>287</v>
      </c>
      <c r="B490" s="190">
        <v>1</v>
      </c>
      <c r="C490" s="173"/>
      <c r="D490" s="198">
        <v>0.6</v>
      </c>
      <c r="E490" s="121"/>
      <c r="F490" s="121"/>
    </row>
    <row r="491" spans="1:7" x14ac:dyDescent="0.25">
      <c r="A491" s="19" t="s">
        <v>38</v>
      </c>
      <c r="B491" s="19"/>
      <c r="C491" s="19"/>
      <c r="D491" s="19">
        <f>SUM(B475:C489)</f>
        <v>28</v>
      </c>
    </row>
    <row r="492" spans="1:7" x14ac:dyDescent="0.25">
      <c r="A492" s="19" t="s">
        <v>37</v>
      </c>
      <c r="B492" s="20"/>
      <c r="C492" s="21"/>
      <c r="D492" s="76">
        <f>D491/(COUNT(B475:C489)*2)</f>
        <v>1</v>
      </c>
    </row>
    <row r="493" spans="1:7" x14ac:dyDescent="0.25">
      <c r="A493" s="9"/>
      <c r="B493" s="6"/>
      <c r="C493" s="7"/>
      <c r="D493" s="6"/>
    </row>
    <row r="494" spans="1:7" ht="18" x14ac:dyDescent="0.35">
      <c r="A494" s="266" t="s">
        <v>152</v>
      </c>
      <c r="B494" s="266"/>
      <c r="C494" s="266"/>
      <c r="D494" s="266"/>
      <c r="E494" s="266"/>
      <c r="F494" s="266"/>
    </row>
    <row r="495" spans="1:7" x14ac:dyDescent="0.25">
      <c r="A495" s="9"/>
      <c r="B495" s="6"/>
      <c r="C495" s="7"/>
      <c r="D495" s="6"/>
    </row>
    <row r="496" spans="1:7" ht="30" x14ac:dyDescent="0.25">
      <c r="A496" s="189" t="s">
        <v>169</v>
      </c>
      <c r="B496" s="190">
        <v>2</v>
      </c>
      <c r="C496" s="190"/>
      <c r="D496" s="168"/>
      <c r="E496" s="166"/>
      <c r="F496" s="166"/>
    </row>
    <row r="497" spans="1:6" x14ac:dyDescent="0.25">
      <c r="A497" s="18" t="s">
        <v>58</v>
      </c>
      <c r="B497" s="190">
        <v>2</v>
      </c>
      <c r="C497" s="190"/>
      <c r="D497" s="188"/>
      <c r="E497" s="166"/>
      <c r="F497" s="166"/>
    </row>
    <row r="498" spans="1:6" ht="16.5" x14ac:dyDescent="0.35">
      <c r="A498" s="136" t="s">
        <v>121</v>
      </c>
      <c r="B498" s="190">
        <v>2</v>
      </c>
      <c r="C498" s="238" t="str">
        <f>IF(B498=0, -5, "0")</f>
        <v>0</v>
      </c>
      <c r="D498" s="188"/>
      <c r="E498" s="166"/>
      <c r="F498" s="166"/>
    </row>
    <row r="499" spans="1:6" ht="45" x14ac:dyDescent="0.3">
      <c r="A499" s="142" t="s">
        <v>287</v>
      </c>
      <c r="B499" s="190">
        <v>2</v>
      </c>
      <c r="C499" s="190"/>
      <c r="D499" s="153">
        <v>1</v>
      </c>
      <c r="E499" s="121"/>
      <c r="F499" s="121"/>
    </row>
    <row r="500" spans="1:6" x14ac:dyDescent="0.25">
      <c r="A500" s="19" t="s">
        <v>38</v>
      </c>
      <c r="B500" s="19"/>
      <c r="C500" s="25"/>
      <c r="D500" s="19">
        <f>SUM(B496:C498)</f>
        <v>6</v>
      </c>
    </row>
    <row r="501" spans="1:6" x14ac:dyDescent="0.25">
      <c r="A501" s="19" t="s">
        <v>37</v>
      </c>
      <c r="B501" s="25"/>
      <c r="C501" s="26"/>
      <c r="D501" s="78">
        <f>D500/(COUNT(B496:C498)*2)</f>
        <v>1</v>
      </c>
    </row>
    <row r="503" spans="1:6" ht="18.75" x14ac:dyDescent="0.3">
      <c r="A503" s="137" t="s">
        <v>283</v>
      </c>
      <c r="B503" s="138"/>
      <c r="C503" s="138"/>
      <c r="D503" s="240">
        <f>AVERAGE(D36,D92,D145,D185,D241,D284,D317,D345,D398,D428,D447,D460,D469,D490,D499)</f>
        <v>0.74538461538461531</v>
      </c>
    </row>
    <row r="504" spans="1:6" ht="27.75" customHeight="1" x14ac:dyDescent="0.3">
      <c r="A504" s="86" t="s">
        <v>47</v>
      </c>
      <c r="B504" s="87"/>
      <c r="C504" s="88"/>
      <c r="D504" s="89">
        <f>SUM(D500,D491,D461,D451,D402,D349,D321,D40,D470,D288,D245,D149,D432,D189,D96)</f>
        <v>507</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0.88636363636363635</v>
      </c>
    </row>
  </sheetData>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40" zoomScale="80" zoomScaleNormal="80" workbookViewId="0">
      <selection activeCell="D184" sqref="D18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4">
        <v>0</v>
      </c>
      <c r="D1" s="294"/>
      <c r="E1" s="294"/>
      <c r="F1" s="294"/>
      <c r="G1" s="294"/>
      <c r="H1" s="294"/>
      <c r="I1" s="294"/>
    </row>
    <row r="2" spans="1:9" s="36" customFormat="1" ht="24" x14ac:dyDescent="0.45">
      <c r="A2" s="35"/>
      <c r="B2" s="54">
        <v>1</v>
      </c>
      <c r="D2" s="254"/>
      <c r="E2" s="254"/>
      <c r="F2" s="254"/>
      <c r="G2" s="254"/>
      <c r="H2" s="254"/>
      <c r="I2" s="254"/>
    </row>
    <row r="3" spans="1:9" s="36" customFormat="1" ht="24" x14ac:dyDescent="0.45">
      <c r="A3" s="35"/>
      <c r="B3" s="54">
        <v>2</v>
      </c>
      <c r="D3" s="254"/>
      <c r="E3" s="254"/>
      <c r="F3" s="254"/>
      <c r="G3" s="254"/>
      <c r="H3" s="254"/>
      <c r="I3" s="254"/>
    </row>
    <row r="4" spans="1:9" s="36" customFormat="1" ht="16.5" customHeight="1" x14ac:dyDescent="0.45">
      <c r="A4" s="35"/>
      <c r="B4" s="54" t="s">
        <v>34</v>
      </c>
      <c r="D4" s="37"/>
      <c r="E4" s="254"/>
      <c r="F4" s="254"/>
      <c r="G4" s="254"/>
      <c r="H4" s="254"/>
      <c r="I4" s="254"/>
    </row>
    <row r="5" spans="1:9" s="36" customFormat="1" ht="16.5" customHeight="1" x14ac:dyDescent="0.45">
      <c r="A5" s="35"/>
      <c r="D5" s="254"/>
      <c r="E5" s="254"/>
      <c r="F5" s="254"/>
      <c r="G5" s="254"/>
      <c r="H5" s="254"/>
      <c r="I5" s="254"/>
    </row>
    <row r="6" spans="1:9" s="36" customFormat="1" ht="37.5" customHeight="1" x14ac:dyDescent="0.45">
      <c r="A6" s="271" t="s">
        <v>52</v>
      </c>
      <c r="B6" s="271"/>
      <c r="C6" s="271"/>
      <c r="D6" s="271"/>
      <c r="E6" s="271"/>
      <c r="F6" s="271"/>
      <c r="G6" s="254"/>
      <c r="H6" s="254"/>
      <c r="I6" s="254"/>
    </row>
    <row r="7" spans="1:9" s="36" customFormat="1" ht="21.75" customHeight="1" x14ac:dyDescent="0.45">
      <c r="A7" s="272" t="str">
        <f>'A1 Exploitation'!A8:F8</f>
        <v>Gabes</v>
      </c>
      <c r="B7" s="272"/>
      <c r="C7" s="272"/>
      <c r="D7" s="272"/>
      <c r="E7" s="272"/>
      <c r="F7" s="272"/>
      <c r="G7" s="254"/>
      <c r="H7" s="254"/>
      <c r="I7" s="254"/>
    </row>
    <row r="8" spans="1:9" s="36" customFormat="1" ht="24" x14ac:dyDescent="0.45">
      <c r="A8" s="38" t="s">
        <v>44</v>
      </c>
      <c r="B8" s="295" t="str">
        <f>'A2 Exploitation'!B9:F9</f>
        <v>Dr Hatem  KARAA</v>
      </c>
      <c r="C8" s="295"/>
      <c r="D8" s="295"/>
      <c r="E8" s="295"/>
      <c r="F8" s="295"/>
      <c r="G8" s="254"/>
      <c r="H8" s="254"/>
      <c r="I8" s="254"/>
    </row>
    <row r="9" spans="1:9" s="36" customFormat="1" ht="24" x14ac:dyDescent="0.45">
      <c r="A9" s="39" t="s">
        <v>46</v>
      </c>
      <c r="B9" s="296" t="str">
        <f>'A2 Exploitation'!B10:F10</f>
        <v>Mr Abdessalam Zaatra &amp; chefs rayons</v>
      </c>
      <c r="C9" s="296"/>
      <c r="D9" s="296"/>
      <c r="E9" s="296"/>
      <c r="F9" s="296"/>
      <c r="G9" s="254"/>
      <c r="H9" s="254"/>
      <c r="I9" s="254"/>
    </row>
    <row r="10" spans="1:9" s="36" customFormat="1" ht="24" x14ac:dyDescent="0.45">
      <c r="A10" s="38" t="s">
        <v>45</v>
      </c>
      <c r="B10" s="293">
        <f>'A1 Exploitation'!B11:F11</f>
        <v>42787</v>
      </c>
      <c r="C10" s="293"/>
      <c r="D10" s="293"/>
      <c r="E10" s="293"/>
      <c r="F10" s="293"/>
      <c r="G10" s="254"/>
      <c r="H10" s="254"/>
      <c r="I10" s="254"/>
    </row>
    <row r="11" spans="1:9" s="36" customFormat="1" ht="24" x14ac:dyDescent="0.45">
      <c r="A11" s="38" t="s">
        <v>341</v>
      </c>
      <c r="B11" s="285">
        <f>D198</f>
        <v>0.92796610169491522</v>
      </c>
      <c r="C11" s="285"/>
      <c r="D11" s="285"/>
      <c r="E11" s="285"/>
      <c r="F11" s="285"/>
      <c r="G11" s="254"/>
      <c r="H11" s="254"/>
      <c r="I11" s="254"/>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85" t="s">
        <v>36</v>
      </c>
      <c r="C14" s="85" t="s">
        <v>35</v>
      </c>
      <c r="D14" s="278"/>
      <c r="E14" s="278"/>
      <c r="F14" s="278"/>
    </row>
    <row r="15" spans="1:9" x14ac:dyDescent="0.3">
      <c r="A15" s="41"/>
      <c r="B15" s="41"/>
      <c r="C15" s="41"/>
      <c r="D15" s="41"/>
    </row>
    <row r="16" spans="1:9" ht="19.5" x14ac:dyDescent="0.4">
      <c r="A16" s="286" t="s">
        <v>0</v>
      </c>
      <c r="B16" s="287"/>
      <c r="C16" s="287"/>
      <c r="D16" s="287"/>
      <c r="E16" s="287"/>
      <c r="F16" s="287"/>
    </row>
    <row r="17" spans="1:6" x14ac:dyDescent="0.3">
      <c r="A17" s="41" t="s">
        <v>316</v>
      </c>
      <c r="B17" s="41">
        <v>2</v>
      </c>
      <c r="C17" s="41"/>
      <c r="D17" s="53"/>
      <c r="E17" s="41"/>
      <c r="F17" s="41"/>
    </row>
    <row r="18" spans="1:6" x14ac:dyDescent="0.3">
      <c r="A18" s="49" t="s">
        <v>89</v>
      </c>
      <c r="B18" s="41">
        <v>2</v>
      </c>
      <c r="C18" s="41"/>
      <c r="D18" s="53"/>
      <c r="E18" s="41"/>
      <c r="F18" s="41"/>
    </row>
    <row r="19" spans="1:6" ht="33" x14ac:dyDescent="0.3">
      <c r="A19" s="41" t="s">
        <v>90</v>
      </c>
      <c r="B19" s="41">
        <v>0</v>
      </c>
      <c r="C19" s="41"/>
      <c r="D19" s="53" t="s">
        <v>440</v>
      </c>
      <c r="E19" s="53"/>
      <c r="F19" s="41"/>
    </row>
    <row r="20" spans="1:6" x14ac:dyDescent="0.3">
      <c r="A20" s="41" t="s">
        <v>164</v>
      </c>
      <c r="B20" s="41">
        <v>2</v>
      </c>
      <c r="C20" s="41"/>
      <c r="D20" s="74"/>
      <c r="E20" s="41"/>
      <c r="F20" s="41"/>
    </row>
    <row r="21" spans="1:6" x14ac:dyDescent="0.3">
      <c r="A21" s="104" t="s">
        <v>236</v>
      </c>
      <c r="B21" s="41">
        <v>2</v>
      </c>
      <c r="C21" s="41"/>
      <c r="D21" s="115"/>
      <c r="E21" s="41"/>
      <c r="F21" s="41"/>
    </row>
    <row r="22" spans="1:6" x14ac:dyDescent="0.3">
      <c r="A22" s="288" t="s">
        <v>38</v>
      </c>
      <c r="B22" s="289"/>
      <c r="C22" s="290"/>
      <c r="D22" s="253">
        <f>SUM(B17:C21)</f>
        <v>8</v>
      </c>
    </row>
    <row r="23" spans="1:6" x14ac:dyDescent="0.3">
      <c r="A23" s="282" t="s">
        <v>342</v>
      </c>
      <c r="B23" s="283"/>
      <c r="C23" s="284"/>
      <c r="D23" s="78">
        <f>D22/(COUNT(B17:C21)*2)</f>
        <v>0.8</v>
      </c>
    </row>
    <row r="24" spans="1:6" s="52" customFormat="1" x14ac:dyDescent="0.3">
      <c r="A24" s="57"/>
      <c r="B24" s="58"/>
      <c r="C24" s="58"/>
      <c r="D24" s="59"/>
    </row>
    <row r="25" spans="1:6" ht="19.5" x14ac:dyDescent="0.4">
      <c r="A25" s="291" t="s">
        <v>4</v>
      </c>
      <c r="B25" s="292"/>
      <c r="C25" s="292"/>
      <c r="D25" s="292"/>
      <c r="E25" s="292"/>
      <c r="F25" s="292"/>
    </row>
    <row r="26" spans="1:6" ht="18" x14ac:dyDescent="0.35">
      <c r="A26" s="91" t="s">
        <v>107</v>
      </c>
      <c r="B26" s="41">
        <v>2</v>
      </c>
      <c r="C26" s="241" t="str">
        <f>IF(B26=0, -5, "0")</f>
        <v>0</v>
      </c>
      <c r="D26" s="53"/>
      <c r="E26" s="53"/>
      <c r="F26" s="41"/>
    </row>
    <row r="27" spans="1:6" x14ac:dyDescent="0.3">
      <c r="A27" s="41" t="s">
        <v>99</v>
      </c>
      <c r="B27" s="41">
        <v>2</v>
      </c>
      <c r="C27" s="41"/>
      <c r="D27" s="53"/>
      <c r="E27" s="41"/>
      <c r="F27" s="41"/>
    </row>
    <row r="28" spans="1:6" x14ac:dyDescent="0.3">
      <c r="A28" s="41" t="s">
        <v>327</v>
      </c>
      <c r="B28" s="41">
        <v>2</v>
      </c>
      <c r="C28" s="41"/>
      <c r="D28" s="53"/>
      <c r="E28" s="41"/>
      <c r="F28" s="41"/>
    </row>
    <row r="29" spans="1:6" x14ac:dyDescent="0.3">
      <c r="A29" s="41" t="s">
        <v>335</v>
      </c>
      <c r="B29" s="41">
        <v>2</v>
      </c>
      <c r="C29" s="41"/>
      <c r="D29" s="68"/>
      <c r="E29" s="41"/>
      <c r="F29" s="41"/>
    </row>
    <row r="30" spans="1:6" x14ac:dyDescent="0.3">
      <c r="A30" s="41" t="s">
        <v>91</v>
      </c>
      <c r="B30" s="41">
        <v>2</v>
      </c>
      <c r="C30" s="41"/>
      <c r="D30" s="68"/>
      <c r="E30" s="41"/>
      <c r="F30" s="41"/>
    </row>
    <row r="31" spans="1:6" x14ac:dyDescent="0.3">
      <c r="A31" s="41" t="s">
        <v>340</v>
      </c>
      <c r="B31" s="41">
        <v>2</v>
      </c>
      <c r="C31" s="41"/>
      <c r="D31" s="68"/>
      <c r="E31" s="41"/>
      <c r="F31" s="41"/>
    </row>
    <row r="32" spans="1:6" x14ac:dyDescent="0.3">
      <c r="A32" s="282" t="s">
        <v>38</v>
      </c>
      <c r="B32" s="283"/>
      <c r="C32" s="284"/>
      <c r="D32" s="252">
        <f>SUM(B26:C31)</f>
        <v>12</v>
      </c>
    </row>
    <row r="33" spans="1:6" x14ac:dyDescent="0.3">
      <c r="A33" s="282" t="s">
        <v>342</v>
      </c>
      <c r="B33" s="283"/>
      <c r="C33" s="284"/>
      <c r="D33" s="78">
        <f>D32/(COUNT(B26:C31)*2)</f>
        <v>1</v>
      </c>
    </row>
    <row r="34" spans="1:6" s="52" customFormat="1" x14ac:dyDescent="0.3">
      <c r="A34" s="57"/>
      <c r="B34" s="58"/>
      <c r="C34" s="58"/>
      <c r="D34" s="59"/>
    </row>
    <row r="35" spans="1:6" s="52" customFormat="1" ht="19.5" x14ac:dyDescent="0.4">
      <c r="A35" s="291" t="s">
        <v>246</v>
      </c>
      <c r="B35" s="292"/>
      <c r="C35" s="292"/>
      <c r="D35" s="292"/>
      <c r="E35" s="292"/>
      <c r="F35" s="292"/>
    </row>
    <row r="36" spans="1:6" s="52" customFormat="1" ht="18" x14ac:dyDescent="0.35">
      <c r="A36" s="91" t="s">
        <v>107</v>
      </c>
      <c r="B36" s="41">
        <v>2</v>
      </c>
      <c r="C36" s="241" t="str">
        <f>IF(B36=0, -5, "0")</f>
        <v>0</v>
      </c>
      <c r="D36" s="53"/>
      <c r="E36" s="41"/>
      <c r="F36" s="41"/>
    </row>
    <row r="37" spans="1:6" s="52" customFormat="1" x14ac:dyDescent="0.3">
      <c r="A37" s="41" t="s">
        <v>264</v>
      </c>
      <c r="B37" s="41">
        <v>2</v>
      </c>
      <c r="C37" s="41"/>
      <c r="D37" s="53"/>
      <c r="E37" s="41"/>
      <c r="F37" s="41"/>
    </row>
    <row r="38" spans="1:6" s="52" customFormat="1" x14ac:dyDescent="0.3">
      <c r="A38" s="41" t="s">
        <v>328</v>
      </c>
      <c r="B38" s="41">
        <v>2</v>
      </c>
      <c r="C38" s="41"/>
      <c r="D38" s="53"/>
      <c r="E38" s="41"/>
      <c r="F38" s="41"/>
    </row>
    <row r="39" spans="1:6" s="52" customFormat="1" x14ac:dyDescent="0.3">
      <c r="A39" s="41" t="s">
        <v>91</v>
      </c>
      <c r="B39" s="41">
        <v>2</v>
      </c>
      <c r="C39" s="41"/>
      <c r="D39" s="68"/>
      <c r="E39" s="41"/>
      <c r="F39" s="41"/>
    </row>
    <row r="40" spans="1:6" s="52" customFormat="1" x14ac:dyDescent="0.3">
      <c r="A40" s="41" t="s">
        <v>340</v>
      </c>
      <c r="B40" s="41">
        <v>2</v>
      </c>
      <c r="C40" s="41"/>
      <c r="D40" s="68"/>
      <c r="E40" s="41"/>
      <c r="F40" s="41"/>
    </row>
    <row r="41" spans="1:6" s="52" customFormat="1" x14ac:dyDescent="0.3">
      <c r="A41" s="282" t="s">
        <v>38</v>
      </c>
      <c r="B41" s="283"/>
      <c r="C41" s="284"/>
      <c r="D41" s="252">
        <f>SUM(B36:C40)</f>
        <v>10</v>
      </c>
      <c r="E41" s="37"/>
      <c r="F41" s="37"/>
    </row>
    <row r="42" spans="1:6" s="52" customFormat="1" x14ac:dyDescent="0.3">
      <c r="A42" s="282" t="s">
        <v>342</v>
      </c>
      <c r="B42" s="283"/>
      <c r="C42" s="284"/>
      <c r="D42" s="78">
        <f>D41/(COUNT(B36:C40)*2)</f>
        <v>1</v>
      </c>
      <c r="E42" s="37"/>
      <c r="F42" s="37"/>
    </row>
    <row r="43" spans="1:6" s="52" customFormat="1" x14ac:dyDescent="0.3">
      <c r="A43" s="108"/>
      <c r="B43" s="109"/>
      <c r="C43" s="109"/>
      <c r="D43" s="110"/>
    </row>
    <row r="44" spans="1:6" ht="19.5" x14ac:dyDescent="0.4">
      <c r="A44" s="297" t="s">
        <v>21</v>
      </c>
      <c r="B44" s="298"/>
      <c r="C44" s="298"/>
      <c r="D44" s="298"/>
      <c r="E44" s="298"/>
      <c r="F44" s="298"/>
    </row>
    <row r="45" spans="1:6" x14ac:dyDescent="0.3">
      <c r="A45" s="41" t="s">
        <v>317</v>
      </c>
      <c r="B45" s="41">
        <v>2</v>
      </c>
      <c r="C45" s="41"/>
      <c r="D45" s="53"/>
      <c r="E45" s="41"/>
      <c r="F45" s="41"/>
    </row>
    <row r="46" spans="1:6" x14ac:dyDescent="0.3">
      <c r="A46" s="41" t="s">
        <v>92</v>
      </c>
      <c r="B46" s="41">
        <v>2</v>
      </c>
      <c r="C46" s="41"/>
      <c r="D46" s="68"/>
      <c r="E46" s="41"/>
      <c r="F46" s="41"/>
    </row>
    <row r="47" spans="1:6" x14ac:dyDescent="0.3">
      <c r="A47" s="41" t="s">
        <v>262</v>
      </c>
      <c r="B47" s="41">
        <v>2</v>
      </c>
      <c r="C47" s="41"/>
      <c r="D47" s="53"/>
      <c r="E47" s="41"/>
      <c r="F47" s="41"/>
    </row>
    <row r="48" spans="1:6" x14ac:dyDescent="0.3">
      <c r="A48" s="41" t="s">
        <v>24</v>
      </c>
      <c r="B48" s="41">
        <v>2</v>
      </c>
      <c r="C48" s="41"/>
      <c r="D48" s="53"/>
      <c r="E48" s="41"/>
      <c r="F48" s="41"/>
    </row>
    <row r="49" spans="1:6" x14ac:dyDescent="0.3">
      <c r="A49" s="41" t="s">
        <v>93</v>
      </c>
      <c r="B49" s="41">
        <v>2</v>
      </c>
      <c r="C49" s="41"/>
      <c r="D49" s="53"/>
      <c r="E49" s="41"/>
      <c r="F49" s="41"/>
    </row>
    <row r="50" spans="1:6" ht="18" x14ac:dyDescent="0.35">
      <c r="A50" s="91" t="s">
        <v>343</v>
      </c>
      <c r="B50" s="41">
        <v>2</v>
      </c>
      <c r="C50" s="41" t="str">
        <f>IF(B50=0, -5, "0")</f>
        <v>0</v>
      </c>
      <c r="D50" s="68"/>
      <c r="E50" s="41"/>
      <c r="F50" s="41"/>
    </row>
    <row r="51" spans="1:6" x14ac:dyDescent="0.3">
      <c r="A51" s="282" t="s">
        <v>38</v>
      </c>
      <c r="B51" s="283"/>
      <c r="C51" s="284"/>
      <c r="D51" s="252">
        <f>SUM(B45:C50)</f>
        <v>12</v>
      </c>
    </row>
    <row r="52" spans="1:6" x14ac:dyDescent="0.3">
      <c r="A52" s="282" t="s">
        <v>342</v>
      </c>
      <c r="B52" s="283"/>
      <c r="C52" s="284"/>
      <c r="D52" s="78">
        <f>D51/(COUNT(B45:C50)*2)</f>
        <v>1</v>
      </c>
    </row>
    <row r="53" spans="1:6" s="52" customFormat="1" x14ac:dyDescent="0.3">
      <c r="A53" s="57"/>
      <c r="B53" s="58"/>
      <c r="C53" s="58"/>
      <c r="D53" s="59"/>
    </row>
    <row r="54" spans="1:6" ht="19.5" x14ac:dyDescent="0.4">
      <c r="A54" s="291" t="s">
        <v>8</v>
      </c>
      <c r="B54" s="292"/>
      <c r="C54" s="292"/>
      <c r="D54" s="292"/>
      <c r="E54" s="292"/>
      <c r="F54" s="292"/>
    </row>
    <row r="55" spans="1:6" ht="36" x14ac:dyDescent="0.35">
      <c r="A55" s="100" t="s">
        <v>197</v>
      </c>
      <c r="B55" s="41">
        <v>2</v>
      </c>
      <c r="C55" s="241" t="str">
        <f>IF(B55=0, -5, "0")</f>
        <v>0</v>
      </c>
      <c r="D55" s="68"/>
      <c r="E55" s="41"/>
      <c r="F55" s="41"/>
    </row>
    <row r="56" spans="1:6" x14ac:dyDescent="0.3">
      <c r="A56" s="51" t="s">
        <v>185</v>
      </c>
      <c r="B56" s="41">
        <v>2</v>
      </c>
      <c r="C56" s="41"/>
      <c r="D56" s="41"/>
      <c r="E56" s="105"/>
      <c r="F56" s="41"/>
    </row>
    <row r="57" spans="1:6" x14ac:dyDescent="0.3">
      <c r="A57" s="53" t="s">
        <v>282</v>
      </c>
      <c r="B57" s="41">
        <v>2</v>
      </c>
      <c r="C57" s="41"/>
      <c r="D57" s="53"/>
      <c r="E57" s="53"/>
      <c r="F57" s="41"/>
    </row>
    <row r="58" spans="1:6" ht="33" x14ac:dyDescent="0.3">
      <c r="A58" s="53" t="s">
        <v>101</v>
      </c>
      <c r="B58" s="41">
        <v>1</v>
      </c>
      <c r="C58" s="41"/>
      <c r="D58" s="53" t="s">
        <v>441</v>
      </c>
      <c r="E58" s="41"/>
      <c r="F58" s="41"/>
    </row>
    <row r="59" spans="1:6" ht="83.25" x14ac:dyDescent="0.35">
      <c r="A59" s="100" t="s">
        <v>249</v>
      </c>
      <c r="B59" s="41">
        <v>2</v>
      </c>
      <c r="C59" s="241" t="str">
        <f>IF(B59=0, -5, "0")</f>
        <v>0</v>
      </c>
      <c r="D59" s="53" t="s">
        <v>552</v>
      </c>
      <c r="E59" s="41"/>
      <c r="F59" s="41"/>
    </row>
    <row r="60" spans="1:6" ht="18" x14ac:dyDescent="0.35">
      <c r="A60" s="91" t="s">
        <v>344</v>
      </c>
      <c r="B60" s="41">
        <v>2</v>
      </c>
      <c r="C60" s="241" t="str">
        <f>IF(B60=0, -5, "0")</f>
        <v>0</v>
      </c>
      <c r="D60" s="53"/>
      <c r="E60" s="41"/>
      <c r="F60" s="41"/>
    </row>
    <row r="61" spans="1:6" x14ac:dyDescent="0.3">
      <c r="A61" s="41" t="s">
        <v>340</v>
      </c>
      <c r="B61" s="41">
        <v>2</v>
      </c>
      <c r="C61" s="41"/>
      <c r="D61" s="68"/>
      <c r="E61" s="41"/>
      <c r="F61" s="41"/>
    </row>
    <row r="62" spans="1:6" x14ac:dyDescent="0.3">
      <c r="A62" s="282" t="s">
        <v>38</v>
      </c>
      <c r="B62" s="283"/>
      <c r="C62" s="284"/>
      <c r="D62" s="252">
        <f>SUM(B55:C61)</f>
        <v>13</v>
      </c>
    </row>
    <row r="63" spans="1:6" x14ac:dyDescent="0.3">
      <c r="A63" s="282" t="s">
        <v>342</v>
      </c>
      <c r="B63" s="283"/>
      <c r="C63" s="284"/>
      <c r="D63" s="78">
        <f>D62/(COUNT(B55:C61)*2)</f>
        <v>0.9285714285714286</v>
      </c>
    </row>
    <row r="64" spans="1:6" s="52" customFormat="1" x14ac:dyDescent="0.3">
      <c r="A64" s="57"/>
      <c r="B64" s="58"/>
      <c r="C64" s="58"/>
      <c r="D64" s="59"/>
    </row>
    <row r="65" spans="1:6" ht="19.5" x14ac:dyDescent="0.4">
      <c r="A65" s="291" t="s">
        <v>143</v>
      </c>
      <c r="B65" s="292"/>
      <c r="C65" s="292"/>
      <c r="D65" s="292"/>
      <c r="E65" s="292"/>
      <c r="F65" s="292"/>
    </row>
    <row r="66" spans="1:6" ht="19.5" x14ac:dyDescent="0.4">
      <c r="A66" s="41" t="s">
        <v>318</v>
      </c>
      <c r="B66" s="64">
        <v>2</v>
      </c>
      <c r="C66" s="42"/>
      <c r="D66" s="69"/>
      <c r="E66" s="69"/>
      <c r="F66" s="41"/>
    </row>
    <row r="67" spans="1:6" ht="19.5" x14ac:dyDescent="0.4">
      <c r="A67" s="41" t="s">
        <v>319</v>
      </c>
      <c r="B67" s="64">
        <v>2</v>
      </c>
      <c r="C67" s="42"/>
      <c r="D67" s="53"/>
      <c r="E67" s="69"/>
      <c r="F67" s="41"/>
    </row>
    <row r="68" spans="1:6" ht="19.5" x14ac:dyDescent="0.4">
      <c r="A68" s="41" t="s">
        <v>340</v>
      </c>
      <c r="B68" s="64">
        <v>2</v>
      </c>
      <c r="C68" s="42"/>
      <c r="D68" s="70"/>
      <c r="E68" s="70"/>
      <c r="F68" s="41"/>
    </row>
    <row r="69" spans="1:6" ht="19.5" x14ac:dyDescent="0.4">
      <c r="A69" s="49" t="s">
        <v>285</v>
      </c>
      <c r="B69" s="64">
        <v>2</v>
      </c>
      <c r="C69" s="42"/>
      <c r="D69" s="53"/>
      <c r="E69" s="70"/>
      <c r="F69" s="41"/>
    </row>
    <row r="70" spans="1:6" ht="19.5" x14ac:dyDescent="0.4">
      <c r="A70" s="41" t="s">
        <v>93</v>
      </c>
      <c r="B70" s="64">
        <v>1</v>
      </c>
      <c r="C70" s="42"/>
      <c r="D70" s="53" t="s">
        <v>553</v>
      </c>
      <c r="E70" s="70"/>
      <c r="F70" s="41"/>
    </row>
    <row r="71" spans="1:6" ht="19.5" x14ac:dyDescent="0.4">
      <c r="A71" s="41" t="s">
        <v>336</v>
      </c>
      <c r="B71" s="64">
        <v>2</v>
      </c>
      <c r="C71" s="42"/>
      <c r="D71" s="53"/>
      <c r="E71" s="105"/>
      <c r="F71" s="41"/>
    </row>
    <row r="72" spans="1:6" ht="19.5" x14ac:dyDescent="0.4">
      <c r="A72" s="41" t="s">
        <v>103</v>
      </c>
      <c r="B72" s="64">
        <v>2</v>
      </c>
      <c r="C72" s="42"/>
      <c r="D72" s="53"/>
      <c r="E72" s="41"/>
      <c r="F72" s="41"/>
    </row>
    <row r="73" spans="1:6" x14ac:dyDescent="0.3">
      <c r="A73" s="49" t="s">
        <v>345</v>
      </c>
      <c r="B73" s="64">
        <v>2</v>
      </c>
      <c r="C73" s="41"/>
      <c r="D73" s="53" t="s">
        <v>554</v>
      </c>
      <c r="E73" s="93"/>
      <c r="F73" s="41"/>
    </row>
    <row r="74" spans="1:6" ht="36" x14ac:dyDescent="0.35">
      <c r="A74" s="107" t="s">
        <v>215</v>
      </c>
      <c r="B74" s="64">
        <v>2</v>
      </c>
      <c r="C74" s="241" t="str">
        <f>IF(B74=0, -5, "0")</f>
        <v>0</v>
      </c>
      <c r="D74" s="71"/>
      <c r="E74" s="71"/>
      <c r="F74" s="41"/>
    </row>
    <row r="75" spans="1:6" ht="18" x14ac:dyDescent="0.35">
      <c r="A75" s="107" t="s">
        <v>265</v>
      </c>
      <c r="B75" s="64">
        <v>2</v>
      </c>
      <c r="C75" s="241" t="str">
        <f>IF(B75=0, -5, "0")</f>
        <v>0</v>
      </c>
      <c r="D75" s="71"/>
      <c r="E75" s="71"/>
      <c r="F75" s="41"/>
    </row>
    <row r="76" spans="1:6" ht="18" x14ac:dyDescent="0.35">
      <c r="A76" s="107" t="s">
        <v>332</v>
      </c>
      <c r="B76" s="64">
        <v>2</v>
      </c>
      <c r="C76" s="241" t="str">
        <f>IF(B76=0, -5, "0")</f>
        <v>0</v>
      </c>
      <c r="D76" s="53"/>
      <c r="E76" s="71"/>
      <c r="F76" s="41"/>
    </row>
    <row r="77" spans="1:6" s="52" customFormat="1" x14ac:dyDescent="0.3">
      <c r="A77" s="51" t="s">
        <v>263</v>
      </c>
      <c r="B77" s="64">
        <v>2</v>
      </c>
      <c r="C77" s="49"/>
      <c r="D77" s="53"/>
      <c r="E77" s="72"/>
      <c r="F77" s="49"/>
    </row>
    <row r="78" spans="1:6" x14ac:dyDescent="0.3">
      <c r="A78" s="41" t="s">
        <v>198</v>
      </c>
      <c r="B78" s="64">
        <v>2</v>
      </c>
      <c r="C78" s="41"/>
      <c r="D78" s="72"/>
      <c r="E78" s="71"/>
      <c r="F78" s="41"/>
    </row>
    <row r="79" spans="1:6" ht="36" x14ac:dyDescent="0.35">
      <c r="A79" s="100" t="s">
        <v>184</v>
      </c>
      <c r="B79" s="64">
        <v>2</v>
      </c>
      <c r="C79" s="241" t="str">
        <f>IF(B79=0, -5, "0")</f>
        <v>0</v>
      </c>
      <c r="D79" s="53"/>
      <c r="E79" s="71"/>
      <c r="F79" s="41"/>
    </row>
    <row r="80" spans="1:6" x14ac:dyDescent="0.3">
      <c r="A80" s="41" t="s">
        <v>346</v>
      </c>
      <c r="B80" s="64">
        <v>2</v>
      </c>
      <c r="C80" s="41"/>
      <c r="D80" s="72"/>
      <c r="E80" s="66"/>
      <c r="F80" s="41"/>
    </row>
    <row r="81" spans="1:6" ht="18" x14ac:dyDescent="0.35">
      <c r="A81" s="106" t="s">
        <v>344</v>
      </c>
      <c r="B81" s="64">
        <v>2</v>
      </c>
      <c r="C81" s="241" t="str">
        <f>IF(B81=0, -5, "0")</f>
        <v>0</v>
      </c>
      <c r="D81" s="72"/>
      <c r="E81" s="94"/>
      <c r="F81" s="41"/>
    </row>
    <row r="82" spans="1:6" x14ac:dyDescent="0.3">
      <c r="A82" s="41" t="s">
        <v>94</v>
      </c>
      <c r="B82" s="64">
        <v>2</v>
      </c>
      <c r="C82" s="41"/>
      <c r="D82" s="72"/>
      <c r="E82" s="66"/>
      <c r="F82" s="41"/>
    </row>
    <row r="83" spans="1:6" x14ac:dyDescent="0.3">
      <c r="A83" s="282" t="s">
        <v>38</v>
      </c>
      <c r="B83" s="283"/>
      <c r="C83" s="284"/>
      <c r="D83" s="252">
        <f>SUM(B66:C82)</f>
        <v>33</v>
      </c>
    </row>
    <row r="84" spans="1:6" x14ac:dyDescent="0.3">
      <c r="A84" s="282" t="s">
        <v>342</v>
      </c>
      <c r="B84" s="283"/>
      <c r="C84" s="284"/>
      <c r="D84" s="78">
        <f>D83/(COUNT(B66:C82)*2)</f>
        <v>0.97058823529411764</v>
      </c>
    </row>
    <row r="85" spans="1:6" s="52" customFormat="1" x14ac:dyDescent="0.3">
      <c r="A85" s="57"/>
      <c r="B85" s="58"/>
      <c r="C85" s="58"/>
      <c r="D85" s="59"/>
    </row>
    <row r="86" spans="1:6" ht="19.5" x14ac:dyDescent="0.4">
      <c r="A86" s="291" t="s">
        <v>237</v>
      </c>
      <c r="B86" s="292"/>
      <c r="C86" s="292"/>
      <c r="D86" s="292"/>
      <c r="E86" s="292"/>
      <c r="F86" s="292"/>
    </row>
    <row r="87" spans="1:6" ht="34.5" x14ac:dyDescent="0.4">
      <c r="A87" s="111" t="s">
        <v>320</v>
      </c>
      <c r="B87" s="55">
        <v>2</v>
      </c>
      <c r="C87" s="42"/>
      <c r="D87" s="53"/>
      <c r="E87" s="53"/>
      <c r="F87" s="41"/>
    </row>
    <row r="88" spans="1:6" ht="19.5" x14ac:dyDescent="0.4">
      <c r="A88" s="41" t="s">
        <v>319</v>
      </c>
      <c r="B88" s="55">
        <v>2</v>
      </c>
      <c r="C88" s="42"/>
      <c r="D88" s="53"/>
      <c r="E88" s="41"/>
      <c r="F88" s="41"/>
    </row>
    <row r="89" spans="1:6" ht="19.5" x14ac:dyDescent="0.4">
      <c r="A89" s="41" t="s">
        <v>347</v>
      </c>
      <c r="B89" s="55">
        <v>2</v>
      </c>
      <c r="C89" s="42"/>
      <c r="D89" s="72"/>
      <c r="E89" s="41"/>
      <c r="F89" s="41"/>
    </row>
    <row r="90" spans="1:6" ht="34.5" x14ac:dyDescent="0.4">
      <c r="A90" s="53" t="s">
        <v>348</v>
      </c>
      <c r="B90" s="55">
        <v>2</v>
      </c>
      <c r="C90" s="42"/>
      <c r="D90" s="72"/>
      <c r="E90" s="41"/>
      <c r="F90" s="41"/>
    </row>
    <row r="91" spans="1:6" ht="19.5" x14ac:dyDescent="0.4">
      <c r="A91" s="49" t="s">
        <v>286</v>
      </c>
      <c r="B91" s="55">
        <v>2</v>
      </c>
      <c r="C91" s="42"/>
      <c r="D91" s="72"/>
      <c r="E91" s="41"/>
      <c r="F91" s="41"/>
    </row>
    <row r="92" spans="1:6" ht="36" x14ac:dyDescent="0.35">
      <c r="A92" s="107" t="s">
        <v>261</v>
      </c>
      <c r="B92" s="55">
        <v>2</v>
      </c>
      <c r="C92" s="241" t="str">
        <f>IF(B92=0, -5, "0")</f>
        <v>0</v>
      </c>
      <c r="E92" s="41"/>
      <c r="F92" s="41"/>
    </row>
    <row r="93" spans="1:6" ht="33.75" x14ac:dyDescent="0.35">
      <c r="A93" s="91" t="s">
        <v>266</v>
      </c>
      <c r="B93" s="55">
        <v>2</v>
      </c>
      <c r="C93" s="242" t="str">
        <f>IF(B93=0, -5, "0")</f>
        <v>0</v>
      </c>
      <c r="D93" s="53" t="s">
        <v>556</v>
      </c>
      <c r="E93" s="41"/>
      <c r="F93" s="41"/>
    </row>
    <row r="94" spans="1:6" ht="33" x14ac:dyDescent="0.3">
      <c r="A94" s="49" t="s">
        <v>182</v>
      </c>
      <c r="B94" s="55">
        <v>0</v>
      </c>
      <c r="C94" s="41"/>
      <c r="D94" s="53" t="s">
        <v>479</v>
      </c>
      <c r="E94" s="53" t="s">
        <v>555</v>
      </c>
      <c r="F94" s="41"/>
    </row>
    <row r="95" spans="1:6" x14ac:dyDescent="0.3">
      <c r="A95" s="56" t="s">
        <v>329</v>
      </c>
      <c r="B95" s="55">
        <v>2</v>
      </c>
      <c r="C95" s="41"/>
      <c r="D95" s="53"/>
      <c r="E95" s="41"/>
      <c r="F95" s="41"/>
    </row>
    <row r="96" spans="1:6" x14ac:dyDescent="0.3">
      <c r="A96" s="56" t="s">
        <v>330</v>
      </c>
      <c r="B96" s="55">
        <v>2</v>
      </c>
      <c r="C96" s="41"/>
      <c r="D96" s="53"/>
      <c r="E96" s="41"/>
      <c r="F96" s="41"/>
    </row>
    <row r="97" spans="1:6" x14ac:dyDescent="0.3">
      <c r="A97" s="41" t="s">
        <v>147</v>
      </c>
      <c r="B97" s="55">
        <v>2</v>
      </c>
      <c r="C97" s="41"/>
      <c r="D97" s="53"/>
      <c r="E97" s="41"/>
      <c r="F97" s="41"/>
    </row>
    <row r="98" spans="1:6" ht="36" x14ac:dyDescent="0.35">
      <c r="A98" s="107" t="s">
        <v>216</v>
      </c>
      <c r="B98" s="55">
        <v>2</v>
      </c>
      <c r="C98" s="241" t="str">
        <f>IF(B98=0, -5, "0")</f>
        <v>0</v>
      </c>
      <c r="D98" s="53" t="s">
        <v>557</v>
      </c>
      <c r="E98" s="41"/>
      <c r="F98" s="41"/>
    </row>
    <row r="99" spans="1:6" ht="18" x14ac:dyDescent="0.35">
      <c r="A99" s="106" t="s">
        <v>344</v>
      </c>
      <c r="B99" s="55">
        <v>2</v>
      </c>
      <c r="C99" s="241" t="str">
        <f>IF(B99=0, -5, "0")</f>
        <v>0</v>
      </c>
      <c r="D99" s="53"/>
      <c r="E99" s="41"/>
      <c r="F99" s="41"/>
    </row>
    <row r="100" spans="1:6" x14ac:dyDescent="0.3">
      <c r="A100" s="112" t="s">
        <v>263</v>
      </c>
      <c r="B100" s="55">
        <v>2</v>
      </c>
      <c r="C100" s="41"/>
      <c r="D100" s="53"/>
      <c r="E100" s="41"/>
      <c r="F100" s="41"/>
    </row>
    <row r="101" spans="1:6" x14ac:dyDescent="0.3">
      <c r="A101" s="282" t="s">
        <v>38</v>
      </c>
      <c r="B101" s="283"/>
      <c r="C101" s="284"/>
      <c r="D101" s="252">
        <f>SUM(B87:C100)</f>
        <v>26</v>
      </c>
    </row>
    <row r="102" spans="1:6" x14ac:dyDescent="0.3">
      <c r="A102" s="282" t="s">
        <v>342</v>
      </c>
      <c r="B102" s="283"/>
      <c r="C102" s="284"/>
      <c r="D102" s="78">
        <f>D101/(COUNT(B87:C100)*2)</f>
        <v>0.9285714285714286</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91" t="s">
        <v>238</v>
      </c>
      <c r="B105" s="292"/>
      <c r="C105" s="292"/>
      <c r="D105" s="292"/>
      <c r="E105" s="292"/>
      <c r="F105" s="292"/>
    </row>
    <row r="106" spans="1:6" s="52" customFormat="1" ht="34.5" x14ac:dyDescent="0.4">
      <c r="A106" s="111" t="s">
        <v>321</v>
      </c>
      <c r="B106" s="55">
        <v>2</v>
      </c>
      <c r="C106" s="42"/>
      <c r="D106" s="72"/>
      <c r="E106" s="41"/>
      <c r="F106" s="41"/>
    </row>
    <row r="107" spans="1:6" s="52" customFormat="1" ht="19.5" x14ac:dyDescent="0.4">
      <c r="A107" s="41" t="s">
        <v>207</v>
      </c>
      <c r="B107" s="55">
        <v>2</v>
      </c>
      <c r="C107" s="42"/>
      <c r="D107" s="72"/>
      <c r="E107" s="41"/>
      <c r="F107" s="41"/>
    </row>
    <row r="108" spans="1:6" s="52" customFormat="1" ht="19.5" x14ac:dyDescent="0.4">
      <c r="A108" s="41" t="s">
        <v>347</v>
      </c>
      <c r="B108" s="55">
        <v>2</v>
      </c>
      <c r="C108" s="42"/>
      <c r="D108" s="72"/>
      <c r="E108" s="41"/>
      <c r="F108" s="41"/>
    </row>
    <row r="109" spans="1:6" s="52" customFormat="1" ht="19.5" x14ac:dyDescent="0.4">
      <c r="A109" s="141" t="s">
        <v>338</v>
      </c>
      <c r="B109" s="55">
        <v>2</v>
      </c>
      <c r="C109" s="42"/>
      <c r="D109" s="72"/>
      <c r="E109" s="41"/>
      <c r="F109" s="41"/>
    </row>
    <row r="110" spans="1:6" s="52" customFormat="1" ht="34.5" x14ac:dyDescent="0.4">
      <c r="A110" s="51" t="s">
        <v>286</v>
      </c>
      <c r="B110" s="55">
        <v>2</v>
      </c>
      <c r="C110" s="42"/>
      <c r="D110" s="72"/>
      <c r="E110" s="41"/>
      <c r="F110" s="41"/>
    </row>
    <row r="111" spans="1:6" s="52" customFormat="1" ht="36" x14ac:dyDescent="0.35">
      <c r="A111" s="107" t="s">
        <v>261</v>
      </c>
      <c r="B111" s="55">
        <v>2</v>
      </c>
      <c r="C111" s="241" t="str">
        <f>IF(B111=0, -5, "0")</f>
        <v>0</v>
      </c>
      <c r="D111" s="248" t="s">
        <v>558</v>
      </c>
      <c r="E111" s="41"/>
      <c r="F111" s="41"/>
    </row>
    <row r="112" spans="1:6" s="52" customFormat="1" x14ac:dyDescent="0.3">
      <c r="A112" s="51" t="s">
        <v>182</v>
      </c>
      <c r="B112" s="55">
        <v>2</v>
      </c>
      <c r="C112" s="41"/>
      <c r="D112" s="53"/>
      <c r="E112" s="41"/>
      <c r="F112" s="41"/>
    </row>
    <row r="113" spans="1:6" s="52" customFormat="1" x14ac:dyDescent="0.3">
      <c r="A113" s="141" t="s">
        <v>329</v>
      </c>
      <c r="B113" s="55">
        <v>2</v>
      </c>
      <c r="C113" s="41"/>
      <c r="D113" s="53"/>
      <c r="E113" s="41"/>
      <c r="F113" s="41"/>
    </row>
    <row r="114" spans="1:6" s="52" customFormat="1" ht="36" x14ac:dyDescent="0.35">
      <c r="A114" s="107" t="s">
        <v>361</v>
      </c>
      <c r="B114" s="55">
        <v>2</v>
      </c>
      <c r="C114" s="241" t="str">
        <f>IF(B114=0, -5, "0")</f>
        <v>0</v>
      </c>
      <c r="D114" s="53"/>
      <c r="E114" s="41"/>
      <c r="F114" s="41"/>
    </row>
    <row r="115" spans="1:6" s="52" customFormat="1" ht="18" x14ac:dyDescent="0.35">
      <c r="A115" s="107" t="s">
        <v>366</v>
      </c>
      <c r="B115" s="55">
        <v>2</v>
      </c>
      <c r="C115" s="241" t="str">
        <f>IF(B115=0, -5, "0")</f>
        <v>0</v>
      </c>
      <c r="D115" s="53"/>
      <c r="E115" s="41"/>
      <c r="F115" s="49"/>
    </row>
    <row r="116" spans="1:6" s="52" customFormat="1" x14ac:dyDescent="0.3">
      <c r="A116" s="112" t="s">
        <v>263</v>
      </c>
      <c r="B116" s="55">
        <v>2</v>
      </c>
      <c r="C116" s="41"/>
      <c r="D116" s="72"/>
      <c r="E116" s="41"/>
      <c r="F116" s="41"/>
    </row>
    <row r="117" spans="1:6" s="52" customFormat="1" x14ac:dyDescent="0.3">
      <c r="A117" s="282" t="s">
        <v>38</v>
      </c>
      <c r="B117" s="283"/>
      <c r="C117" s="284"/>
      <c r="D117" s="252">
        <f>SUM(B106:C116)</f>
        <v>22</v>
      </c>
      <c r="E117" s="37"/>
      <c r="F117" s="37"/>
    </row>
    <row r="118" spans="1:6" s="52" customFormat="1" x14ac:dyDescent="0.3">
      <c r="A118" s="282" t="s">
        <v>342</v>
      </c>
      <c r="B118" s="283"/>
      <c r="C118" s="284"/>
      <c r="D118" s="78">
        <f>D117/(COUNT(B106:C116)*2)</f>
        <v>1</v>
      </c>
      <c r="E118" s="37"/>
      <c r="F118" s="37"/>
    </row>
    <row r="119" spans="1:6" s="52" customFormat="1" x14ac:dyDescent="0.3">
      <c r="A119" s="57"/>
      <c r="B119" s="58"/>
      <c r="C119" s="58"/>
      <c r="D119" s="59"/>
    </row>
    <row r="120" spans="1:6" ht="19.5" x14ac:dyDescent="0.4">
      <c r="A120" s="291" t="s">
        <v>208</v>
      </c>
      <c r="B120" s="292"/>
      <c r="C120" s="292"/>
      <c r="D120" s="292"/>
      <c r="E120" s="292"/>
      <c r="F120" s="292"/>
    </row>
    <row r="121" spans="1:6" x14ac:dyDescent="0.3">
      <c r="A121" s="104" t="s">
        <v>322</v>
      </c>
      <c r="B121" s="50">
        <v>2</v>
      </c>
      <c r="C121" s="41"/>
      <c r="D121" s="178"/>
      <c r="E121" s="178"/>
      <c r="F121" s="41"/>
    </row>
    <row r="122" spans="1:6" x14ac:dyDescent="0.3">
      <c r="A122" s="104" t="s">
        <v>319</v>
      </c>
      <c r="B122" s="50">
        <v>2</v>
      </c>
      <c r="C122" s="41"/>
      <c r="D122" s="53"/>
      <c r="E122" s="53"/>
      <c r="F122" s="41"/>
    </row>
    <row r="123" spans="1:6" ht="19.5" x14ac:dyDescent="0.4">
      <c r="A123" s="41" t="s">
        <v>340</v>
      </c>
      <c r="B123" s="50">
        <v>2</v>
      </c>
      <c r="C123" s="42"/>
      <c r="D123" s="53"/>
      <c r="E123" s="53"/>
      <c r="F123" s="41"/>
    </row>
    <row r="124" spans="1:6" ht="19.5" x14ac:dyDescent="0.4">
      <c r="A124" s="49" t="s">
        <v>285</v>
      </c>
      <c r="B124" s="50">
        <v>2</v>
      </c>
      <c r="C124" s="42"/>
      <c r="D124" s="53"/>
      <c r="E124" s="53"/>
      <c r="F124" s="41"/>
    </row>
    <row r="125" spans="1:6" ht="19.5" x14ac:dyDescent="0.4">
      <c r="A125" s="41" t="s">
        <v>339</v>
      </c>
      <c r="B125" s="50">
        <v>2</v>
      </c>
      <c r="C125" s="42"/>
      <c r="D125" s="72"/>
      <c r="E125" s="69"/>
      <c r="F125" s="41"/>
    </row>
    <row r="126" spans="1:6" ht="36" x14ac:dyDescent="0.35">
      <c r="A126" s="100" t="s">
        <v>239</v>
      </c>
      <c r="B126" s="50">
        <v>2</v>
      </c>
      <c r="C126" s="243" t="str">
        <f>IF(B126=0, -5, "0")</f>
        <v>0</v>
      </c>
      <c r="D126" s="72"/>
      <c r="E126" s="69"/>
      <c r="F126" s="41"/>
    </row>
    <row r="127" spans="1:6" ht="18" x14ac:dyDescent="0.35">
      <c r="A127" s="91" t="s">
        <v>267</v>
      </c>
      <c r="B127" s="50">
        <v>2</v>
      </c>
      <c r="C127" s="243" t="str">
        <f>IF(B127=0, -5, "0")</f>
        <v>0</v>
      </c>
      <c r="D127" s="53"/>
      <c r="E127" s="53"/>
      <c r="F127" s="41"/>
    </row>
    <row r="128" spans="1:6" x14ac:dyDescent="0.3">
      <c r="A128" s="49" t="s">
        <v>183</v>
      </c>
      <c r="B128" s="50">
        <v>2</v>
      </c>
      <c r="C128" s="65"/>
      <c r="D128" s="53"/>
      <c r="E128" s="53"/>
      <c r="F128" s="41"/>
    </row>
    <row r="129" spans="1:6" ht="36" x14ac:dyDescent="0.35">
      <c r="A129" s="100" t="s">
        <v>217</v>
      </c>
      <c r="B129" s="50">
        <v>2</v>
      </c>
      <c r="C129" s="243" t="str">
        <f>IF(B129=0, -5, "0")</f>
        <v>0</v>
      </c>
      <c r="D129" s="53"/>
      <c r="E129" s="53"/>
      <c r="F129" s="41"/>
    </row>
    <row r="130" spans="1:6" x14ac:dyDescent="0.3">
      <c r="A130" s="53" t="s">
        <v>323</v>
      </c>
      <c r="B130" s="50">
        <v>2</v>
      </c>
      <c r="C130" s="65"/>
      <c r="D130" s="53"/>
      <c r="E130" s="53"/>
      <c r="F130" s="41"/>
    </row>
    <row r="131" spans="1:6" ht="33.75" x14ac:dyDescent="0.35">
      <c r="A131" s="106" t="s">
        <v>366</v>
      </c>
      <c r="B131" s="50">
        <v>2</v>
      </c>
      <c r="C131" s="243" t="str">
        <f>IF(B131=0, -5, "0")</f>
        <v>0</v>
      </c>
      <c r="D131" s="53" t="s">
        <v>559</v>
      </c>
      <c r="E131" s="69"/>
      <c r="F131" s="49"/>
    </row>
    <row r="132" spans="1:6" x14ac:dyDescent="0.3">
      <c r="A132" s="282" t="s">
        <v>38</v>
      </c>
      <c r="B132" s="283"/>
      <c r="C132" s="284"/>
      <c r="D132" s="252">
        <f>SUM(B121:C131)</f>
        <v>22</v>
      </c>
    </row>
    <row r="133" spans="1:6" x14ac:dyDescent="0.3">
      <c r="A133" s="282" t="s">
        <v>342</v>
      </c>
      <c r="B133" s="283"/>
      <c r="C133" s="284"/>
      <c r="D133" s="76">
        <f>D132/(COUNT(B121:C131)*2)</f>
        <v>1</v>
      </c>
    </row>
    <row r="134" spans="1:6" s="52" customFormat="1" x14ac:dyDescent="0.3">
      <c r="A134" s="57"/>
      <c r="B134" s="58"/>
      <c r="C134" s="58"/>
      <c r="D134" s="67"/>
    </row>
    <row r="135" spans="1:6" ht="24.75" customHeight="1" x14ac:dyDescent="0.4">
      <c r="A135" s="291" t="s">
        <v>78</v>
      </c>
      <c r="B135" s="292"/>
      <c r="C135" s="292"/>
      <c r="D135" s="292"/>
      <c r="E135" s="292"/>
      <c r="F135" s="292"/>
    </row>
    <row r="136" spans="1:6" ht="19.5" x14ac:dyDescent="0.4">
      <c r="A136" s="53" t="s">
        <v>349</v>
      </c>
      <c r="B136" s="55">
        <v>2</v>
      </c>
      <c r="C136" s="42"/>
      <c r="D136" s="70"/>
      <c r="E136" s="41"/>
      <c r="F136" s="41"/>
    </row>
    <row r="137" spans="1:6" ht="18" x14ac:dyDescent="0.35">
      <c r="A137" s="91" t="s">
        <v>140</v>
      </c>
      <c r="B137" s="55">
        <v>2</v>
      </c>
      <c r="C137" s="244" t="str">
        <f>IF(B137=0, -5, "0")</f>
        <v>0</v>
      </c>
      <c r="D137" s="73"/>
      <c r="E137" s="41"/>
      <c r="F137" s="41"/>
    </row>
    <row r="138" spans="1:6" x14ac:dyDescent="0.3">
      <c r="A138" s="51" t="s">
        <v>324</v>
      </c>
      <c r="B138" s="55">
        <v>2</v>
      </c>
      <c r="C138" s="53"/>
      <c r="D138" s="73"/>
      <c r="E138" s="41"/>
      <c r="F138" s="41"/>
    </row>
    <row r="139" spans="1:6" x14ac:dyDescent="0.3">
      <c r="A139" s="113" t="s">
        <v>325</v>
      </c>
      <c r="B139" s="55">
        <v>2</v>
      </c>
      <c r="C139" s="53"/>
      <c r="D139" s="82"/>
      <c r="E139" s="41"/>
      <c r="F139" s="41"/>
    </row>
    <row r="140" spans="1:6" s="52" customFormat="1" x14ac:dyDescent="0.3">
      <c r="A140" s="51" t="s">
        <v>350</v>
      </c>
      <c r="B140" s="55">
        <v>2</v>
      </c>
      <c r="C140" s="51"/>
      <c r="D140" s="49"/>
      <c r="E140" s="49"/>
      <c r="F140" s="49"/>
    </row>
    <row r="141" spans="1:6" x14ac:dyDescent="0.3">
      <c r="A141" s="53" t="s">
        <v>331</v>
      </c>
      <c r="B141" s="55">
        <v>2</v>
      </c>
      <c r="C141" s="53"/>
      <c r="D141" s="68"/>
      <c r="E141" s="41"/>
      <c r="F141" s="41"/>
    </row>
    <row r="142" spans="1:6" x14ac:dyDescent="0.3">
      <c r="A142" s="53" t="s">
        <v>351</v>
      </c>
      <c r="B142" s="55">
        <v>2</v>
      </c>
      <c r="C142" s="53"/>
      <c r="D142" s="68"/>
      <c r="E142" s="41"/>
      <c r="F142" s="41"/>
    </row>
    <row r="143" spans="1:6" ht="33.75" x14ac:dyDescent="0.35">
      <c r="A143" s="91" t="s">
        <v>268</v>
      </c>
      <c r="B143" s="55">
        <v>2</v>
      </c>
      <c r="C143" s="244" t="str">
        <f>IF(B143=0, -5, "0")</f>
        <v>0</v>
      </c>
      <c r="D143" s="111" t="s">
        <v>561</v>
      </c>
      <c r="E143" s="41"/>
      <c r="F143" s="41"/>
    </row>
    <row r="144" spans="1:6" ht="18" x14ac:dyDescent="0.35">
      <c r="A144" s="91" t="s">
        <v>218</v>
      </c>
      <c r="B144" s="55">
        <v>2</v>
      </c>
      <c r="C144" s="244" t="str">
        <f>IF(B144=0, -5, "0")</f>
        <v>0</v>
      </c>
      <c r="D144" s="104" t="s">
        <v>560</v>
      </c>
      <c r="E144" s="41"/>
      <c r="F144" s="41"/>
    </row>
    <row r="145" spans="1:6" x14ac:dyDescent="0.3">
      <c r="A145" s="53" t="s">
        <v>104</v>
      </c>
      <c r="B145" s="55">
        <v>2</v>
      </c>
      <c r="C145" s="53"/>
      <c r="D145" s="68"/>
      <c r="E145" s="41"/>
      <c r="F145" s="41"/>
    </row>
    <row r="146" spans="1:6" x14ac:dyDescent="0.3">
      <c r="A146" s="111" t="s">
        <v>240</v>
      </c>
      <c r="B146" s="55">
        <v>2</v>
      </c>
      <c r="C146" s="53"/>
      <c r="D146" s="68"/>
      <c r="E146" s="41"/>
      <c r="F146" s="41"/>
    </row>
    <row r="147" spans="1:6" x14ac:dyDescent="0.3">
      <c r="A147" s="41" t="s">
        <v>352</v>
      </c>
      <c r="B147" s="55">
        <v>2</v>
      </c>
      <c r="C147" s="53"/>
      <c r="D147" s="82"/>
      <c r="E147" s="41"/>
      <c r="F147" s="41"/>
    </row>
    <row r="148" spans="1:6" x14ac:dyDescent="0.3">
      <c r="A148" s="282" t="s">
        <v>38</v>
      </c>
      <c r="B148" s="283"/>
      <c r="C148" s="284"/>
      <c r="D148" s="252">
        <f>SUM(B136:C147)</f>
        <v>24</v>
      </c>
    </row>
    <row r="149" spans="1:6" x14ac:dyDescent="0.3">
      <c r="A149" s="282" t="s">
        <v>342</v>
      </c>
      <c r="B149" s="283"/>
      <c r="C149" s="284"/>
      <c r="D149" s="78">
        <f>D148/(COUNT(B136:C147)*2)</f>
        <v>1</v>
      </c>
    </row>
    <row r="150" spans="1:6" s="52" customFormat="1" x14ac:dyDescent="0.3">
      <c r="A150" s="57"/>
      <c r="B150" s="58"/>
      <c r="C150" s="58"/>
      <c r="D150" s="59"/>
    </row>
    <row r="151" spans="1:6" ht="19.5" x14ac:dyDescent="0.4">
      <c r="A151" s="291" t="s">
        <v>243</v>
      </c>
      <c r="B151" s="292"/>
      <c r="C151" s="292"/>
      <c r="D151" s="292"/>
      <c r="E151" s="292"/>
      <c r="F151" s="292"/>
    </row>
    <row r="152" spans="1:6" x14ac:dyDescent="0.3">
      <c r="A152" s="111" t="s">
        <v>326</v>
      </c>
      <c r="B152" s="41">
        <v>2</v>
      </c>
      <c r="C152" s="41"/>
      <c r="D152" s="53"/>
      <c r="E152" s="41"/>
      <c r="F152" s="41"/>
    </row>
    <row r="153" spans="1:6" x14ac:dyDescent="0.3">
      <c r="A153" s="41" t="s">
        <v>162</v>
      </c>
      <c r="B153" s="41">
        <v>2</v>
      </c>
      <c r="C153" s="41"/>
      <c r="D153" s="53"/>
      <c r="E153" s="41"/>
      <c r="F153" s="41"/>
    </row>
    <row r="154" spans="1:6" ht="18" x14ac:dyDescent="0.35">
      <c r="A154" s="91" t="s">
        <v>353</v>
      </c>
      <c r="B154" s="41">
        <v>2</v>
      </c>
      <c r="C154" s="241" t="str">
        <f>IF(B154=0, -5, "0")</f>
        <v>0</v>
      </c>
      <c r="D154" s="53"/>
      <c r="E154" s="41"/>
      <c r="F154" s="41"/>
    </row>
    <row r="155" spans="1:6" ht="18" x14ac:dyDescent="0.35">
      <c r="A155" s="91" t="s">
        <v>354</v>
      </c>
      <c r="B155" s="41">
        <v>2</v>
      </c>
      <c r="C155" s="241" t="str">
        <f>IF(B155=0, -5, "0")</f>
        <v>0</v>
      </c>
      <c r="D155" s="53"/>
      <c r="E155" s="41"/>
      <c r="F155" s="41"/>
    </row>
    <row r="156" spans="1:6" ht="18" x14ac:dyDescent="0.35">
      <c r="A156" s="91" t="s">
        <v>355</v>
      </c>
      <c r="B156" s="41">
        <v>2</v>
      </c>
      <c r="C156" s="241" t="str">
        <f>IF(B156=0, -5, "0")</f>
        <v>0</v>
      </c>
      <c r="D156" s="53"/>
      <c r="E156" s="41"/>
      <c r="F156" s="41"/>
    </row>
    <row r="157" spans="1:6" ht="33" x14ac:dyDescent="0.3">
      <c r="A157" s="217" t="s">
        <v>219</v>
      </c>
      <c r="B157" s="41">
        <v>2</v>
      </c>
      <c r="C157" s="41"/>
      <c r="D157" s="104"/>
      <c r="E157" s="41"/>
      <c r="F157" s="41"/>
    </row>
    <row r="158" spans="1:6" ht="99" x14ac:dyDescent="0.3">
      <c r="A158" s="216" t="s">
        <v>376</v>
      </c>
      <c r="B158" s="41">
        <v>0</v>
      </c>
      <c r="C158" s="41"/>
      <c r="D158" s="111" t="s">
        <v>562</v>
      </c>
      <c r="E158" s="111" t="s">
        <v>563</v>
      </c>
      <c r="F158" s="41"/>
    </row>
    <row r="159" spans="1:6" x14ac:dyDescent="0.3">
      <c r="A159" s="216" t="s">
        <v>181</v>
      </c>
      <c r="B159" s="41">
        <v>2</v>
      </c>
      <c r="C159" s="41"/>
      <c r="D159" s="83"/>
      <c r="E159" s="41"/>
      <c r="F159" s="41"/>
    </row>
    <row r="160" spans="1:6" x14ac:dyDescent="0.3">
      <c r="A160" s="282" t="s">
        <v>38</v>
      </c>
      <c r="B160" s="289"/>
      <c r="C160" s="290"/>
      <c r="D160" s="253">
        <f>SUM(B152:C159)</f>
        <v>14</v>
      </c>
    </row>
    <row r="161" spans="1:6" x14ac:dyDescent="0.3">
      <c r="A161" s="282" t="s">
        <v>342</v>
      </c>
      <c r="B161" s="283"/>
      <c r="C161" s="284"/>
      <c r="D161" s="78">
        <f>D160/(COUNT(B152:C159)*2)</f>
        <v>0.875</v>
      </c>
    </row>
    <row r="162" spans="1:6" s="52" customFormat="1" ht="28.15" customHeight="1" x14ac:dyDescent="0.3">
      <c r="A162" s="57"/>
      <c r="B162" s="58"/>
      <c r="C162" s="60"/>
      <c r="D162" s="61"/>
    </row>
    <row r="163" spans="1:6" ht="19.5" x14ac:dyDescent="0.4">
      <c r="A163" s="291" t="s">
        <v>85</v>
      </c>
      <c r="B163" s="292"/>
      <c r="C163" s="292"/>
      <c r="D163" s="292"/>
      <c r="E163" s="292"/>
      <c r="F163" s="292"/>
    </row>
    <row r="164" spans="1:6" ht="18" x14ac:dyDescent="0.35">
      <c r="A164" s="91" t="s">
        <v>333</v>
      </c>
      <c r="B164" s="41">
        <v>2</v>
      </c>
      <c r="C164" s="241" t="str">
        <f>IF(B164=0, -5, "0")</f>
        <v>0</v>
      </c>
      <c r="D164" s="41"/>
      <c r="E164" s="41"/>
      <c r="F164" s="41"/>
    </row>
    <row r="165" spans="1:6" x14ac:dyDescent="0.3">
      <c r="A165" s="41" t="s">
        <v>334</v>
      </c>
      <c r="B165" s="41">
        <v>2</v>
      </c>
      <c r="C165" s="41"/>
      <c r="D165" s="53"/>
      <c r="E165" s="41"/>
      <c r="F165" s="41"/>
    </row>
    <row r="166" spans="1:6" x14ac:dyDescent="0.3">
      <c r="A166" s="104" t="s">
        <v>241</v>
      </c>
      <c r="B166" s="41">
        <v>2</v>
      </c>
      <c r="C166" s="41"/>
      <c r="D166" s="53"/>
      <c r="E166" s="41"/>
      <c r="F166" s="41"/>
    </row>
    <row r="167" spans="1:6" ht="18" customHeight="1" x14ac:dyDescent="0.3">
      <c r="A167" s="41" t="s">
        <v>95</v>
      </c>
      <c r="B167" s="41">
        <v>2</v>
      </c>
      <c r="C167" s="41"/>
      <c r="D167" s="53"/>
      <c r="E167" s="53"/>
      <c r="F167" s="41"/>
    </row>
    <row r="168" spans="1:6" ht="17.25" customHeight="1" x14ac:dyDescent="0.3">
      <c r="A168" s="282" t="s">
        <v>38</v>
      </c>
      <c r="B168" s="283"/>
      <c r="C168" s="284"/>
      <c r="D168" s="252">
        <f>SUM(B164:C167)</f>
        <v>8</v>
      </c>
    </row>
    <row r="169" spans="1:6" x14ac:dyDescent="0.3">
      <c r="A169" s="282" t="s">
        <v>342</v>
      </c>
      <c r="B169" s="283"/>
      <c r="C169" s="284"/>
      <c r="D169" s="78">
        <f>D168/(COUNT(B164:C167)*2)</f>
        <v>1</v>
      </c>
    </row>
    <row r="170" spans="1:6" s="52" customFormat="1" x14ac:dyDescent="0.3">
      <c r="A170" s="57"/>
      <c r="B170" s="58"/>
      <c r="C170" s="58"/>
      <c r="D170" s="59"/>
    </row>
    <row r="171" spans="1:6" ht="19.5" x14ac:dyDescent="0.4">
      <c r="A171" s="299" t="s">
        <v>17</v>
      </c>
      <c r="B171" s="300"/>
      <c r="C171" s="300"/>
      <c r="D171" s="300"/>
      <c r="E171" s="300"/>
      <c r="F171" s="300"/>
    </row>
    <row r="172" spans="1:6" x14ac:dyDescent="0.3">
      <c r="A172" s="49" t="s">
        <v>202</v>
      </c>
      <c r="B172" s="41">
        <v>2</v>
      </c>
      <c r="C172" s="41"/>
      <c r="D172" s="75"/>
      <c r="E172" s="41"/>
      <c r="F172" s="41"/>
    </row>
    <row r="173" spans="1:6" ht="49.5" x14ac:dyDescent="0.3">
      <c r="A173" s="41" t="s">
        <v>96</v>
      </c>
      <c r="B173" s="41">
        <v>0</v>
      </c>
      <c r="C173" s="41"/>
      <c r="D173" s="53" t="s">
        <v>564</v>
      </c>
      <c r="E173" s="53" t="s">
        <v>565</v>
      </c>
      <c r="F173" s="41"/>
    </row>
    <row r="174" spans="1:6" x14ac:dyDescent="0.3">
      <c r="A174" s="104" t="s">
        <v>220</v>
      </c>
      <c r="B174" s="41">
        <v>2</v>
      </c>
      <c r="C174" s="41"/>
      <c r="D174" s="53"/>
      <c r="E174" s="41"/>
      <c r="F174" s="41"/>
    </row>
    <row r="175" spans="1:6" ht="48.75" customHeight="1" x14ac:dyDescent="0.3">
      <c r="A175" s="41" t="s">
        <v>163</v>
      </c>
      <c r="B175" s="41">
        <v>2</v>
      </c>
      <c r="C175" s="41"/>
      <c r="D175" s="53"/>
      <c r="E175" s="53"/>
      <c r="F175" s="41"/>
    </row>
    <row r="176" spans="1:6" x14ac:dyDescent="0.3">
      <c r="A176" s="282" t="s">
        <v>38</v>
      </c>
      <c r="B176" s="283"/>
      <c r="C176" s="284"/>
      <c r="D176" s="252">
        <f>SUM(B172:C175)</f>
        <v>6</v>
      </c>
    </row>
    <row r="177" spans="1:6" x14ac:dyDescent="0.3">
      <c r="A177" s="282" t="s">
        <v>342</v>
      </c>
      <c r="B177" s="283"/>
      <c r="C177" s="284"/>
      <c r="D177" s="78">
        <f>D176/(COUNT(B172:C175)*2)</f>
        <v>0.75</v>
      </c>
    </row>
    <row r="178" spans="1:6" s="52" customFormat="1" x14ac:dyDescent="0.3">
      <c r="A178" s="57"/>
      <c r="B178" s="58"/>
      <c r="C178" s="58"/>
      <c r="D178" s="59"/>
    </row>
    <row r="179" spans="1:6" ht="19.5" x14ac:dyDescent="0.4">
      <c r="A179" s="291" t="s">
        <v>87</v>
      </c>
      <c r="B179" s="292"/>
      <c r="C179" s="292"/>
      <c r="D179" s="292"/>
      <c r="E179" s="292"/>
      <c r="F179" s="292"/>
    </row>
    <row r="180" spans="1:6" ht="33" x14ac:dyDescent="0.3">
      <c r="A180" s="104" t="s">
        <v>364</v>
      </c>
      <c r="B180" s="41">
        <v>0</v>
      </c>
      <c r="C180" s="41"/>
      <c r="D180" s="53" t="s">
        <v>447</v>
      </c>
      <c r="E180" s="53" t="s">
        <v>526</v>
      </c>
      <c r="F180" s="41"/>
    </row>
    <row r="181" spans="1:6" ht="33" x14ac:dyDescent="0.3">
      <c r="A181" s="113" t="s">
        <v>247</v>
      </c>
      <c r="B181" s="41">
        <v>0</v>
      </c>
      <c r="C181" s="41"/>
      <c r="D181" s="53" t="s">
        <v>540</v>
      </c>
      <c r="E181" s="53" t="s">
        <v>541</v>
      </c>
      <c r="F181" s="41"/>
    </row>
    <row r="182" spans="1:6" x14ac:dyDescent="0.3">
      <c r="A182" s="41" t="s">
        <v>97</v>
      </c>
      <c r="B182" s="41">
        <v>2</v>
      </c>
      <c r="C182" s="41"/>
      <c r="D182" s="53"/>
      <c r="E182" s="41"/>
      <c r="F182" s="41"/>
    </row>
    <row r="183" spans="1:6" x14ac:dyDescent="0.3">
      <c r="A183" s="49" t="s">
        <v>269</v>
      </c>
      <c r="B183" s="41">
        <v>2</v>
      </c>
      <c r="C183" s="41"/>
      <c r="D183" s="53"/>
      <c r="E183" s="41"/>
      <c r="F183" s="41"/>
    </row>
    <row r="184" spans="1:6" ht="49.5" x14ac:dyDescent="0.3">
      <c r="A184" s="41" t="s">
        <v>356</v>
      </c>
      <c r="B184" s="41">
        <v>0</v>
      </c>
      <c r="C184" s="41"/>
      <c r="D184" s="53" t="s">
        <v>566</v>
      </c>
      <c r="E184" s="53" t="s">
        <v>567</v>
      </c>
      <c r="F184" s="41"/>
    </row>
    <row r="185" spans="1:6" x14ac:dyDescent="0.3">
      <c r="A185" s="282" t="s">
        <v>38</v>
      </c>
      <c r="B185" s="283"/>
      <c r="C185" s="284"/>
      <c r="D185" s="252">
        <f>SUM(B180:C184)</f>
        <v>4</v>
      </c>
    </row>
    <row r="186" spans="1:6" x14ac:dyDescent="0.3">
      <c r="A186" s="282" t="s">
        <v>342</v>
      </c>
      <c r="B186" s="283"/>
      <c r="C186" s="284"/>
      <c r="D186" s="78">
        <f>D185/(COUNT(B180:C184)*2)</f>
        <v>0.4</v>
      </c>
    </row>
    <row r="187" spans="1:6" s="52" customFormat="1" x14ac:dyDescent="0.3">
      <c r="A187" s="57"/>
      <c r="B187" s="58"/>
      <c r="C187" s="58"/>
      <c r="D187" s="59"/>
    </row>
    <row r="188" spans="1:6" ht="19.5" x14ac:dyDescent="0.4">
      <c r="A188" s="291" t="s">
        <v>242</v>
      </c>
      <c r="B188" s="292"/>
      <c r="C188" s="292"/>
      <c r="D188" s="292"/>
      <c r="E188" s="292"/>
      <c r="F188" s="292"/>
    </row>
    <row r="189" spans="1:6" x14ac:dyDescent="0.3">
      <c r="A189" s="41" t="s">
        <v>357</v>
      </c>
      <c r="B189" s="41">
        <v>2</v>
      </c>
      <c r="C189" s="41"/>
      <c r="D189" s="41"/>
      <c r="E189" s="41"/>
      <c r="F189" s="41"/>
    </row>
    <row r="190" spans="1:6" ht="18" x14ac:dyDescent="0.35">
      <c r="A190" s="180" t="s">
        <v>365</v>
      </c>
      <c r="B190" s="41" t="s">
        <v>34</v>
      </c>
      <c r="C190" s="241" t="str">
        <f>IF(B190=0, -5, "0")</f>
        <v>0</v>
      </c>
      <c r="D190" s="41"/>
      <c r="E190" s="41"/>
      <c r="F190" s="49"/>
    </row>
    <row r="191" spans="1:6" ht="33" x14ac:dyDescent="0.3">
      <c r="A191" s="49" t="s">
        <v>360</v>
      </c>
      <c r="B191" s="41">
        <v>1</v>
      </c>
      <c r="C191" s="41"/>
      <c r="D191" s="53" t="s">
        <v>448</v>
      </c>
      <c r="E191" s="41"/>
      <c r="F191" s="41"/>
    </row>
    <row r="192" spans="1:6" x14ac:dyDescent="0.3">
      <c r="A192" s="114" t="s">
        <v>212</v>
      </c>
      <c r="B192" s="41">
        <v>2</v>
      </c>
      <c r="C192" s="41"/>
      <c r="D192" s="41"/>
      <c r="E192" s="41"/>
      <c r="F192" s="41"/>
    </row>
    <row r="193" spans="1:4" x14ac:dyDescent="0.3">
      <c r="A193" s="282" t="s">
        <v>38</v>
      </c>
      <c r="B193" s="283"/>
      <c r="C193" s="284"/>
      <c r="D193" s="116">
        <f>SUM(B189:C192)</f>
        <v>5</v>
      </c>
    </row>
    <row r="194" spans="1:4" x14ac:dyDescent="0.3">
      <c r="A194" s="282" t="s">
        <v>342</v>
      </c>
      <c r="B194" s="283"/>
      <c r="C194" s="284"/>
      <c r="D194" s="78">
        <f>D193/(COUNT(B189:C192)*2)</f>
        <v>0.83333333333333337</v>
      </c>
    </row>
    <row r="196" spans="1:4" ht="18" x14ac:dyDescent="0.35">
      <c r="A196" s="140" t="s">
        <v>484</v>
      </c>
      <c r="B196" s="139"/>
      <c r="C196" s="139"/>
      <c r="D196" s="245">
        <v>0.75</v>
      </c>
    </row>
    <row r="197" spans="1:4" ht="22.5" x14ac:dyDescent="0.3">
      <c r="A197" s="86" t="s">
        <v>47</v>
      </c>
      <c r="B197" s="87"/>
      <c r="C197" s="88"/>
      <c r="D197" s="89">
        <f>SUM(D193,D185,D176,D168,D160,D62,D51,D32,D22,D117,D148,D132,D101,D83,D41)</f>
        <v>219</v>
      </c>
    </row>
    <row r="198" spans="1:4" ht="22.5" x14ac:dyDescent="0.3">
      <c r="A198" s="86" t="s">
        <v>378</v>
      </c>
      <c r="B198" s="87"/>
      <c r="C198" s="88"/>
      <c r="D198" s="90">
        <f>D197/(COUNT(B189:C192,B180:C184,B172:C175,B164:C167,B152:C159,B55:C61,B45:C50,B26:C31,B17:C21,B106:C116,B136:C147,B121:C131,B87:C100,B66:C82,B36:C40)*2)</f>
        <v>0.92796610169491522</v>
      </c>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152:B159 B55:B61 B189:B192 B66:B82 B87:B100 B121:B131 B45:B50 B136:B147 B164:B167 B172:B175 B180:B184 B106:B116">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view="pageBreakPreview" topLeftCell="A490"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70"/>
      <c r="E1" s="270"/>
      <c r="F1" s="270"/>
      <c r="G1" s="270"/>
      <c r="H1" s="270"/>
      <c r="I1" s="270"/>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71" t="s">
        <v>201</v>
      </c>
      <c r="B7" s="271"/>
      <c r="C7" s="271"/>
      <c r="D7" s="271"/>
      <c r="E7" s="271"/>
      <c r="F7" s="271"/>
      <c r="G7" s="234"/>
      <c r="H7" s="234"/>
      <c r="I7" s="234"/>
    </row>
    <row r="8" spans="1:9" ht="29.25" x14ac:dyDescent="0.45">
      <c r="A8" s="272" t="str">
        <f>'Page de garde'!D18</f>
        <v>Gabes</v>
      </c>
      <c r="B8" s="272"/>
      <c r="C8" s="272"/>
      <c r="D8" s="272"/>
      <c r="E8" s="272"/>
      <c r="F8" s="272"/>
      <c r="G8" s="237"/>
      <c r="H8" s="237"/>
      <c r="I8" s="234"/>
    </row>
    <row r="9" spans="1:9" ht="24" x14ac:dyDescent="0.45">
      <c r="A9" s="38" t="s">
        <v>44</v>
      </c>
      <c r="B9" s="273"/>
      <c r="C9" s="273"/>
      <c r="D9" s="273"/>
      <c r="E9" s="273"/>
      <c r="F9" s="273"/>
      <c r="G9" s="237"/>
      <c r="H9" s="237"/>
      <c r="I9" s="234"/>
    </row>
    <row r="10" spans="1:9" ht="24" x14ac:dyDescent="0.45">
      <c r="A10" s="39" t="s">
        <v>46</v>
      </c>
      <c r="B10" s="274"/>
      <c r="C10" s="274"/>
      <c r="D10" s="274"/>
      <c r="E10" s="274"/>
      <c r="F10" s="274"/>
      <c r="G10" s="237"/>
      <c r="H10" s="237"/>
      <c r="I10" s="234"/>
    </row>
    <row r="11" spans="1:9" ht="24" x14ac:dyDescent="0.45">
      <c r="A11" s="38" t="s">
        <v>45</v>
      </c>
      <c r="B11" s="269"/>
      <c r="C11" s="269"/>
      <c r="D11" s="269"/>
      <c r="E11" s="269"/>
      <c r="F11" s="269"/>
      <c r="G11" s="237"/>
      <c r="H11" s="237"/>
      <c r="I11" s="234"/>
    </row>
    <row r="12" spans="1:9" ht="24" x14ac:dyDescent="0.45">
      <c r="A12" s="38" t="s">
        <v>276</v>
      </c>
      <c r="B12" s="275">
        <f>D505</f>
        <v>0</v>
      </c>
      <c r="C12" s="275"/>
      <c r="D12" s="275"/>
      <c r="E12" s="275"/>
      <c r="F12" s="275"/>
      <c r="G12" s="237"/>
      <c r="H12" s="237"/>
      <c r="I12" s="234"/>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92" t="s">
        <v>36</v>
      </c>
      <c r="C15" s="92" t="s">
        <v>35</v>
      </c>
      <c r="D15" s="278"/>
      <c r="E15" s="279"/>
      <c r="F15" s="278"/>
      <c r="G15" s="36"/>
      <c r="H15" s="36"/>
    </row>
    <row r="16" spans="1:9" ht="18" x14ac:dyDescent="0.35">
      <c r="A16" s="266" t="s">
        <v>0</v>
      </c>
      <c r="B16" s="266"/>
      <c r="C16" s="266"/>
      <c r="D16" s="266"/>
      <c r="E16" s="266"/>
      <c r="F16" s="266"/>
      <c r="G16" s="36"/>
      <c r="H16" s="36"/>
    </row>
    <row r="17" spans="1:8" ht="18" x14ac:dyDescent="0.3">
      <c r="A17" s="202">
        <f>B11</f>
        <v>0</v>
      </c>
      <c r="B17" s="36"/>
      <c r="C17" s="36"/>
      <c r="D17" s="36"/>
      <c r="E17" s="36"/>
      <c r="F17" s="36"/>
      <c r="G17" s="36"/>
      <c r="H17" s="36"/>
    </row>
    <row r="18" spans="1:8" ht="18" x14ac:dyDescent="0.25">
      <c r="A18" s="280" t="s">
        <v>1</v>
      </c>
      <c r="B18" s="281"/>
      <c r="C18" s="281"/>
      <c r="D18" s="281"/>
      <c r="E18" s="281"/>
      <c r="F18" s="281"/>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64" t="s">
        <v>18</v>
      </c>
      <c r="B26" s="265"/>
      <c r="C26" s="265"/>
      <c r="D26" s="265"/>
      <c r="E26" s="265"/>
      <c r="F26" s="265"/>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301"/>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66" t="s">
        <v>137</v>
      </c>
      <c r="B43" s="266"/>
      <c r="C43" s="266"/>
      <c r="D43" s="266"/>
      <c r="E43" s="266"/>
      <c r="F43" s="266"/>
    </row>
    <row r="44" spans="1:7" x14ac:dyDescent="0.25">
      <c r="A44" s="203">
        <f>B11</f>
        <v>0</v>
      </c>
      <c r="B44" s="6"/>
      <c r="C44" s="7"/>
      <c r="D44" s="6"/>
    </row>
    <row r="45" spans="1:7" ht="16.5" x14ac:dyDescent="0.25">
      <c r="A45" s="267" t="s">
        <v>63</v>
      </c>
      <c r="B45" s="268"/>
      <c r="C45" s="268"/>
      <c r="D45" s="268"/>
      <c r="E45" s="268"/>
      <c r="F45" s="268"/>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64" t="s">
        <v>65</v>
      </c>
      <c r="B57" s="265"/>
      <c r="C57" s="265"/>
      <c r="D57" s="265"/>
      <c r="E57" s="265"/>
      <c r="F57" s="265"/>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64" t="s">
        <v>25</v>
      </c>
      <c r="B84" s="265"/>
      <c r="C84" s="265"/>
      <c r="D84" s="265"/>
      <c r="E84" s="265"/>
      <c r="F84" s="265"/>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302"/>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66" t="s">
        <v>129</v>
      </c>
      <c r="B99" s="266"/>
      <c r="C99" s="266"/>
      <c r="D99" s="266"/>
      <c r="E99" s="266"/>
      <c r="F99" s="266"/>
    </row>
    <row r="100" spans="1:6" x14ac:dyDescent="0.25">
      <c r="A100" s="203">
        <f>B11</f>
        <v>0</v>
      </c>
      <c r="B100" s="6"/>
      <c r="C100" s="7"/>
      <c r="D100" s="6"/>
    </row>
    <row r="101" spans="1:6" ht="16.5" x14ac:dyDescent="0.25">
      <c r="A101" s="267" t="s">
        <v>63</v>
      </c>
      <c r="B101" s="268"/>
      <c r="C101" s="268"/>
      <c r="D101" s="268"/>
      <c r="E101" s="268"/>
      <c r="F101" s="268"/>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64" t="s">
        <v>133</v>
      </c>
      <c r="B113" s="265"/>
      <c r="C113" s="265"/>
      <c r="D113" s="265"/>
      <c r="E113" s="265"/>
      <c r="F113" s="265"/>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64" t="s">
        <v>73</v>
      </c>
      <c r="B137" s="265"/>
      <c r="C137" s="265"/>
      <c r="D137" s="265"/>
      <c r="E137" s="265"/>
      <c r="F137" s="265"/>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301"/>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66" t="s">
        <v>130</v>
      </c>
      <c r="B152" s="266"/>
      <c r="C152" s="266"/>
      <c r="D152" s="266"/>
      <c r="E152" s="266"/>
      <c r="F152" s="266"/>
    </row>
    <row r="153" spans="1:6" x14ac:dyDescent="0.25">
      <c r="A153" s="203">
        <f>B11</f>
        <v>0</v>
      </c>
      <c r="B153" s="6"/>
      <c r="C153" s="7"/>
      <c r="D153" s="62"/>
    </row>
    <row r="154" spans="1:6" ht="16.5" x14ac:dyDescent="0.25">
      <c r="A154" s="267" t="s">
        <v>63</v>
      </c>
      <c r="B154" s="268"/>
      <c r="C154" s="268"/>
      <c r="D154" s="268"/>
      <c r="E154" s="268"/>
      <c r="F154" s="268"/>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64" t="s">
        <v>134</v>
      </c>
      <c r="B166" s="265"/>
      <c r="C166" s="265"/>
      <c r="D166" s="265"/>
      <c r="E166" s="265"/>
      <c r="F166" s="265"/>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239"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301"/>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66" t="s">
        <v>167</v>
      </c>
      <c r="B192" s="266"/>
      <c r="C192" s="266"/>
      <c r="D192" s="266"/>
      <c r="E192" s="266"/>
      <c r="F192" s="266"/>
    </row>
    <row r="193" spans="1:7" x14ac:dyDescent="0.25">
      <c r="A193" s="209">
        <f>B11</f>
        <v>0</v>
      </c>
      <c r="B193" s="6"/>
      <c r="C193" s="7"/>
      <c r="D193" s="6"/>
    </row>
    <row r="194" spans="1:7" ht="18" x14ac:dyDescent="0.25">
      <c r="A194" s="264" t="s">
        <v>158</v>
      </c>
      <c r="B194" s="265"/>
      <c r="C194" s="265"/>
      <c r="D194" s="265"/>
      <c r="E194" s="265"/>
      <c r="F194" s="265"/>
    </row>
    <row r="195" spans="1:7" ht="36" x14ac:dyDescent="0.35">
      <c r="A195" s="100" t="s">
        <v>27</v>
      </c>
      <c r="B195" s="190" t="s">
        <v>34</v>
      </c>
      <c r="C195" s="238"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64" t="s">
        <v>76</v>
      </c>
      <c r="B209" s="265"/>
      <c r="C209" s="265"/>
      <c r="D209" s="265"/>
      <c r="E209" s="265"/>
      <c r="F209" s="265"/>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64" t="s">
        <v>191</v>
      </c>
      <c r="B232" s="265"/>
      <c r="C232" s="265"/>
      <c r="D232" s="265"/>
      <c r="E232" s="265"/>
      <c r="F232" s="265"/>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303"/>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66" t="s">
        <v>78</v>
      </c>
      <c r="B248" s="266"/>
      <c r="C248" s="266"/>
      <c r="D248" s="266"/>
      <c r="E248" s="266"/>
      <c r="F248" s="266"/>
    </row>
    <row r="249" spans="1:6" s="3" customFormat="1" x14ac:dyDescent="0.25">
      <c r="A249" s="203">
        <f>B11</f>
        <v>0</v>
      </c>
      <c r="B249" s="6"/>
      <c r="C249" s="7"/>
      <c r="D249" s="6"/>
    </row>
    <row r="250" spans="1:6" s="3" customFormat="1" ht="18" x14ac:dyDescent="0.25">
      <c r="A250" s="264" t="s">
        <v>79</v>
      </c>
      <c r="B250" s="265"/>
      <c r="C250" s="265"/>
      <c r="D250" s="265"/>
      <c r="E250" s="265"/>
      <c r="F250" s="265"/>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64" t="s">
        <v>81</v>
      </c>
      <c r="B266" s="265"/>
      <c r="C266" s="265"/>
      <c r="D266" s="265"/>
      <c r="E266" s="265"/>
      <c r="F266" s="265"/>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239"/>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304"/>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66" t="s">
        <v>4</v>
      </c>
      <c r="B291" s="266"/>
      <c r="C291" s="266"/>
      <c r="D291" s="266"/>
      <c r="E291" s="266"/>
      <c r="F291" s="266"/>
    </row>
    <row r="292" spans="1:7" x14ac:dyDescent="0.25">
      <c r="A292" s="212">
        <f>B11</f>
        <v>0</v>
      </c>
      <c r="B292" s="6"/>
      <c r="C292" s="7"/>
      <c r="D292" s="62"/>
    </row>
    <row r="293" spans="1:7" ht="18" x14ac:dyDescent="0.25">
      <c r="A293" s="264" t="s">
        <v>19</v>
      </c>
      <c r="B293" s="265"/>
      <c r="C293" s="265"/>
      <c r="D293" s="265"/>
      <c r="E293" s="265"/>
      <c r="F293" s="265"/>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190"/>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64" t="s">
        <v>122</v>
      </c>
      <c r="B305" s="265"/>
      <c r="C305" s="265"/>
      <c r="D305" s="265"/>
      <c r="E305" s="265"/>
      <c r="F305" s="265"/>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301"/>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66" t="s">
        <v>21</v>
      </c>
      <c r="B324" s="266"/>
      <c r="C324" s="266"/>
      <c r="D324" s="266"/>
      <c r="E324" s="266"/>
      <c r="F324" s="266"/>
    </row>
    <row r="325" spans="1:9" x14ac:dyDescent="0.25">
      <c r="A325" s="213">
        <f>B11</f>
        <v>0</v>
      </c>
      <c r="B325" s="6"/>
      <c r="C325" s="7"/>
      <c r="D325" s="6"/>
    </row>
    <row r="326" spans="1:9" ht="18" x14ac:dyDescent="0.25">
      <c r="A326" s="264" t="s">
        <v>12</v>
      </c>
      <c r="B326" s="265"/>
      <c r="C326" s="265"/>
      <c r="D326" s="265"/>
      <c r="E326" s="265"/>
      <c r="F326" s="265"/>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64" t="s">
        <v>25</v>
      </c>
      <c r="B339" s="265"/>
      <c r="C339" s="265"/>
      <c r="D339" s="265"/>
      <c r="E339" s="265"/>
      <c r="F339" s="265"/>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305"/>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66" t="s">
        <v>8</v>
      </c>
      <c r="B352" s="266"/>
      <c r="C352" s="266"/>
      <c r="D352" s="266"/>
      <c r="E352" s="266"/>
      <c r="F352" s="266"/>
    </row>
    <row r="353" spans="1:6" x14ac:dyDescent="0.25">
      <c r="A353" s="203">
        <f>B11</f>
        <v>0</v>
      </c>
      <c r="B353" s="6"/>
      <c r="C353" s="7"/>
      <c r="D353" s="62"/>
    </row>
    <row r="354" spans="1:6" ht="16.5" x14ac:dyDescent="0.25">
      <c r="A354" s="267" t="s">
        <v>113</v>
      </c>
      <c r="B354" s="268"/>
      <c r="C354" s="268"/>
      <c r="D354" s="268"/>
      <c r="E354" s="268"/>
      <c r="F354" s="268"/>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64" t="s">
        <v>25</v>
      </c>
      <c r="B366" s="265"/>
      <c r="C366" s="265"/>
      <c r="D366" s="265"/>
      <c r="E366" s="265"/>
      <c r="F366" s="265"/>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64" t="s">
        <v>124</v>
      </c>
      <c r="B382" s="265"/>
      <c r="C382" s="265"/>
      <c r="D382" s="265"/>
      <c r="E382" s="265"/>
      <c r="F382" s="265"/>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64" t="s">
        <v>29</v>
      </c>
      <c r="B391" s="265"/>
      <c r="C391" s="265"/>
      <c r="D391" s="265"/>
      <c r="E391" s="265"/>
      <c r="F391" s="265"/>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238"/>
      <c r="D397" s="176"/>
      <c r="E397" s="166"/>
      <c r="F397" s="166"/>
    </row>
    <row r="398" spans="1:16384" ht="27.75" customHeight="1" x14ac:dyDescent="0.25">
      <c r="A398" s="128" t="s">
        <v>287</v>
      </c>
      <c r="B398" s="191">
        <v>0</v>
      </c>
      <c r="C398" s="173"/>
      <c r="D398" s="302"/>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66" t="s">
        <v>125</v>
      </c>
      <c r="B405" s="266"/>
      <c r="C405" s="266"/>
      <c r="D405" s="266"/>
      <c r="E405" s="266"/>
      <c r="F405" s="266"/>
    </row>
    <row r="406" spans="1:6" x14ac:dyDescent="0.25">
      <c r="A406" s="212">
        <f>B11</f>
        <v>0</v>
      </c>
      <c r="B406" s="6"/>
      <c r="C406" s="7"/>
      <c r="D406" s="6"/>
    </row>
    <row r="407" spans="1:6" ht="16.5" x14ac:dyDescent="0.25">
      <c r="A407" s="267" t="s">
        <v>19</v>
      </c>
      <c r="B407" s="268"/>
      <c r="C407" s="268"/>
      <c r="D407" s="268"/>
      <c r="E407" s="268"/>
      <c r="F407" s="268"/>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67" t="s">
        <v>122</v>
      </c>
      <c r="B418" s="268"/>
      <c r="C418" s="268"/>
      <c r="D418" s="268"/>
      <c r="E418" s="268"/>
      <c r="F418" s="268"/>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190"/>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301">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66" t="s">
        <v>374</v>
      </c>
      <c r="B435" s="266"/>
      <c r="C435" s="266"/>
      <c r="D435" s="266"/>
      <c r="E435" s="266"/>
      <c r="F435" s="266"/>
    </row>
    <row r="436" spans="1:7" x14ac:dyDescent="0.25">
      <c r="A436" s="215">
        <f>+B11</f>
        <v>0</v>
      </c>
      <c r="B436" s="6"/>
      <c r="C436" s="7"/>
      <c r="D436" s="6"/>
    </row>
    <row r="437" spans="1:7" ht="18" x14ac:dyDescent="0.25">
      <c r="A437" s="264" t="s">
        <v>375</v>
      </c>
      <c r="B437" s="265"/>
      <c r="C437" s="265"/>
      <c r="D437" s="265"/>
      <c r="E437" s="265"/>
      <c r="F437" s="265"/>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64" t="s">
        <v>31</v>
      </c>
      <c r="B444" s="265"/>
      <c r="C444" s="265"/>
      <c r="D444" s="265"/>
      <c r="E444" s="265"/>
      <c r="F444" s="265"/>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301"/>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66" t="s">
        <v>180</v>
      </c>
      <c r="B454" s="266"/>
      <c r="C454" s="266"/>
      <c r="D454" s="266"/>
      <c r="E454" s="266"/>
      <c r="F454" s="266"/>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303"/>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66" t="s">
        <v>87</v>
      </c>
      <c r="B464" s="266"/>
      <c r="C464" s="266"/>
      <c r="D464" s="266"/>
      <c r="E464" s="266"/>
      <c r="F464" s="266"/>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305"/>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66" t="s">
        <v>151</v>
      </c>
      <c r="B473" s="266"/>
      <c r="C473" s="266"/>
      <c r="D473" s="266"/>
      <c r="E473" s="266"/>
      <c r="F473" s="266"/>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306"/>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66" t="s">
        <v>152</v>
      </c>
      <c r="B494" s="266"/>
      <c r="C494" s="266"/>
      <c r="D494" s="266"/>
      <c r="E494" s="266"/>
      <c r="F494" s="266"/>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301"/>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coa0EZPrNqeiX6IhAZUZ5AEvzbwPy2tuwYZOgRiogtG2paMFeYP4Tfxyycg79xH/EtyC4M21EXkx5081wJNVVA==" saltValue="iXeQ0OMAFMtqnbDtzauAC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72" zoomScale="70" zoomScaleNormal="7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4">
        <v>0</v>
      </c>
      <c r="D1" s="294"/>
      <c r="E1" s="294"/>
      <c r="F1" s="294"/>
      <c r="G1" s="294"/>
      <c r="H1" s="294"/>
      <c r="I1" s="294"/>
    </row>
    <row r="2" spans="1:9" s="36" customFormat="1" ht="24" x14ac:dyDescent="0.45">
      <c r="A2" s="35"/>
      <c r="B2" s="54">
        <v>1</v>
      </c>
      <c r="D2" s="237"/>
      <c r="E2" s="237"/>
      <c r="F2" s="237"/>
      <c r="G2" s="237"/>
      <c r="H2" s="237"/>
      <c r="I2" s="237"/>
    </row>
    <row r="3" spans="1:9" s="36" customFormat="1" ht="24" x14ac:dyDescent="0.45">
      <c r="A3" s="35"/>
      <c r="B3" s="54">
        <v>2</v>
      </c>
      <c r="D3" s="237"/>
      <c r="E3" s="237"/>
      <c r="F3" s="237"/>
      <c r="G3" s="237"/>
      <c r="H3" s="237"/>
      <c r="I3" s="237"/>
    </row>
    <row r="4" spans="1:9" s="36" customFormat="1" ht="16.5" customHeight="1" x14ac:dyDescent="0.45">
      <c r="A4" s="35"/>
      <c r="B4" s="54" t="s">
        <v>34</v>
      </c>
      <c r="D4" s="37"/>
      <c r="E4" s="237"/>
      <c r="F4" s="237"/>
      <c r="G4" s="237"/>
      <c r="H4" s="237"/>
      <c r="I4" s="237"/>
    </row>
    <row r="5" spans="1:9" s="36" customFormat="1" ht="16.5" customHeight="1" x14ac:dyDescent="0.45">
      <c r="A5" s="35"/>
      <c r="D5" s="237"/>
      <c r="E5" s="237"/>
      <c r="F5" s="237"/>
      <c r="G5" s="237"/>
      <c r="H5" s="237"/>
      <c r="I5" s="237"/>
    </row>
    <row r="6" spans="1:9" s="36" customFormat="1" ht="37.5" customHeight="1" x14ac:dyDescent="0.45">
      <c r="A6" s="271" t="s">
        <v>52</v>
      </c>
      <c r="B6" s="271"/>
      <c r="C6" s="271"/>
      <c r="D6" s="271"/>
      <c r="E6" s="271"/>
      <c r="F6" s="271"/>
      <c r="G6" s="237"/>
      <c r="H6" s="237"/>
      <c r="I6" s="237"/>
    </row>
    <row r="7" spans="1:9" s="36" customFormat="1" ht="21.75" customHeight="1" x14ac:dyDescent="0.45">
      <c r="A7" s="272" t="str">
        <f>'A1 Exploitation'!A8:F8</f>
        <v>Gabes</v>
      </c>
      <c r="B7" s="272"/>
      <c r="C7" s="272"/>
      <c r="D7" s="272"/>
      <c r="E7" s="272"/>
      <c r="F7" s="272"/>
      <c r="G7" s="237"/>
      <c r="H7" s="237"/>
      <c r="I7" s="237"/>
    </row>
    <row r="8" spans="1:9" s="36" customFormat="1" ht="24" x14ac:dyDescent="0.45">
      <c r="A8" s="38" t="s">
        <v>44</v>
      </c>
      <c r="B8" s="295">
        <f>'A3 Exploitation'!B9:F9</f>
        <v>0</v>
      </c>
      <c r="C8" s="295"/>
      <c r="D8" s="295"/>
      <c r="E8" s="295"/>
      <c r="F8" s="295"/>
      <c r="G8" s="237"/>
      <c r="H8" s="237"/>
      <c r="I8" s="237"/>
    </row>
    <row r="9" spans="1:9" s="36" customFormat="1" ht="24" x14ac:dyDescent="0.45">
      <c r="A9" s="39" t="s">
        <v>46</v>
      </c>
      <c r="B9" s="296">
        <f>'A3 Exploitation'!B10:F10</f>
        <v>0</v>
      </c>
      <c r="C9" s="296"/>
      <c r="D9" s="296"/>
      <c r="E9" s="296"/>
      <c r="F9" s="296"/>
      <c r="G9" s="237"/>
      <c r="H9" s="237"/>
      <c r="I9" s="237"/>
    </row>
    <row r="10" spans="1:9" s="36" customFormat="1" ht="24" x14ac:dyDescent="0.45">
      <c r="A10" s="38" t="s">
        <v>45</v>
      </c>
      <c r="B10" s="293">
        <f>'A3 Exploitation'!B11:F11</f>
        <v>0</v>
      </c>
      <c r="C10" s="293"/>
      <c r="D10" s="293"/>
      <c r="E10" s="293"/>
      <c r="F10" s="293"/>
      <c r="G10" s="237"/>
      <c r="H10" s="237"/>
      <c r="I10" s="237"/>
    </row>
    <row r="11" spans="1:9" s="36" customFormat="1" ht="24" x14ac:dyDescent="0.45">
      <c r="A11" s="38" t="s">
        <v>341</v>
      </c>
      <c r="B11" s="285">
        <f>D198</f>
        <v>0</v>
      </c>
      <c r="C11" s="285"/>
      <c r="D11" s="285"/>
      <c r="E11" s="285"/>
      <c r="F11" s="285"/>
      <c r="G11" s="237"/>
      <c r="H11" s="237"/>
      <c r="I11" s="237"/>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85" t="s">
        <v>36</v>
      </c>
      <c r="C14" s="85" t="s">
        <v>35</v>
      </c>
      <c r="D14" s="278"/>
      <c r="E14" s="278"/>
      <c r="F14" s="278"/>
    </row>
    <row r="15" spans="1:9" x14ac:dyDescent="0.3">
      <c r="A15" s="41"/>
      <c r="B15" s="41"/>
      <c r="C15" s="41"/>
      <c r="D15" s="41"/>
    </row>
    <row r="16" spans="1:9" ht="19.5" x14ac:dyDescent="0.4">
      <c r="A16" s="286" t="s">
        <v>0</v>
      </c>
      <c r="B16" s="287"/>
      <c r="C16" s="287"/>
      <c r="D16" s="287"/>
      <c r="E16" s="287"/>
      <c r="F16" s="287"/>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288" t="s">
        <v>38</v>
      </c>
      <c r="B22" s="289"/>
      <c r="C22" s="290"/>
      <c r="D22" s="236">
        <f>SUM(B17:C21)</f>
        <v>0</v>
      </c>
    </row>
    <row r="23" spans="1:6" x14ac:dyDescent="0.3">
      <c r="A23" s="282" t="s">
        <v>342</v>
      </c>
      <c r="B23" s="283"/>
      <c r="C23" s="284"/>
      <c r="D23" s="78">
        <f>D22/(COUNT(B17:C21)*2)</f>
        <v>0</v>
      </c>
    </row>
    <row r="24" spans="1:6" s="52" customFormat="1" x14ac:dyDescent="0.3">
      <c r="A24" s="57"/>
      <c r="B24" s="58"/>
      <c r="C24" s="58"/>
      <c r="D24" s="59"/>
    </row>
    <row r="25" spans="1:6" ht="19.5" x14ac:dyDescent="0.4">
      <c r="A25" s="291" t="s">
        <v>4</v>
      </c>
      <c r="B25" s="292"/>
      <c r="C25" s="292"/>
      <c r="D25" s="292"/>
      <c r="E25" s="292"/>
      <c r="F25" s="292"/>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82" t="s">
        <v>38</v>
      </c>
      <c r="B32" s="283"/>
      <c r="C32" s="284"/>
      <c r="D32" s="235">
        <f>SUM(B26:C31)</f>
        <v>0</v>
      </c>
    </row>
    <row r="33" spans="1:6" x14ac:dyDescent="0.3">
      <c r="A33" s="282" t="s">
        <v>342</v>
      </c>
      <c r="B33" s="283"/>
      <c r="C33" s="284"/>
      <c r="D33" s="78">
        <f>D32/(COUNT(B26:C31)*2)</f>
        <v>0</v>
      </c>
    </row>
    <row r="34" spans="1:6" s="52" customFormat="1" x14ac:dyDescent="0.3">
      <c r="A34" s="57"/>
      <c r="B34" s="58"/>
      <c r="C34" s="58"/>
      <c r="D34" s="59"/>
    </row>
    <row r="35" spans="1:6" s="52" customFormat="1" ht="19.5" x14ac:dyDescent="0.4">
      <c r="A35" s="291" t="s">
        <v>246</v>
      </c>
      <c r="B35" s="292"/>
      <c r="C35" s="292"/>
      <c r="D35" s="292"/>
      <c r="E35" s="292"/>
      <c r="F35" s="292"/>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82" t="s">
        <v>38</v>
      </c>
      <c r="B41" s="283"/>
      <c r="C41" s="284"/>
      <c r="D41" s="235">
        <f>SUM(B36:C40)</f>
        <v>0</v>
      </c>
      <c r="E41" s="37"/>
      <c r="F41" s="37"/>
    </row>
    <row r="42" spans="1:6" s="52" customFormat="1" x14ac:dyDescent="0.3">
      <c r="A42" s="282" t="s">
        <v>342</v>
      </c>
      <c r="B42" s="283"/>
      <c r="C42" s="284"/>
      <c r="D42" s="78">
        <f>D41/(COUNT(B36:C40)*2)</f>
        <v>0</v>
      </c>
      <c r="E42" s="37"/>
      <c r="F42" s="37"/>
    </row>
    <row r="43" spans="1:6" s="52" customFormat="1" x14ac:dyDescent="0.3">
      <c r="A43" s="108"/>
      <c r="B43" s="109"/>
      <c r="C43" s="109"/>
      <c r="D43" s="110"/>
    </row>
    <row r="44" spans="1:6" ht="19.5" x14ac:dyDescent="0.4">
      <c r="A44" s="297" t="s">
        <v>21</v>
      </c>
      <c r="B44" s="298"/>
      <c r="C44" s="298"/>
      <c r="D44" s="298"/>
      <c r="E44" s="298"/>
      <c r="F44" s="298"/>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82" t="s">
        <v>38</v>
      </c>
      <c r="B51" s="283"/>
      <c r="C51" s="284"/>
      <c r="D51" s="235">
        <f>SUM(B45:C50)</f>
        <v>0</v>
      </c>
    </row>
    <row r="52" spans="1:6" x14ac:dyDescent="0.3">
      <c r="A52" s="282" t="s">
        <v>342</v>
      </c>
      <c r="B52" s="283"/>
      <c r="C52" s="284"/>
      <c r="D52" s="78">
        <f>D51/(COUNT(B45:C50)*2)</f>
        <v>0</v>
      </c>
    </row>
    <row r="53" spans="1:6" s="52" customFormat="1" x14ac:dyDescent="0.3">
      <c r="A53" s="57"/>
      <c r="B53" s="58"/>
      <c r="C53" s="58"/>
      <c r="D53" s="59"/>
    </row>
    <row r="54" spans="1:6" ht="19.5" x14ac:dyDescent="0.4">
      <c r="A54" s="291" t="s">
        <v>8</v>
      </c>
      <c r="B54" s="292"/>
      <c r="C54" s="292"/>
      <c r="D54" s="292"/>
      <c r="E54" s="292"/>
      <c r="F54" s="292"/>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82" t="s">
        <v>38</v>
      </c>
      <c r="B62" s="283"/>
      <c r="C62" s="284"/>
      <c r="D62" s="235">
        <f>SUM(B55:C61)</f>
        <v>0</v>
      </c>
    </row>
    <row r="63" spans="1:6" x14ac:dyDescent="0.3">
      <c r="A63" s="282" t="s">
        <v>342</v>
      </c>
      <c r="B63" s="283"/>
      <c r="C63" s="284"/>
      <c r="D63" s="78">
        <f>D62/(COUNT(B55:C61)*2)</f>
        <v>0</v>
      </c>
    </row>
    <row r="64" spans="1:6" s="52" customFormat="1" x14ac:dyDescent="0.3">
      <c r="A64" s="57"/>
      <c r="B64" s="58"/>
      <c r="C64" s="58"/>
      <c r="D64" s="59"/>
    </row>
    <row r="65" spans="1:6" ht="19.5" x14ac:dyDescent="0.4">
      <c r="A65" s="291" t="s">
        <v>143</v>
      </c>
      <c r="B65" s="292"/>
      <c r="C65" s="292"/>
      <c r="D65" s="292"/>
      <c r="E65" s="292"/>
      <c r="F65" s="292"/>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41"/>
      <c r="D82" s="72"/>
      <c r="E82" s="66"/>
      <c r="F82" s="41"/>
    </row>
    <row r="83" spans="1:6" x14ac:dyDescent="0.3">
      <c r="A83" s="282" t="s">
        <v>38</v>
      </c>
      <c r="B83" s="283"/>
      <c r="C83" s="284"/>
      <c r="D83" s="235">
        <f>SUM(B66:C82)</f>
        <v>0</v>
      </c>
    </row>
    <row r="84" spans="1:6" x14ac:dyDescent="0.3">
      <c r="A84" s="282" t="s">
        <v>342</v>
      </c>
      <c r="B84" s="283"/>
      <c r="C84" s="284"/>
      <c r="D84" s="78">
        <f>D83/(COUNT(B66:C82)*2)</f>
        <v>0</v>
      </c>
    </row>
    <row r="85" spans="1:6" s="52" customFormat="1" x14ac:dyDescent="0.3">
      <c r="A85" s="57"/>
      <c r="B85" s="58"/>
      <c r="C85" s="58"/>
      <c r="D85" s="59"/>
    </row>
    <row r="86" spans="1:6" ht="19.5" x14ac:dyDescent="0.4">
      <c r="A86" s="291" t="s">
        <v>237</v>
      </c>
      <c r="B86" s="292"/>
      <c r="C86" s="292"/>
      <c r="D86" s="292"/>
      <c r="E86" s="292"/>
      <c r="F86" s="292"/>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82" t="s">
        <v>38</v>
      </c>
      <c r="B101" s="283"/>
      <c r="C101" s="284"/>
      <c r="D101" s="235">
        <f>SUM(B87:C100)</f>
        <v>0</v>
      </c>
    </row>
    <row r="102" spans="1:6" x14ac:dyDescent="0.3">
      <c r="A102" s="282" t="s">
        <v>342</v>
      </c>
      <c r="B102" s="283"/>
      <c r="C102" s="284"/>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91" t="s">
        <v>238</v>
      </c>
      <c r="B105" s="292"/>
      <c r="C105" s="292"/>
      <c r="D105" s="292"/>
      <c r="E105" s="292"/>
      <c r="F105" s="292"/>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82" t="s">
        <v>38</v>
      </c>
      <c r="B117" s="283"/>
      <c r="C117" s="284"/>
      <c r="D117" s="235">
        <f>SUM(B106:C116)</f>
        <v>0</v>
      </c>
      <c r="E117" s="37"/>
      <c r="F117" s="37"/>
    </row>
    <row r="118" spans="1:6" s="52" customFormat="1" x14ac:dyDescent="0.3">
      <c r="A118" s="282" t="s">
        <v>342</v>
      </c>
      <c r="B118" s="283"/>
      <c r="C118" s="284"/>
      <c r="D118" s="78">
        <f>D117/(COUNT(B106:C116)*2)</f>
        <v>0</v>
      </c>
      <c r="E118" s="37"/>
      <c r="F118" s="37"/>
    </row>
    <row r="119" spans="1:6" s="52" customFormat="1" x14ac:dyDescent="0.3">
      <c r="A119" s="57"/>
      <c r="B119" s="58"/>
      <c r="C119" s="58"/>
      <c r="D119" s="59"/>
    </row>
    <row r="120" spans="1:6" ht="19.5" x14ac:dyDescent="0.4">
      <c r="A120" s="291" t="s">
        <v>208</v>
      </c>
      <c r="B120" s="292"/>
      <c r="C120" s="292"/>
      <c r="D120" s="292"/>
      <c r="E120" s="292"/>
      <c r="F120" s="292"/>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82" t="s">
        <v>38</v>
      </c>
      <c r="B132" s="283"/>
      <c r="C132" s="284"/>
      <c r="D132" s="235">
        <f>SUM(B121:C131)</f>
        <v>0</v>
      </c>
    </row>
    <row r="133" spans="1:6" x14ac:dyDescent="0.3">
      <c r="A133" s="282" t="s">
        <v>342</v>
      </c>
      <c r="B133" s="283"/>
      <c r="C133" s="284"/>
      <c r="D133" s="76">
        <f>D132/(COUNT(B121:C131)*2)</f>
        <v>0</v>
      </c>
    </row>
    <row r="134" spans="1:6" s="52" customFormat="1" x14ac:dyDescent="0.3">
      <c r="A134" s="57"/>
      <c r="B134" s="58"/>
      <c r="C134" s="58"/>
      <c r="D134" s="67"/>
    </row>
    <row r="135" spans="1:6" ht="19.5" x14ac:dyDescent="0.4">
      <c r="A135" s="291" t="s">
        <v>78</v>
      </c>
      <c r="B135" s="292"/>
      <c r="C135" s="292"/>
      <c r="D135" s="292"/>
      <c r="E135" s="292"/>
      <c r="F135" s="292"/>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53"/>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82" t="s">
        <v>38</v>
      </c>
      <c r="B148" s="283"/>
      <c r="C148" s="284"/>
      <c r="D148" s="235">
        <f>SUM(B136:C147)</f>
        <v>0</v>
      </c>
    </row>
    <row r="149" spans="1:6" x14ac:dyDescent="0.3">
      <c r="A149" s="282" t="s">
        <v>342</v>
      </c>
      <c r="B149" s="283"/>
      <c r="C149" s="284"/>
      <c r="D149" s="78">
        <f>D148/(COUNT(B136:C147)*2)</f>
        <v>0</v>
      </c>
    </row>
    <row r="150" spans="1:6" s="52" customFormat="1" x14ac:dyDescent="0.3">
      <c r="A150" s="57"/>
      <c r="B150" s="58"/>
      <c r="C150" s="58"/>
      <c r="D150" s="59"/>
    </row>
    <row r="151" spans="1:6" ht="19.5" x14ac:dyDescent="0.4">
      <c r="A151" s="291" t="s">
        <v>243</v>
      </c>
      <c r="B151" s="292"/>
      <c r="C151" s="292"/>
      <c r="D151" s="292"/>
      <c r="E151" s="292"/>
      <c r="F151" s="292"/>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82" t="s">
        <v>38</v>
      </c>
      <c r="B160" s="289"/>
      <c r="C160" s="290"/>
      <c r="D160" s="236">
        <f>SUM(B152:C159)</f>
        <v>0</v>
      </c>
    </row>
    <row r="161" spans="1:6" x14ac:dyDescent="0.3">
      <c r="A161" s="282" t="s">
        <v>342</v>
      </c>
      <c r="B161" s="283"/>
      <c r="C161" s="284"/>
      <c r="D161" s="78">
        <f>D160/(COUNT(B152:C159)*2)</f>
        <v>0</v>
      </c>
    </row>
    <row r="162" spans="1:6" s="52" customFormat="1" x14ac:dyDescent="0.3">
      <c r="A162" s="57"/>
      <c r="B162" s="58"/>
      <c r="C162" s="60"/>
      <c r="D162" s="61"/>
    </row>
    <row r="163" spans="1:6" ht="19.5" x14ac:dyDescent="0.4">
      <c r="A163" s="291" t="s">
        <v>85</v>
      </c>
      <c r="B163" s="292"/>
      <c r="C163" s="292"/>
      <c r="D163" s="292"/>
      <c r="E163" s="292"/>
      <c r="F163" s="292"/>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82" t="s">
        <v>38</v>
      </c>
      <c r="B168" s="283"/>
      <c r="C168" s="284"/>
      <c r="D168" s="235">
        <f>SUM(B164:C167)</f>
        <v>0</v>
      </c>
    </row>
    <row r="169" spans="1:6" x14ac:dyDescent="0.3">
      <c r="A169" s="282" t="s">
        <v>342</v>
      </c>
      <c r="B169" s="283"/>
      <c r="C169" s="284"/>
      <c r="D169" s="78">
        <f>D168/(COUNT(B164:C167)*2)</f>
        <v>0</v>
      </c>
    </row>
    <row r="170" spans="1:6" s="52" customFormat="1" x14ac:dyDescent="0.3">
      <c r="A170" s="57"/>
      <c r="B170" s="58"/>
      <c r="C170" s="58"/>
      <c r="D170" s="59"/>
    </row>
    <row r="171" spans="1:6" ht="19.5" x14ac:dyDescent="0.4">
      <c r="A171" s="299" t="s">
        <v>17</v>
      </c>
      <c r="B171" s="300"/>
      <c r="C171" s="300"/>
      <c r="D171" s="300"/>
      <c r="E171" s="300"/>
      <c r="F171" s="300"/>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82" t="s">
        <v>38</v>
      </c>
      <c r="B176" s="283"/>
      <c r="C176" s="284"/>
      <c r="D176" s="235">
        <f>SUM(B172:C175)</f>
        <v>0</v>
      </c>
    </row>
    <row r="177" spans="1:6" x14ac:dyDescent="0.3">
      <c r="A177" s="282" t="s">
        <v>342</v>
      </c>
      <c r="B177" s="283"/>
      <c r="C177" s="284"/>
      <c r="D177" s="78">
        <f>D176/(COUNT(B172:C175)*2)</f>
        <v>0</v>
      </c>
    </row>
    <row r="178" spans="1:6" s="52" customFormat="1" x14ac:dyDescent="0.3">
      <c r="A178" s="57"/>
      <c r="B178" s="58"/>
      <c r="C178" s="58"/>
      <c r="D178" s="59"/>
    </row>
    <row r="179" spans="1:6" ht="19.5" x14ac:dyDescent="0.4">
      <c r="A179" s="291" t="s">
        <v>87</v>
      </c>
      <c r="B179" s="292"/>
      <c r="C179" s="292"/>
      <c r="D179" s="292"/>
      <c r="E179" s="292"/>
      <c r="F179" s="292"/>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82" t="s">
        <v>38</v>
      </c>
      <c r="B185" s="283"/>
      <c r="C185" s="284"/>
      <c r="D185" s="235">
        <f>SUM(B180:C184)</f>
        <v>0</v>
      </c>
    </row>
    <row r="186" spans="1:6" x14ac:dyDescent="0.3">
      <c r="A186" s="282" t="s">
        <v>342</v>
      </c>
      <c r="B186" s="283"/>
      <c r="C186" s="284"/>
      <c r="D186" s="78">
        <f>D185/(COUNT(B180:C184)*2)</f>
        <v>0</v>
      </c>
    </row>
    <row r="187" spans="1:6" s="52" customFormat="1" x14ac:dyDescent="0.3">
      <c r="A187" s="57"/>
      <c r="B187" s="58"/>
      <c r="C187" s="58"/>
      <c r="D187" s="59"/>
    </row>
    <row r="188" spans="1:6" ht="19.5" x14ac:dyDescent="0.4">
      <c r="A188" s="291" t="s">
        <v>242</v>
      </c>
      <c r="B188" s="292"/>
      <c r="C188" s="292"/>
      <c r="D188" s="292"/>
      <c r="E188" s="292"/>
      <c r="F188" s="292"/>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82" t="s">
        <v>38</v>
      </c>
      <c r="B193" s="283"/>
      <c r="C193" s="284"/>
      <c r="D193" s="116">
        <f>SUM(B189:C192)</f>
        <v>0</v>
      </c>
    </row>
    <row r="194" spans="1:4" x14ac:dyDescent="0.3">
      <c r="A194" s="282" t="s">
        <v>342</v>
      </c>
      <c r="B194" s="283"/>
      <c r="C194" s="284"/>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23w01Z/9pMnb+4aat2SOwHWj+ju+B3/qavwrBJK0w9EnBM3ru4kpeYENTKKdwd5FPu1MkUabAQ7V8MO/gkh29g==" saltValue="ZlUwHIWf8PDMxA41CsH3Yg=="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87" customWidth="1"/>
    <col min="3" max="3" width="9.140625" style="187" customWidth="1"/>
    <col min="4" max="4" width="50" style="187" customWidth="1"/>
    <col min="5" max="5" width="26.42578125" style="187" customWidth="1"/>
    <col min="6" max="6" width="11.42578125" style="187"/>
    <col min="7" max="7" width="5" style="187" customWidth="1"/>
    <col min="8" max="16384" width="11.42578125" style="187"/>
  </cols>
  <sheetData>
    <row r="1" spans="1:9" ht="20.25" x14ac:dyDescent="0.3">
      <c r="A1"/>
      <c r="C1" s="43">
        <v>0</v>
      </c>
      <c r="D1" s="270"/>
      <c r="E1" s="270"/>
      <c r="F1" s="270"/>
      <c r="G1" s="270"/>
      <c r="H1" s="270"/>
      <c r="I1" s="270"/>
    </row>
    <row r="2" spans="1:9" ht="20.25" x14ac:dyDescent="0.3">
      <c r="C2" s="43">
        <v>1</v>
      </c>
      <c r="D2" s="234"/>
      <c r="E2" s="234"/>
      <c r="F2" s="234"/>
      <c r="G2" s="234"/>
      <c r="H2" s="234"/>
      <c r="I2" s="234"/>
    </row>
    <row r="3" spans="1:9" ht="20.25" x14ac:dyDescent="0.3">
      <c r="C3" s="43">
        <v>2</v>
      </c>
      <c r="D3" s="234"/>
      <c r="E3" s="234"/>
      <c r="F3" s="234"/>
      <c r="G3" s="234"/>
      <c r="H3" s="234"/>
      <c r="I3" s="234"/>
    </row>
    <row r="4" spans="1:9" ht="20.25" x14ac:dyDescent="0.3">
      <c r="C4" s="43" t="s">
        <v>34</v>
      </c>
      <c r="D4" s="234"/>
      <c r="E4" s="234"/>
      <c r="F4" s="234"/>
      <c r="G4" s="234"/>
      <c r="H4" s="234"/>
      <c r="I4" s="234"/>
    </row>
    <row r="5" spans="1:9" ht="20.25" x14ac:dyDescent="0.3">
      <c r="D5" s="234"/>
      <c r="E5" s="234"/>
      <c r="F5" s="234"/>
      <c r="G5" s="234"/>
      <c r="H5" s="234"/>
      <c r="I5" s="234"/>
    </row>
    <row r="6" spans="1:9" ht="20.25" x14ac:dyDescent="0.3">
      <c r="D6" s="234"/>
      <c r="E6" s="234"/>
      <c r="F6" s="234"/>
      <c r="G6" s="234"/>
      <c r="H6" s="234"/>
      <c r="I6" s="234"/>
    </row>
    <row r="7" spans="1:9" ht="21" x14ac:dyDescent="0.3">
      <c r="A7" s="271" t="s">
        <v>201</v>
      </c>
      <c r="B7" s="271"/>
      <c r="C7" s="271"/>
      <c r="D7" s="271"/>
      <c r="E7" s="271"/>
      <c r="F7" s="271"/>
      <c r="G7" s="234"/>
      <c r="H7" s="234"/>
      <c r="I7" s="234"/>
    </row>
    <row r="8" spans="1:9" ht="29.25" x14ac:dyDescent="0.45">
      <c r="A8" s="272" t="str">
        <f>'Page de garde'!D18</f>
        <v>Gabes</v>
      </c>
      <c r="B8" s="272"/>
      <c r="C8" s="272"/>
      <c r="D8" s="272"/>
      <c r="E8" s="272"/>
      <c r="F8" s="272"/>
      <c r="G8" s="237"/>
      <c r="H8" s="237"/>
      <c r="I8" s="234"/>
    </row>
    <row r="9" spans="1:9" ht="24" x14ac:dyDescent="0.45">
      <c r="A9" s="38" t="s">
        <v>44</v>
      </c>
      <c r="B9" s="273"/>
      <c r="C9" s="273"/>
      <c r="D9" s="273"/>
      <c r="E9" s="273"/>
      <c r="F9" s="273"/>
      <c r="G9" s="237"/>
      <c r="H9" s="237"/>
      <c r="I9" s="234"/>
    </row>
    <row r="10" spans="1:9" ht="24" x14ac:dyDescent="0.45">
      <c r="A10" s="39" t="s">
        <v>46</v>
      </c>
      <c r="B10" s="274"/>
      <c r="C10" s="274"/>
      <c r="D10" s="274"/>
      <c r="E10" s="274"/>
      <c r="F10" s="274"/>
      <c r="G10" s="237"/>
      <c r="H10" s="237"/>
      <c r="I10" s="234"/>
    </row>
    <row r="11" spans="1:9" ht="24" x14ac:dyDescent="0.45">
      <c r="A11" s="38" t="s">
        <v>45</v>
      </c>
      <c r="B11" s="269"/>
      <c r="C11" s="269"/>
      <c r="D11" s="269"/>
      <c r="E11" s="269"/>
      <c r="F11" s="269"/>
      <c r="G11" s="237"/>
      <c r="H11" s="237"/>
      <c r="I11" s="234"/>
    </row>
    <row r="12" spans="1:9" ht="24" x14ac:dyDescent="0.45">
      <c r="A12" s="38" t="s">
        <v>276</v>
      </c>
      <c r="B12" s="275">
        <f>D505</f>
        <v>0</v>
      </c>
      <c r="C12" s="275"/>
      <c r="D12" s="275"/>
      <c r="E12" s="275"/>
      <c r="F12" s="275"/>
      <c r="G12" s="237"/>
      <c r="H12" s="237"/>
      <c r="I12" s="234"/>
    </row>
    <row r="13" spans="1:9" ht="22.5" x14ac:dyDescent="0.45">
      <c r="A13" s="35"/>
      <c r="B13" s="36"/>
      <c r="C13" s="36"/>
      <c r="D13" s="276"/>
      <c r="E13" s="276"/>
      <c r="F13" s="276"/>
      <c r="G13" s="276"/>
      <c r="H13" s="276"/>
      <c r="I13" s="3"/>
    </row>
    <row r="14" spans="1:9" ht="16.5" customHeight="1" x14ac:dyDescent="0.3">
      <c r="A14" s="277" t="s">
        <v>32</v>
      </c>
      <c r="B14" s="278" t="s">
        <v>33</v>
      </c>
      <c r="C14" s="278"/>
      <c r="D14" s="278" t="s">
        <v>48</v>
      </c>
      <c r="E14" s="279" t="s">
        <v>358</v>
      </c>
      <c r="F14" s="278" t="s">
        <v>214</v>
      </c>
      <c r="G14" s="36"/>
      <c r="H14" s="36"/>
    </row>
    <row r="15" spans="1:9" ht="16.5" customHeight="1" x14ac:dyDescent="0.3">
      <c r="A15" s="277"/>
      <c r="B15" s="92" t="s">
        <v>36</v>
      </c>
      <c r="C15" s="92" t="s">
        <v>35</v>
      </c>
      <c r="D15" s="278"/>
      <c r="E15" s="279"/>
      <c r="F15" s="278"/>
      <c r="G15" s="36"/>
      <c r="H15" s="36"/>
    </row>
    <row r="16" spans="1:9" ht="18" x14ac:dyDescent="0.35">
      <c r="A16" s="266" t="s">
        <v>0</v>
      </c>
      <c r="B16" s="266"/>
      <c r="C16" s="266"/>
      <c r="D16" s="266"/>
      <c r="E16" s="266"/>
      <c r="F16" s="266"/>
      <c r="G16" s="36"/>
      <c r="H16" s="36"/>
    </row>
    <row r="17" spans="1:8" ht="18" x14ac:dyDescent="0.3">
      <c r="A17" s="202">
        <f>B11</f>
        <v>0</v>
      </c>
      <c r="B17" s="36"/>
      <c r="C17" s="36"/>
      <c r="D17" s="36"/>
      <c r="E17" s="36"/>
      <c r="F17" s="36"/>
      <c r="G17" s="36"/>
      <c r="H17" s="36"/>
    </row>
    <row r="18" spans="1:8" ht="18" x14ac:dyDescent="0.25">
      <c r="A18" s="280" t="s">
        <v>1</v>
      </c>
      <c r="B18" s="281"/>
      <c r="C18" s="281"/>
      <c r="D18" s="281"/>
      <c r="E18" s="281"/>
      <c r="F18" s="281"/>
    </row>
    <row r="19" spans="1:8" x14ac:dyDescent="0.25">
      <c r="A19" s="189" t="s">
        <v>10</v>
      </c>
      <c r="B19" s="190">
        <v>0</v>
      </c>
      <c r="C19" s="190"/>
      <c r="D19" s="188"/>
      <c r="E19" s="166"/>
      <c r="F19" s="166"/>
    </row>
    <row r="20" spans="1:8" x14ac:dyDescent="0.25">
      <c r="A20" s="189" t="s">
        <v>211</v>
      </c>
      <c r="B20" s="190">
        <v>0</v>
      </c>
      <c r="C20" s="190"/>
      <c r="D20" s="188"/>
      <c r="E20" s="166"/>
      <c r="F20" s="166"/>
    </row>
    <row r="21" spans="1:8" x14ac:dyDescent="0.25">
      <c r="A21" s="189" t="s">
        <v>98</v>
      </c>
      <c r="B21" s="190">
        <v>0</v>
      </c>
      <c r="C21" s="190"/>
      <c r="D21" s="188"/>
      <c r="E21" s="166"/>
      <c r="F21" s="166"/>
    </row>
    <row r="22" spans="1:8" s="192" customFormat="1" x14ac:dyDescent="0.25">
      <c r="A22" s="119" t="s">
        <v>307</v>
      </c>
      <c r="B22" s="190">
        <v>0</v>
      </c>
      <c r="C22" s="191"/>
      <c r="E22" s="165"/>
      <c r="F22" s="193"/>
    </row>
    <row r="23" spans="1:8" x14ac:dyDescent="0.25">
      <c r="A23" s="19" t="s">
        <v>38</v>
      </c>
      <c r="B23" s="19"/>
      <c r="C23" s="19"/>
      <c r="D23" s="19">
        <f>SUM(B19:C22)</f>
        <v>0</v>
      </c>
    </row>
    <row r="24" spans="1:8" x14ac:dyDescent="0.25">
      <c r="A24" s="19" t="s">
        <v>37</v>
      </c>
      <c r="B24" s="20"/>
      <c r="C24" s="21"/>
      <c r="D24" s="76">
        <f>D23/(COUNT(B19:C22)*2)</f>
        <v>0</v>
      </c>
    </row>
    <row r="25" spans="1:8" x14ac:dyDescent="0.25">
      <c r="A25" s="5"/>
      <c r="B25" s="6"/>
      <c r="C25" s="7"/>
      <c r="D25" s="6"/>
    </row>
    <row r="26" spans="1:8" ht="18" x14ac:dyDescent="0.25">
      <c r="A26" s="264" t="s">
        <v>18</v>
      </c>
      <c r="B26" s="265"/>
      <c r="C26" s="265"/>
      <c r="D26" s="265"/>
      <c r="E26" s="265"/>
      <c r="F26" s="265"/>
    </row>
    <row r="27" spans="1:8" x14ac:dyDescent="0.25">
      <c r="A27" s="18" t="s">
        <v>2</v>
      </c>
      <c r="B27" s="190">
        <v>0</v>
      </c>
      <c r="C27" s="190"/>
      <c r="D27" s="188"/>
      <c r="E27" s="166"/>
      <c r="F27" s="166"/>
    </row>
    <row r="28" spans="1:8" ht="18" x14ac:dyDescent="0.35">
      <c r="A28" s="91" t="s">
        <v>186</v>
      </c>
      <c r="B28" s="190" t="s">
        <v>34</v>
      </c>
      <c r="C28" s="238" t="str">
        <f>IF(B28=0, -5, "0")</f>
        <v>0</v>
      </c>
      <c r="D28" s="188"/>
      <c r="E28" s="166"/>
      <c r="F28" s="166"/>
    </row>
    <row r="29" spans="1:8" ht="30" x14ac:dyDescent="0.25">
      <c r="A29" s="189" t="s">
        <v>170</v>
      </c>
      <c r="B29" s="190">
        <v>0</v>
      </c>
      <c r="C29" s="190"/>
      <c r="D29" s="188"/>
      <c r="E29" s="166"/>
      <c r="F29" s="166"/>
    </row>
    <row r="30" spans="1:8" ht="45" x14ac:dyDescent="0.25">
      <c r="A30" s="189" t="s">
        <v>165</v>
      </c>
      <c r="B30" s="190">
        <v>0</v>
      </c>
      <c r="C30" s="190"/>
      <c r="D30" s="174"/>
      <c r="E30" s="166"/>
      <c r="F30" s="166"/>
    </row>
    <row r="31" spans="1:8" ht="30" x14ac:dyDescent="0.25">
      <c r="A31" s="18" t="s">
        <v>53</v>
      </c>
      <c r="B31" s="190">
        <v>0</v>
      </c>
      <c r="C31" s="190"/>
      <c r="D31" s="188"/>
      <c r="E31" s="166"/>
      <c r="F31" s="166"/>
    </row>
    <row r="32" spans="1:8" ht="75" x14ac:dyDescent="0.25">
      <c r="A32" s="189" t="s">
        <v>166</v>
      </c>
      <c r="B32" s="190">
        <v>0</v>
      </c>
      <c r="C32" s="190"/>
      <c r="D32" s="175"/>
      <c r="E32" s="166"/>
      <c r="F32" s="166"/>
      <c r="G32" s="192"/>
    </row>
    <row r="33" spans="1:7" ht="36" x14ac:dyDescent="0.25">
      <c r="A33" s="118" t="s">
        <v>11</v>
      </c>
      <c r="B33" s="190" t="s">
        <v>34</v>
      </c>
      <c r="C33" s="238" t="str">
        <f>IF(B33=0, -5, "0")</f>
        <v>0</v>
      </c>
      <c r="D33" s="148"/>
      <c r="E33" s="166"/>
      <c r="F33" s="166"/>
    </row>
    <row r="34" spans="1:7" x14ac:dyDescent="0.25">
      <c r="A34" s="18" t="s">
        <v>290</v>
      </c>
      <c r="B34" s="190">
        <v>0</v>
      </c>
      <c r="C34" s="191"/>
      <c r="D34" s="186"/>
      <c r="E34" s="193"/>
      <c r="F34" s="193"/>
      <c r="G34" s="192"/>
    </row>
    <row r="35" spans="1:7" x14ac:dyDescent="0.25">
      <c r="A35" s="18" t="s">
        <v>203</v>
      </c>
      <c r="B35" s="190">
        <v>0</v>
      </c>
      <c r="C35" s="190"/>
      <c r="D35" s="188"/>
      <c r="E35" s="166"/>
      <c r="F35" s="166"/>
    </row>
    <row r="36" spans="1:7" ht="45" x14ac:dyDescent="0.25">
      <c r="A36" s="128" t="s">
        <v>287</v>
      </c>
      <c r="B36" s="190">
        <v>0</v>
      </c>
      <c r="C36" s="173"/>
      <c r="D36" s="301"/>
      <c r="E36" s="121"/>
      <c r="F36" s="121"/>
    </row>
    <row r="37" spans="1:7" x14ac:dyDescent="0.25">
      <c r="A37" s="19" t="s">
        <v>38</v>
      </c>
      <c r="B37" s="19"/>
      <c r="C37" s="19"/>
      <c r="D37" s="19">
        <f>SUM(B27:C35)</f>
        <v>0</v>
      </c>
    </row>
    <row r="38" spans="1:7" x14ac:dyDescent="0.25">
      <c r="A38" s="19" t="s">
        <v>37</v>
      </c>
      <c r="B38" s="20"/>
      <c r="C38" s="21"/>
      <c r="D38" s="76">
        <f>D37/(COUNT(B27:C35)*2)</f>
        <v>0</v>
      </c>
    </row>
    <row r="39" spans="1:7" x14ac:dyDescent="0.25">
      <c r="A39" s="8"/>
      <c r="B39" s="7"/>
      <c r="C39" s="7"/>
      <c r="D39" s="7"/>
    </row>
    <row r="40" spans="1:7" ht="18" x14ac:dyDescent="0.25">
      <c r="A40" s="95" t="s">
        <v>40</v>
      </c>
      <c r="B40" s="96"/>
      <c r="C40" s="97"/>
      <c r="D40" s="98">
        <f>SUM(D37,D23)</f>
        <v>0</v>
      </c>
    </row>
    <row r="41" spans="1:7" ht="18" x14ac:dyDescent="0.25">
      <c r="A41" s="95" t="s">
        <v>223</v>
      </c>
      <c r="B41" s="96"/>
      <c r="C41" s="97"/>
      <c r="D41" s="99">
        <f>D40/(COUNT(B27:C35,B19:C22)*2)</f>
        <v>0</v>
      </c>
    </row>
    <row r="42" spans="1:7" x14ac:dyDescent="0.25">
      <c r="A42" s="9"/>
      <c r="B42" s="6"/>
      <c r="C42" s="7"/>
      <c r="D42" s="6"/>
    </row>
    <row r="43" spans="1:7" ht="18" x14ac:dyDescent="0.35">
      <c r="A43" s="266" t="s">
        <v>137</v>
      </c>
      <c r="B43" s="266"/>
      <c r="C43" s="266"/>
      <c r="D43" s="266"/>
      <c r="E43" s="266"/>
      <c r="F43" s="266"/>
    </row>
    <row r="44" spans="1:7" x14ac:dyDescent="0.25">
      <c r="A44" s="203">
        <f>B11</f>
        <v>0</v>
      </c>
      <c r="B44" s="6"/>
      <c r="C44" s="7"/>
      <c r="D44" s="6"/>
    </row>
    <row r="45" spans="1:7" ht="16.5" x14ac:dyDescent="0.25">
      <c r="A45" s="267" t="s">
        <v>63</v>
      </c>
      <c r="B45" s="268"/>
      <c r="C45" s="268"/>
      <c r="D45" s="268"/>
      <c r="E45" s="268"/>
      <c r="F45" s="268"/>
    </row>
    <row r="46" spans="1:7" x14ac:dyDescent="0.25">
      <c r="A46" s="33" t="s">
        <v>109</v>
      </c>
      <c r="B46" s="190">
        <v>0</v>
      </c>
      <c r="C46" s="190"/>
      <c r="D46" s="175"/>
      <c r="E46" s="166"/>
      <c r="F46" s="166"/>
    </row>
    <row r="47" spans="1:7" ht="30" x14ac:dyDescent="0.25">
      <c r="A47" s="44" t="s">
        <v>259</v>
      </c>
      <c r="B47" s="190">
        <v>0</v>
      </c>
      <c r="C47" s="190"/>
      <c r="D47" s="175"/>
      <c r="E47" s="166"/>
      <c r="F47" s="166"/>
    </row>
    <row r="48" spans="1:7" x14ac:dyDescent="0.25">
      <c r="A48" s="33" t="s">
        <v>297</v>
      </c>
      <c r="B48" s="190">
        <v>0</v>
      </c>
      <c r="C48" s="191"/>
      <c r="D48" s="183"/>
      <c r="E48" s="193"/>
      <c r="F48" s="166"/>
    </row>
    <row r="49" spans="1:6" x14ac:dyDescent="0.25">
      <c r="A49" s="33" t="s">
        <v>28</v>
      </c>
      <c r="B49" s="190">
        <v>0</v>
      </c>
      <c r="C49" s="190"/>
      <c r="D49" s="175"/>
      <c r="E49" s="166"/>
      <c r="F49" s="166"/>
    </row>
    <row r="50" spans="1:6" x14ac:dyDescent="0.25">
      <c r="A50" s="44" t="s">
        <v>141</v>
      </c>
      <c r="B50" s="190">
        <v>0</v>
      </c>
      <c r="C50" s="190"/>
      <c r="D50" s="175"/>
      <c r="E50" s="166"/>
      <c r="F50" s="166"/>
    </row>
    <row r="51" spans="1:6" ht="18" x14ac:dyDescent="0.35">
      <c r="A51" s="91" t="s">
        <v>7</v>
      </c>
      <c r="B51" s="190" t="s">
        <v>34</v>
      </c>
      <c r="C51" s="238" t="str">
        <f>IF(B51=0, -5, "0")</f>
        <v>0</v>
      </c>
      <c r="D51" s="176"/>
      <c r="E51" s="166"/>
      <c r="F51" s="166"/>
    </row>
    <row r="52" spans="1:6" x14ac:dyDescent="0.25">
      <c r="A52" s="23" t="s">
        <v>26</v>
      </c>
      <c r="B52" s="190">
        <v>0</v>
      </c>
      <c r="C52" s="157"/>
      <c r="D52" s="176"/>
      <c r="E52" s="166"/>
      <c r="F52" s="166"/>
    </row>
    <row r="53" spans="1:6" ht="36" x14ac:dyDescent="0.35">
      <c r="A53" s="100" t="s">
        <v>27</v>
      </c>
      <c r="B53" s="190" t="s">
        <v>34</v>
      </c>
      <c r="C53" s="238" t="str">
        <f>IF(B53=0, -5, "0")</f>
        <v>0</v>
      </c>
      <c r="D53" s="160"/>
      <c r="E53" s="166"/>
      <c r="F53" s="166"/>
    </row>
    <row r="54" spans="1:6" x14ac:dyDescent="0.25">
      <c r="A54" s="19" t="s">
        <v>38</v>
      </c>
      <c r="B54" s="19"/>
      <c r="C54" s="19"/>
      <c r="D54" s="19">
        <f>SUM(B46:C53)</f>
        <v>0</v>
      </c>
    </row>
    <row r="55" spans="1:6" x14ac:dyDescent="0.25">
      <c r="A55" s="19" t="s">
        <v>37</v>
      </c>
      <c r="B55" s="20"/>
      <c r="C55" s="21"/>
      <c r="D55" s="76">
        <f>D54/(COUNT(B46:C53)*2)</f>
        <v>0</v>
      </c>
    </row>
    <row r="56" spans="1:6" x14ac:dyDescent="0.25">
      <c r="A56" s="9"/>
      <c r="B56" s="6"/>
      <c r="C56" s="7"/>
      <c r="D56" s="6"/>
    </row>
    <row r="57" spans="1:6" ht="18" x14ac:dyDescent="0.25">
      <c r="A57" s="264" t="s">
        <v>65</v>
      </c>
      <c r="B57" s="265"/>
      <c r="C57" s="265"/>
      <c r="D57" s="265"/>
      <c r="E57" s="265"/>
      <c r="F57" s="265"/>
    </row>
    <row r="58" spans="1:6" x14ac:dyDescent="0.25">
      <c r="A58" s="189" t="s">
        <v>314</v>
      </c>
      <c r="B58" s="190">
        <v>0</v>
      </c>
      <c r="C58" s="190"/>
      <c r="D58" s="188"/>
      <c r="E58" s="166"/>
      <c r="F58" s="166"/>
    </row>
    <row r="59" spans="1:6" x14ac:dyDescent="0.25">
      <c r="A59" s="189" t="s">
        <v>204</v>
      </c>
      <c r="B59" s="190">
        <v>0</v>
      </c>
      <c r="C59" s="191"/>
      <c r="D59" s="182"/>
      <c r="E59" s="165"/>
      <c r="F59" s="193"/>
    </row>
    <row r="60" spans="1:6" x14ac:dyDescent="0.25">
      <c r="A60" s="24" t="s">
        <v>142</v>
      </c>
      <c r="B60" s="190">
        <v>0</v>
      </c>
      <c r="C60" s="190"/>
      <c r="D60" s="162"/>
      <c r="E60" s="166"/>
      <c r="F60" s="166"/>
    </row>
    <row r="61" spans="1:6" x14ac:dyDescent="0.25">
      <c r="A61" s="24" t="s">
        <v>123</v>
      </c>
      <c r="B61" s="190">
        <v>0</v>
      </c>
      <c r="C61" s="190"/>
      <c r="D61" s="162"/>
      <c r="E61" s="166"/>
      <c r="F61" s="166"/>
    </row>
    <row r="62" spans="1:6" ht="18" x14ac:dyDescent="0.35">
      <c r="A62" s="91" t="s">
        <v>67</v>
      </c>
      <c r="B62" s="190" t="s">
        <v>34</v>
      </c>
      <c r="C62" s="238" t="str">
        <f>IF(B62=0, -5, "0")</f>
        <v>0</v>
      </c>
      <c r="D62" s="188"/>
      <c r="E62" s="166"/>
      <c r="F62" s="166"/>
    </row>
    <row r="63" spans="1:6" ht="30" x14ac:dyDescent="0.25">
      <c r="A63" s="189" t="s">
        <v>277</v>
      </c>
      <c r="B63" s="190">
        <v>0</v>
      </c>
      <c r="C63" s="190"/>
      <c r="D63" s="188"/>
      <c r="E63" s="166"/>
      <c r="F63" s="166"/>
    </row>
    <row r="64" spans="1:6" ht="36" x14ac:dyDescent="0.25">
      <c r="A64" s="127" t="s">
        <v>272</v>
      </c>
      <c r="B64" s="190" t="s">
        <v>34</v>
      </c>
      <c r="C64" s="238" t="str">
        <f>IF(B64=0, -5, "0")</f>
        <v>0</v>
      </c>
      <c r="D64" s="188"/>
      <c r="E64" s="166"/>
      <c r="F64" s="166"/>
    </row>
    <row r="65" spans="1:6" ht="16.5" x14ac:dyDescent="0.3">
      <c r="A65" s="51" t="s">
        <v>271</v>
      </c>
      <c r="B65" s="190">
        <v>0</v>
      </c>
      <c r="C65" s="191"/>
      <c r="D65" s="165"/>
      <c r="E65" s="193"/>
      <c r="F65" s="166"/>
    </row>
    <row r="66" spans="1:6" x14ac:dyDescent="0.25">
      <c r="A66" s="189" t="s">
        <v>308</v>
      </c>
      <c r="B66" s="190">
        <v>0</v>
      </c>
      <c r="C66" s="190"/>
      <c r="D66" s="176"/>
      <c r="E66" s="193"/>
      <c r="F66" s="166"/>
    </row>
    <row r="67" spans="1:6" x14ac:dyDescent="0.25">
      <c r="A67" s="189" t="s">
        <v>187</v>
      </c>
      <c r="B67" s="190">
        <v>0</v>
      </c>
      <c r="C67" s="190"/>
      <c r="D67" s="176"/>
      <c r="E67" s="166"/>
      <c r="F67" s="166"/>
    </row>
    <row r="68" spans="1:6" x14ac:dyDescent="0.25">
      <c r="A68" s="189" t="s">
        <v>116</v>
      </c>
      <c r="B68" s="190">
        <v>0</v>
      </c>
      <c r="C68" s="190"/>
      <c r="D68" s="175"/>
      <c r="F68" s="166"/>
    </row>
    <row r="69" spans="1:6" x14ac:dyDescent="0.25">
      <c r="A69" s="189" t="s">
        <v>117</v>
      </c>
      <c r="B69" s="190">
        <v>0</v>
      </c>
      <c r="C69" s="191"/>
      <c r="D69" s="183"/>
      <c r="E69" s="165"/>
      <c r="F69" s="193"/>
    </row>
    <row r="70" spans="1:6" s="192" customFormat="1" ht="16.5" x14ac:dyDescent="0.25">
      <c r="A70" s="126" t="s">
        <v>171</v>
      </c>
      <c r="B70" s="190" t="s">
        <v>34</v>
      </c>
      <c r="C70" s="239" t="str">
        <f>IF(B70=0, -5, "0")</f>
        <v>0</v>
      </c>
      <c r="D70" s="171"/>
      <c r="E70" s="165"/>
      <c r="F70" s="193"/>
    </row>
    <row r="71" spans="1:6" s="192" customFormat="1" x14ac:dyDescent="0.25">
      <c r="A71" s="189" t="s">
        <v>291</v>
      </c>
      <c r="B71" s="190">
        <v>0</v>
      </c>
      <c r="C71" s="191"/>
      <c r="D71" s="171"/>
      <c r="E71" s="193"/>
      <c r="F71" s="193"/>
    </row>
    <row r="72" spans="1:6" s="192" customFormat="1" ht="16.5" x14ac:dyDescent="0.3">
      <c r="A72" s="51" t="s">
        <v>270</v>
      </c>
      <c r="B72" s="190">
        <v>0</v>
      </c>
      <c r="C72" s="191"/>
      <c r="D72" s="171"/>
      <c r="E72" s="193"/>
      <c r="F72" s="193"/>
    </row>
    <row r="73" spans="1:6" s="192" customFormat="1" x14ac:dyDescent="0.25">
      <c r="A73" s="189" t="s">
        <v>172</v>
      </c>
      <c r="B73" s="190">
        <v>0</v>
      </c>
      <c r="C73" s="191"/>
      <c r="D73" s="175"/>
      <c r="E73" s="193"/>
      <c r="F73" s="193"/>
    </row>
    <row r="74" spans="1:6" s="192" customFormat="1" x14ac:dyDescent="0.25">
      <c r="A74" s="189" t="s">
        <v>188</v>
      </c>
      <c r="B74" s="190">
        <v>0</v>
      </c>
      <c r="C74" s="191"/>
      <c r="D74" s="171"/>
      <c r="E74" s="193"/>
      <c r="F74" s="193"/>
    </row>
    <row r="75" spans="1:6" s="192" customFormat="1" ht="18" x14ac:dyDescent="0.35">
      <c r="A75" s="199" t="s">
        <v>289</v>
      </c>
      <c r="B75" s="190" t="s">
        <v>34</v>
      </c>
      <c r="C75" s="239" t="str">
        <f>IF(B75=0, -5, "0")</f>
        <v>0</v>
      </c>
      <c r="D75" s="171"/>
      <c r="E75" s="180"/>
      <c r="F75" s="193"/>
    </row>
    <row r="76" spans="1:6" s="192" customFormat="1" ht="16.5" x14ac:dyDescent="0.25">
      <c r="A76" s="126" t="s">
        <v>168</v>
      </c>
      <c r="B76" s="190" t="s">
        <v>34</v>
      </c>
      <c r="C76" s="239" t="str">
        <f>IF(B76=0, -5, "0")</f>
        <v>0</v>
      </c>
      <c r="D76" s="171"/>
      <c r="E76" s="193"/>
      <c r="F76" s="193"/>
    </row>
    <row r="77" spans="1:6" s="192" customFormat="1" x14ac:dyDescent="0.25">
      <c r="A77" s="24" t="s">
        <v>83</v>
      </c>
      <c r="B77" s="190">
        <v>0</v>
      </c>
      <c r="C77" s="191"/>
      <c r="D77" s="171"/>
      <c r="E77" s="193"/>
      <c r="F77" s="193"/>
    </row>
    <row r="78" spans="1:6" s="192" customFormat="1" ht="30" x14ac:dyDescent="0.25">
      <c r="A78" s="24" t="s">
        <v>221</v>
      </c>
      <c r="B78" s="190">
        <v>0</v>
      </c>
      <c r="C78" s="190"/>
      <c r="D78" s="176"/>
      <c r="E78" s="193"/>
      <c r="F78" s="193"/>
    </row>
    <row r="79" spans="1:6" s="192" customFormat="1" x14ac:dyDescent="0.25">
      <c r="A79" s="189" t="s">
        <v>292</v>
      </c>
      <c r="B79" s="190">
        <v>0</v>
      </c>
      <c r="C79" s="191"/>
      <c r="D79" s="171"/>
      <c r="E79" s="165"/>
      <c r="F79" s="193"/>
    </row>
    <row r="80" spans="1:6" s="192" customFormat="1" ht="30" x14ac:dyDescent="0.25">
      <c r="A80" s="189" t="s">
        <v>199</v>
      </c>
      <c r="B80" s="190">
        <v>0</v>
      </c>
      <c r="C80" s="191"/>
      <c r="D80" s="171"/>
      <c r="E80" s="193"/>
      <c r="F80" s="193"/>
    </row>
    <row r="81" spans="1:6" x14ac:dyDescent="0.25">
      <c r="A81" s="19" t="s">
        <v>38</v>
      </c>
      <c r="B81" s="19"/>
      <c r="C81" s="19"/>
      <c r="D81" s="19">
        <f>SUM(B58:C80)</f>
        <v>0</v>
      </c>
    </row>
    <row r="82" spans="1:6" x14ac:dyDescent="0.25">
      <c r="A82" s="19" t="s">
        <v>37</v>
      </c>
      <c r="B82" s="20"/>
      <c r="C82" s="21"/>
      <c r="D82" s="76">
        <f>D81/(COUNT(B58:C80)*2)</f>
        <v>0</v>
      </c>
    </row>
    <row r="83" spans="1:6" x14ac:dyDescent="0.25">
      <c r="A83" s="9"/>
      <c r="B83" s="6"/>
      <c r="C83" s="7"/>
      <c r="D83" s="6"/>
    </row>
    <row r="84" spans="1:6" ht="18" x14ac:dyDescent="0.25">
      <c r="A84" s="264" t="s">
        <v>25</v>
      </c>
      <c r="B84" s="265"/>
      <c r="C84" s="265"/>
      <c r="D84" s="265"/>
      <c r="E84" s="265"/>
      <c r="F84" s="265"/>
    </row>
    <row r="85" spans="1:6" x14ac:dyDescent="0.25">
      <c r="A85" s="189" t="s">
        <v>314</v>
      </c>
      <c r="B85" s="190">
        <v>0</v>
      </c>
      <c r="C85" s="190"/>
      <c r="D85" s="176"/>
      <c r="E85" s="166"/>
      <c r="F85" s="166"/>
    </row>
    <row r="86" spans="1:6" x14ac:dyDescent="0.25">
      <c r="A86" s="18" t="s">
        <v>105</v>
      </c>
      <c r="B86" s="190">
        <v>0</v>
      </c>
      <c r="C86" s="190"/>
      <c r="D86" s="174"/>
      <c r="E86" s="166"/>
      <c r="F86" s="166"/>
    </row>
    <row r="87" spans="1:6" ht="18" x14ac:dyDescent="0.35">
      <c r="A87" s="91" t="s">
        <v>59</v>
      </c>
      <c r="B87" s="190" t="s">
        <v>34</v>
      </c>
      <c r="C87" s="238" t="str">
        <f>IF(B87=0, -5, "0")</f>
        <v>0</v>
      </c>
      <c r="D87" s="176"/>
      <c r="E87" s="166"/>
      <c r="F87" s="166"/>
    </row>
    <row r="88" spans="1:6" ht="30" x14ac:dyDescent="0.25">
      <c r="A88" s="24" t="s">
        <v>250</v>
      </c>
      <c r="B88" s="190">
        <v>0</v>
      </c>
      <c r="C88" s="190"/>
      <c r="D88" s="176"/>
      <c r="E88" s="166"/>
      <c r="F88" s="166"/>
    </row>
    <row r="89" spans="1:6" x14ac:dyDescent="0.25">
      <c r="A89" s="18" t="s">
        <v>55</v>
      </c>
      <c r="B89" s="190">
        <v>0</v>
      </c>
      <c r="C89" s="190"/>
      <c r="D89" s="177"/>
      <c r="E89" s="166"/>
      <c r="F89" s="166"/>
    </row>
    <row r="90" spans="1:6" x14ac:dyDescent="0.25">
      <c r="A90" s="189" t="s">
        <v>293</v>
      </c>
      <c r="B90" s="190">
        <v>0</v>
      </c>
      <c r="C90" s="190"/>
      <c r="D90" s="175"/>
      <c r="E90" s="193"/>
      <c r="F90" s="166"/>
    </row>
    <row r="91" spans="1:6" ht="30" x14ac:dyDescent="0.25">
      <c r="A91" s="18" t="s">
        <v>260</v>
      </c>
      <c r="B91" s="190">
        <v>0</v>
      </c>
      <c r="C91" s="190"/>
      <c r="D91" s="176"/>
      <c r="E91" s="166"/>
      <c r="F91" s="166"/>
    </row>
    <row r="92" spans="1:6" ht="45" x14ac:dyDescent="0.25">
      <c r="A92" s="128" t="s">
        <v>287</v>
      </c>
      <c r="B92" s="190">
        <v>0</v>
      </c>
      <c r="C92" s="173"/>
      <c r="D92" s="302"/>
      <c r="E92" s="121"/>
      <c r="F92" s="121"/>
    </row>
    <row r="93" spans="1:6" x14ac:dyDescent="0.25">
      <c r="A93" s="19" t="s">
        <v>38</v>
      </c>
      <c r="B93" s="19"/>
      <c r="C93" s="19"/>
      <c r="D93" s="19">
        <f>SUM(B85:C91)</f>
        <v>0</v>
      </c>
    </row>
    <row r="94" spans="1:6" x14ac:dyDescent="0.25">
      <c r="A94" s="19" t="s">
        <v>37</v>
      </c>
      <c r="B94" s="20"/>
      <c r="C94" s="21"/>
      <c r="D94" s="76">
        <f>D93/(COUNT(B85:C91)*2)</f>
        <v>0</v>
      </c>
    </row>
    <row r="95" spans="1:6" x14ac:dyDescent="0.25">
      <c r="A95" s="9"/>
      <c r="B95" s="6"/>
      <c r="C95" s="7"/>
      <c r="D95" s="6"/>
    </row>
    <row r="96" spans="1:6" ht="18" x14ac:dyDescent="0.25">
      <c r="A96" s="95" t="s">
        <v>66</v>
      </c>
      <c r="B96" s="101"/>
      <c r="C96" s="102"/>
      <c r="D96" s="98">
        <f>SUM(D81,D93,D54)</f>
        <v>0</v>
      </c>
    </row>
    <row r="97" spans="1:6" ht="18" x14ac:dyDescent="0.25">
      <c r="A97" s="95" t="s">
        <v>224</v>
      </c>
      <c r="B97" s="101"/>
      <c r="C97" s="102"/>
      <c r="D97" s="99">
        <f>D96/(COUNT(B85:C91,B46:C53,B58:C80)*2)</f>
        <v>0</v>
      </c>
    </row>
    <row r="98" spans="1:6" x14ac:dyDescent="0.25">
      <c r="A98" s="5"/>
      <c r="B98" s="6"/>
      <c r="C98" s="7"/>
      <c r="D98" s="6"/>
    </row>
    <row r="99" spans="1:6" ht="18" x14ac:dyDescent="0.35">
      <c r="A99" s="266" t="s">
        <v>129</v>
      </c>
      <c r="B99" s="266"/>
      <c r="C99" s="266"/>
      <c r="D99" s="266"/>
      <c r="E99" s="266"/>
      <c r="F99" s="266"/>
    </row>
    <row r="100" spans="1:6" x14ac:dyDescent="0.25">
      <c r="A100" s="203">
        <f>B11</f>
        <v>0</v>
      </c>
      <c r="B100" s="6"/>
      <c r="C100" s="7"/>
      <c r="D100" s="6"/>
    </row>
    <row r="101" spans="1:6" ht="16.5" x14ac:dyDescent="0.25">
      <c r="A101" s="267" t="s">
        <v>63</v>
      </c>
      <c r="B101" s="268"/>
      <c r="C101" s="268"/>
      <c r="D101" s="268"/>
      <c r="E101" s="268"/>
      <c r="F101" s="268"/>
    </row>
    <row r="102" spans="1:6" x14ac:dyDescent="0.25">
      <c r="A102" s="23" t="s">
        <v>57</v>
      </c>
      <c r="B102" s="190">
        <v>0</v>
      </c>
      <c r="C102" s="190"/>
      <c r="D102" s="188"/>
      <c r="E102" s="188"/>
      <c r="F102" s="166"/>
    </row>
    <row r="103" spans="1:6" x14ac:dyDescent="0.25">
      <c r="A103" s="23" t="s">
        <v>297</v>
      </c>
      <c r="B103" s="190">
        <v>0</v>
      </c>
      <c r="C103" s="190"/>
      <c r="D103" s="188"/>
      <c r="E103" s="166"/>
      <c r="F103" s="166"/>
    </row>
    <row r="104" spans="1:6" x14ac:dyDescent="0.25">
      <c r="A104" s="33" t="s">
        <v>100</v>
      </c>
      <c r="B104" s="190">
        <v>0</v>
      </c>
      <c r="C104" s="191"/>
      <c r="D104" s="165"/>
      <c r="E104" s="193"/>
      <c r="F104" s="166"/>
    </row>
    <row r="105" spans="1:6" x14ac:dyDescent="0.25">
      <c r="A105" s="33" t="s">
        <v>28</v>
      </c>
      <c r="B105" s="190">
        <v>0</v>
      </c>
      <c r="C105" s="190"/>
      <c r="D105" s="168"/>
      <c r="E105" s="166"/>
      <c r="F105" s="166"/>
    </row>
    <row r="106" spans="1:6" ht="30" x14ac:dyDescent="0.25">
      <c r="A106" s="33" t="s">
        <v>174</v>
      </c>
      <c r="B106" s="190">
        <v>0</v>
      </c>
      <c r="C106" s="190"/>
      <c r="D106" s="148"/>
      <c r="E106" s="166"/>
      <c r="F106" s="166"/>
    </row>
    <row r="107" spans="1:6" ht="18" x14ac:dyDescent="0.35">
      <c r="A107" s="91" t="s">
        <v>59</v>
      </c>
      <c r="B107" s="190" t="s">
        <v>34</v>
      </c>
      <c r="C107" s="238" t="str">
        <f>IF(B107=0, -5, "0")</f>
        <v>0</v>
      </c>
      <c r="D107" s="188"/>
      <c r="E107" s="166"/>
      <c r="F107" s="166"/>
    </row>
    <row r="108" spans="1:6" ht="30" x14ac:dyDescent="0.25">
      <c r="A108" s="23" t="s">
        <v>131</v>
      </c>
      <c r="B108" s="190">
        <v>0</v>
      </c>
      <c r="C108" s="157"/>
      <c r="D108" s="188"/>
      <c r="E108" s="166"/>
      <c r="F108" s="166"/>
    </row>
    <row r="109" spans="1:6" ht="36" x14ac:dyDescent="0.35">
      <c r="A109" s="100" t="s">
        <v>27</v>
      </c>
      <c r="B109" s="190" t="s">
        <v>34</v>
      </c>
      <c r="C109" s="238" t="str">
        <f>IF(B109=0, -5, "0")</f>
        <v>0</v>
      </c>
      <c r="D109" s="10"/>
      <c r="E109" s="166"/>
      <c r="F109" s="166"/>
    </row>
    <row r="110" spans="1:6" x14ac:dyDescent="0.25">
      <c r="A110" s="19" t="s">
        <v>38</v>
      </c>
      <c r="B110" s="19"/>
      <c r="C110" s="19"/>
      <c r="D110" s="19">
        <f>SUM(B102:C109)</f>
        <v>0</v>
      </c>
    </row>
    <row r="111" spans="1:6" x14ac:dyDescent="0.25">
      <c r="A111" s="19" t="s">
        <v>37</v>
      </c>
      <c r="B111" s="20"/>
      <c r="C111" s="21"/>
      <c r="D111" s="76">
        <f>D110/(COUNT(B102:C109)*2)</f>
        <v>0</v>
      </c>
    </row>
    <row r="112" spans="1:6" x14ac:dyDescent="0.25">
      <c r="A112" s="9"/>
      <c r="B112" s="6"/>
      <c r="C112" s="7"/>
      <c r="D112" s="6"/>
    </row>
    <row r="113" spans="1:6" ht="18" x14ac:dyDescent="0.25">
      <c r="A113" s="264" t="s">
        <v>133</v>
      </c>
      <c r="B113" s="265"/>
      <c r="C113" s="265"/>
      <c r="D113" s="265"/>
      <c r="E113" s="265"/>
      <c r="F113" s="265"/>
    </row>
    <row r="114" spans="1:6" x14ac:dyDescent="0.25">
      <c r="A114" s="189" t="s">
        <v>314</v>
      </c>
      <c r="B114" s="190">
        <v>0</v>
      </c>
      <c r="C114" s="190"/>
      <c r="D114" s="188"/>
      <c r="E114" s="188"/>
      <c r="F114" s="166"/>
    </row>
    <row r="115" spans="1:6" x14ac:dyDescent="0.25">
      <c r="A115" s="18" t="s">
        <v>294</v>
      </c>
      <c r="B115" s="190">
        <v>0</v>
      </c>
      <c r="C115" s="190"/>
      <c r="D115" s="162"/>
      <c r="E115" s="162"/>
      <c r="F115" s="166"/>
    </row>
    <row r="116" spans="1:6" x14ac:dyDescent="0.25">
      <c r="A116" s="18" t="s">
        <v>71</v>
      </c>
      <c r="B116" s="190">
        <v>0</v>
      </c>
      <c r="C116" s="190"/>
      <c r="D116" s="162"/>
      <c r="E116" s="193"/>
      <c r="F116" s="166"/>
    </row>
    <row r="117" spans="1:6" x14ac:dyDescent="0.25">
      <c r="A117" s="189" t="s">
        <v>295</v>
      </c>
      <c r="B117" s="190">
        <v>0</v>
      </c>
      <c r="C117" s="190"/>
      <c r="D117" s="11"/>
      <c r="E117" s="193"/>
      <c r="F117" s="166"/>
    </row>
    <row r="118" spans="1:6" x14ac:dyDescent="0.25">
      <c r="A118" s="18" t="s">
        <v>64</v>
      </c>
      <c r="B118" s="190">
        <v>0</v>
      </c>
      <c r="C118" s="190"/>
      <c r="D118" s="12"/>
      <c r="E118" s="188"/>
      <c r="F118" s="166"/>
    </row>
    <row r="119" spans="1:6" ht="30" x14ac:dyDescent="0.25">
      <c r="A119" s="189" t="s">
        <v>175</v>
      </c>
      <c r="B119" s="190">
        <v>0</v>
      </c>
      <c r="C119" s="190"/>
      <c r="D119" s="12"/>
      <c r="E119" s="166"/>
      <c r="F119" s="166"/>
    </row>
    <row r="120" spans="1:6" x14ac:dyDescent="0.25">
      <c r="A120" s="189" t="s">
        <v>291</v>
      </c>
      <c r="B120" s="190">
        <v>0</v>
      </c>
      <c r="C120" s="190"/>
      <c r="D120" s="12"/>
      <c r="E120" s="166"/>
      <c r="F120" s="166"/>
    </row>
    <row r="121" spans="1:6" ht="18" x14ac:dyDescent="0.35">
      <c r="A121" s="91" t="s">
        <v>74</v>
      </c>
      <c r="B121" s="190" t="s">
        <v>34</v>
      </c>
      <c r="C121" s="238" t="str">
        <f>IF(B121=0, -5, "0")</f>
        <v>0</v>
      </c>
      <c r="D121" s="188"/>
      <c r="E121" s="166"/>
      <c r="F121" s="166"/>
    </row>
    <row r="122" spans="1:6" x14ac:dyDescent="0.25">
      <c r="A122" s="18" t="s">
        <v>188</v>
      </c>
      <c r="B122" s="190">
        <v>0</v>
      </c>
      <c r="C122" s="190"/>
      <c r="D122" s="188"/>
      <c r="E122" s="166"/>
      <c r="F122" s="166"/>
    </row>
    <row r="123" spans="1:6" ht="16.5" x14ac:dyDescent="0.3">
      <c r="A123" s="49" t="s">
        <v>189</v>
      </c>
      <c r="B123" s="197">
        <v>0</v>
      </c>
      <c r="C123" s="197"/>
      <c r="D123" s="204"/>
      <c r="E123" s="188"/>
      <c r="F123" s="166"/>
    </row>
    <row r="124" spans="1:6" x14ac:dyDescent="0.25">
      <c r="A124" s="189" t="s">
        <v>278</v>
      </c>
      <c r="B124" s="190">
        <v>0</v>
      </c>
      <c r="C124" s="190"/>
      <c r="D124" s="168"/>
      <c r="E124" s="193"/>
      <c r="F124" s="166"/>
    </row>
    <row r="125" spans="1:6" ht="36" x14ac:dyDescent="0.25">
      <c r="A125" s="127" t="s">
        <v>272</v>
      </c>
      <c r="B125" s="190" t="s">
        <v>34</v>
      </c>
      <c r="C125" s="238" t="str">
        <f>IF(B125=0, -5, "0")</f>
        <v>0</v>
      </c>
      <c r="D125" s="188"/>
      <c r="E125" s="188"/>
      <c r="F125" s="166"/>
    </row>
    <row r="126" spans="1:6" ht="16.5" x14ac:dyDescent="0.3">
      <c r="A126" s="51" t="s">
        <v>271</v>
      </c>
      <c r="B126" s="197">
        <v>0</v>
      </c>
      <c r="C126" s="197"/>
      <c r="D126" s="204" t="s">
        <v>371</v>
      </c>
      <c r="E126" s="166"/>
      <c r="F126" s="166"/>
    </row>
    <row r="127" spans="1:6" ht="18" x14ac:dyDescent="0.35">
      <c r="A127" s="91" t="s">
        <v>173</v>
      </c>
      <c r="B127" s="190" t="s">
        <v>34</v>
      </c>
      <c r="C127" s="238" t="str">
        <f>IF(B127=0, -5, "0")</f>
        <v>0</v>
      </c>
      <c r="D127" s="188"/>
      <c r="E127" s="188"/>
      <c r="F127" s="166"/>
    </row>
    <row r="128" spans="1:6" ht="18" x14ac:dyDescent="0.35">
      <c r="A128" s="49" t="s">
        <v>289</v>
      </c>
      <c r="B128" s="190">
        <v>0</v>
      </c>
      <c r="C128" s="190"/>
      <c r="D128" s="188"/>
      <c r="E128" s="180"/>
      <c r="F128" s="166"/>
    </row>
    <row r="129" spans="1:6" ht="16.5" x14ac:dyDescent="0.25">
      <c r="A129" s="205" t="s">
        <v>168</v>
      </c>
      <c r="B129" s="191" t="s">
        <v>34</v>
      </c>
      <c r="C129" s="239" t="str">
        <f>IF(B129=0, -5, "0")</f>
        <v>0</v>
      </c>
      <c r="D129" s="165"/>
      <c r="E129" s="193"/>
      <c r="F129" s="193"/>
    </row>
    <row r="130" spans="1:6" x14ac:dyDescent="0.25">
      <c r="A130" s="24" t="s">
        <v>83</v>
      </c>
      <c r="B130" s="191">
        <v>0</v>
      </c>
      <c r="C130" s="190"/>
      <c r="D130" s="188"/>
      <c r="E130" s="166"/>
      <c r="F130" s="166"/>
    </row>
    <row r="131" spans="1:6" ht="33" x14ac:dyDescent="0.3">
      <c r="A131" s="51" t="s">
        <v>222</v>
      </c>
      <c r="B131" s="191">
        <v>0</v>
      </c>
      <c r="C131" s="190"/>
      <c r="D131" s="188"/>
      <c r="E131" s="166"/>
      <c r="F131" s="166"/>
    </row>
    <row r="132" spans="1:6" x14ac:dyDescent="0.25">
      <c r="A132" s="24" t="s">
        <v>248</v>
      </c>
      <c r="B132" s="191">
        <v>0</v>
      </c>
      <c r="C132" s="190"/>
      <c r="D132" s="188"/>
      <c r="E132" s="188"/>
      <c r="F132" s="166"/>
    </row>
    <row r="133" spans="1:6" ht="30" x14ac:dyDescent="0.25">
      <c r="A133" s="24" t="s">
        <v>199</v>
      </c>
      <c r="B133" s="191">
        <v>0</v>
      </c>
      <c r="C133" s="190"/>
      <c r="D133" s="188"/>
      <c r="E133" s="166"/>
      <c r="F133" s="166"/>
    </row>
    <row r="134" spans="1:6" x14ac:dyDescent="0.25">
      <c r="A134" s="19" t="s">
        <v>38</v>
      </c>
      <c r="B134" s="19"/>
      <c r="C134" s="19"/>
      <c r="D134" s="19">
        <f>SUM(B114:C133)</f>
        <v>0</v>
      </c>
    </row>
    <row r="135" spans="1:6" x14ac:dyDescent="0.25">
      <c r="A135" s="19" t="s">
        <v>37</v>
      </c>
      <c r="B135" s="20"/>
      <c r="C135" s="21"/>
      <c r="D135" s="76">
        <f>D134/(COUNT(B114:C133)*2)</f>
        <v>0</v>
      </c>
    </row>
    <row r="136" spans="1:6" x14ac:dyDescent="0.25">
      <c r="A136" s="9"/>
      <c r="B136" s="6"/>
      <c r="C136" s="7"/>
      <c r="D136" s="6"/>
    </row>
    <row r="137" spans="1:6" ht="18" x14ac:dyDescent="0.25">
      <c r="A137" s="264" t="s">
        <v>73</v>
      </c>
      <c r="B137" s="265"/>
      <c r="C137" s="265"/>
      <c r="D137" s="265"/>
      <c r="E137" s="265"/>
      <c r="F137" s="265"/>
    </row>
    <row r="138" spans="1:6" ht="30" x14ac:dyDescent="0.25">
      <c r="A138" s="189" t="s">
        <v>372</v>
      </c>
      <c r="B138" s="190">
        <v>0</v>
      </c>
      <c r="C138" s="190"/>
      <c r="D138" s="188"/>
      <c r="E138" s="165"/>
      <c r="F138" s="166"/>
    </row>
    <row r="139" spans="1:6" x14ac:dyDescent="0.25">
      <c r="A139" s="18" t="s">
        <v>144</v>
      </c>
      <c r="B139" s="190">
        <v>0</v>
      </c>
      <c r="C139" s="190"/>
      <c r="D139" s="162"/>
      <c r="E139" s="166"/>
      <c r="F139" s="166"/>
    </row>
    <row r="140" spans="1:6" ht="18" x14ac:dyDescent="0.35">
      <c r="A140" s="91" t="s">
        <v>59</v>
      </c>
      <c r="B140" s="190" t="s">
        <v>34</v>
      </c>
      <c r="C140" s="238" t="str">
        <f>IF(B140=0, -5, "0")</f>
        <v>0</v>
      </c>
      <c r="D140" s="188"/>
      <c r="E140" s="188"/>
      <c r="F140" s="166"/>
    </row>
    <row r="141" spans="1:6" ht="36" x14ac:dyDescent="0.35">
      <c r="A141" s="100" t="s">
        <v>55</v>
      </c>
      <c r="B141" s="190" t="s">
        <v>34</v>
      </c>
      <c r="C141" s="238" t="str">
        <f>IF(B141=0, -5, "0")</f>
        <v>0</v>
      </c>
      <c r="D141" s="12"/>
      <c r="E141" s="188"/>
      <c r="F141" s="166"/>
    </row>
    <row r="142" spans="1:6" ht="16.5" x14ac:dyDescent="0.3">
      <c r="A142" s="56" t="s">
        <v>149</v>
      </c>
      <c r="B142" s="190">
        <v>0</v>
      </c>
      <c r="C142" s="190"/>
      <c r="D142" s="168"/>
      <c r="E142" s="166"/>
      <c r="F142" s="166"/>
    </row>
    <row r="143" spans="1:6" ht="18" x14ac:dyDescent="0.35">
      <c r="A143" s="100" t="s">
        <v>273</v>
      </c>
      <c r="B143" s="190" t="s">
        <v>34</v>
      </c>
      <c r="C143" s="238" t="str">
        <f>IF(B143=0, -5, "0")</f>
        <v>0</v>
      </c>
      <c r="D143" s="188"/>
      <c r="E143" s="188"/>
      <c r="F143" s="166"/>
    </row>
    <row r="144" spans="1:6" ht="16.5" x14ac:dyDescent="0.25">
      <c r="A144" s="206" t="s">
        <v>75</v>
      </c>
      <c r="B144" s="190">
        <v>0</v>
      </c>
      <c r="C144" s="197"/>
      <c r="D144" s="207"/>
      <c r="E144" s="188"/>
      <c r="F144" s="166"/>
    </row>
    <row r="145" spans="1:6" ht="66" x14ac:dyDescent="0.25">
      <c r="A145" s="129" t="s">
        <v>287</v>
      </c>
      <c r="B145" s="190">
        <v>0</v>
      </c>
      <c r="C145" s="173"/>
      <c r="D145" s="301"/>
      <c r="E145" s="7"/>
      <c r="F145" s="121"/>
    </row>
    <row r="146" spans="1:6" x14ac:dyDescent="0.25">
      <c r="A146" s="19" t="s">
        <v>38</v>
      </c>
      <c r="B146" s="19"/>
      <c r="C146" s="19"/>
      <c r="D146" s="19">
        <f>SUM(B138:C144)</f>
        <v>0</v>
      </c>
    </row>
    <row r="147" spans="1:6" x14ac:dyDescent="0.25">
      <c r="A147" s="19" t="s">
        <v>37</v>
      </c>
      <c r="B147" s="20"/>
      <c r="C147" s="21"/>
      <c r="D147" s="76">
        <f>D146/(COUNT(B138:C144)*2)</f>
        <v>0</v>
      </c>
    </row>
    <row r="148" spans="1:6" x14ac:dyDescent="0.25">
      <c r="A148" s="9"/>
      <c r="B148" s="6"/>
      <c r="C148" s="7"/>
      <c r="D148" s="6"/>
    </row>
    <row r="149" spans="1:6" ht="18" x14ac:dyDescent="0.25">
      <c r="A149" s="95" t="s">
        <v>138</v>
      </c>
      <c r="B149" s="101"/>
      <c r="C149" s="102"/>
      <c r="D149" s="98">
        <f>SUM(D146,D110,D134)</f>
        <v>0</v>
      </c>
    </row>
    <row r="150" spans="1:6" ht="18" x14ac:dyDescent="0.25">
      <c r="A150" s="95" t="s">
        <v>225</v>
      </c>
      <c r="B150" s="101"/>
      <c r="C150" s="102"/>
      <c r="D150" s="99">
        <f>D149/(COUNT(B138:C144,B102:C109,B114:C133)*2)</f>
        <v>0</v>
      </c>
    </row>
    <row r="151" spans="1:6" x14ac:dyDescent="0.25">
      <c r="A151" s="9"/>
      <c r="B151" s="6"/>
      <c r="C151" s="7"/>
      <c r="D151" s="6"/>
    </row>
    <row r="152" spans="1:6" ht="18" x14ac:dyDescent="0.35">
      <c r="A152" s="266" t="s">
        <v>130</v>
      </c>
      <c r="B152" s="266"/>
      <c r="C152" s="266"/>
      <c r="D152" s="266"/>
      <c r="E152" s="266"/>
      <c r="F152" s="266"/>
    </row>
    <row r="153" spans="1:6" x14ac:dyDescent="0.25">
      <c r="A153" s="203">
        <f>B11</f>
        <v>0</v>
      </c>
      <c r="B153" s="6"/>
      <c r="C153" s="7"/>
      <c r="D153" s="62"/>
    </row>
    <row r="154" spans="1:6" ht="16.5" x14ac:dyDescent="0.25">
      <c r="A154" s="267" t="s">
        <v>63</v>
      </c>
      <c r="B154" s="268"/>
      <c r="C154" s="268"/>
      <c r="D154" s="268"/>
      <c r="E154" s="268"/>
      <c r="F154" s="268"/>
    </row>
    <row r="155" spans="1:6" x14ac:dyDescent="0.25">
      <c r="A155" s="23" t="s">
        <v>132</v>
      </c>
      <c r="B155" s="190">
        <v>0</v>
      </c>
      <c r="C155" s="190"/>
      <c r="D155" s="188"/>
      <c r="E155" s="166"/>
      <c r="F155" s="166"/>
    </row>
    <row r="156" spans="1:6" x14ac:dyDescent="0.25">
      <c r="A156" s="23" t="s">
        <v>297</v>
      </c>
      <c r="B156" s="190">
        <v>0</v>
      </c>
      <c r="C156" s="190"/>
      <c r="D156" s="188"/>
      <c r="E156" s="166"/>
      <c r="F156" s="166"/>
    </row>
    <row r="157" spans="1:6" x14ac:dyDescent="0.25">
      <c r="A157" s="23" t="s">
        <v>69</v>
      </c>
      <c r="B157" s="190">
        <v>0</v>
      </c>
      <c r="C157" s="188"/>
      <c r="D157" s="188"/>
      <c r="E157" s="166"/>
      <c r="F157" s="166"/>
    </row>
    <row r="158" spans="1:6" x14ac:dyDescent="0.25">
      <c r="A158" s="33" t="s">
        <v>136</v>
      </c>
      <c r="B158" s="190">
        <v>0</v>
      </c>
      <c r="C158" s="190"/>
      <c r="D158" s="168"/>
      <c r="E158" s="166"/>
      <c r="F158" s="166"/>
    </row>
    <row r="159" spans="1:6" ht="30" x14ac:dyDescent="0.25">
      <c r="A159" s="23" t="s">
        <v>190</v>
      </c>
      <c r="B159" s="190">
        <v>0</v>
      </c>
      <c r="C159" s="190"/>
      <c r="D159" s="188"/>
      <c r="E159" s="166"/>
      <c r="F159" s="166"/>
    </row>
    <row r="160" spans="1:6" ht="18" x14ac:dyDescent="0.35">
      <c r="A160" s="91" t="s">
        <v>59</v>
      </c>
      <c r="B160" s="190" t="s">
        <v>34</v>
      </c>
      <c r="C160" s="238" t="str">
        <f>IF(B160=0, -5, "0")</f>
        <v>0</v>
      </c>
      <c r="D160" s="188"/>
      <c r="E160" s="166"/>
      <c r="F160" s="166"/>
    </row>
    <row r="161" spans="1:6" x14ac:dyDescent="0.25">
      <c r="A161" s="23" t="s">
        <v>145</v>
      </c>
      <c r="B161" s="190">
        <v>0</v>
      </c>
      <c r="C161" s="157"/>
      <c r="D161" s="188"/>
      <c r="E161" s="166"/>
      <c r="F161" s="166"/>
    </row>
    <row r="162" spans="1:6" x14ac:dyDescent="0.25">
      <c r="A162" s="23" t="s">
        <v>27</v>
      </c>
      <c r="B162" s="190">
        <v>0</v>
      </c>
      <c r="C162" s="190"/>
      <c r="D162" s="10"/>
      <c r="E162" s="166"/>
      <c r="F162" s="166"/>
    </row>
    <row r="163" spans="1:6" x14ac:dyDescent="0.25">
      <c r="A163" s="19" t="s">
        <v>38</v>
      </c>
      <c r="B163" s="19"/>
      <c r="C163" s="19"/>
      <c r="D163" s="19">
        <f>SUM(B155:C162)</f>
        <v>0</v>
      </c>
    </row>
    <row r="164" spans="1:6" x14ac:dyDescent="0.25">
      <c r="A164" s="19" t="s">
        <v>37</v>
      </c>
      <c r="B164" s="20"/>
      <c r="C164" s="21"/>
      <c r="D164" s="76">
        <f>D163/(COUNT(B155:C162)*2)</f>
        <v>0</v>
      </c>
    </row>
    <row r="165" spans="1:6" x14ac:dyDescent="0.25">
      <c r="A165" s="9"/>
      <c r="B165" s="6"/>
      <c r="C165" s="7"/>
      <c r="D165" s="6"/>
    </row>
    <row r="166" spans="1:6" ht="18" x14ac:dyDescent="0.25">
      <c r="A166" s="264" t="s">
        <v>134</v>
      </c>
      <c r="B166" s="265"/>
      <c r="C166" s="265"/>
      <c r="D166" s="265"/>
      <c r="E166" s="265"/>
      <c r="F166" s="265"/>
    </row>
    <row r="167" spans="1:6" x14ac:dyDescent="0.25">
      <c r="A167" s="189" t="s">
        <v>314</v>
      </c>
      <c r="B167" s="190">
        <v>0</v>
      </c>
      <c r="C167" s="190"/>
      <c r="D167" s="162"/>
      <c r="E167" s="166"/>
      <c r="F167" s="166"/>
    </row>
    <row r="168" spans="1:6" x14ac:dyDescent="0.25">
      <c r="A168" s="18" t="s">
        <v>102</v>
      </c>
      <c r="B168" s="190">
        <v>0</v>
      </c>
      <c r="C168" s="190"/>
      <c r="D168" s="162"/>
      <c r="E168" s="166"/>
      <c r="F168" s="166"/>
    </row>
    <row r="169" spans="1:6" x14ac:dyDescent="0.25">
      <c r="A169" s="18" t="s">
        <v>135</v>
      </c>
      <c r="B169" s="190">
        <v>0</v>
      </c>
      <c r="C169" s="190"/>
      <c r="D169" s="162"/>
      <c r="E169" s="166"/>
      <c r="F169" s="166"/>
    </row>
    <row r="170" spans="1:6" x14ac:dyDescent="0.25">
      <c r="A170" s="18" t="s">
        <v>64</v>
      </c>
      <c r="B170" s="190">
        <v>0</v>
      </c>
      <c r="C170" s="190"/>
      <c r="D170" s="12"/>
      <c r="E170" s="166"/>
      <c r="F170" s="166"/>
    </row>
    <row r="171" spans="1:6" x14ac:dyDescent="0.25">
      <c r="A171" s="18" t="s">
        <v>279</v>
      </c>
      <c r="B171" s="190">
        <v>0</v>
      </c>
      <c r="C171" s="190"/>
      <c r="D171" s="12"/>
      <c r="E171" s="166"/>
      <c r="F171" s="166"/>
    </row>
    <row r="172" spans="1:6" ht="18" x14ac:dyDescent="0.35">
      <c r="A172" s="100" t="s">
        <v>80</v>
      </c>
      <c r="B172" s="190" t="s">
        <v>34</v>
      </c>
      <c r="C172" s="238" t="str">
        <f>IF(B172=0, -5, "0")</f>
        <v>0</v>
      </c>
      <c r="D172" s="12"/>
      <c r="E172" s="166"/>
      <c r="F172" s="166"/>
    </row>
    <row r="173" spans="1:6" x14ac:dyDescent="0.25">
      <c r="A173" s="189" t="s">
        <v>296</v>
      </c>
      <c r="B173" s="190">
        <v>0</v>
      </c>
      <c r="C173" s="191"/>
      <c r="D173" s="186"/>
      <c r="E173" s="193"/>
      <c r="F173" s="166"/>
    </row>
    <row r="174" spans="1:6" ht="18" x14ac:dyDescent="0.35">
      <c r="A174" s="91" t="s">
        <v>251</v>
      </c>
      <c r="B174" s="190" t="s">
        <v>34</v>
      </c>
      <c r="C174" s="238" t="str">
        <f>IF(B174=0, -5, "0")</f>
        <v>0</v>
      </c>
      <c r="D174" s="12"/>
      <c r="E174" s="188"/>
      <c r="F174" s="166"/>
    </row>
    <row r="175" spans="1:6" x14ac:dyDescent="0.25">
      <c r="A175" s="189" t="s">
        <v>313</v>
      </c>
      <c r="B175" s="190">
        <v>0</v>
      </c>
      <c r="C175" s="190"/>
      <c r="D175" s="168"/>
      <c r="E175" s="166"/>
      <c r="F175" s="166"/>
    </row>
    <row r="176" spans="1:6" ht="36" x14ac:dyDescent="0.35">
      <c r="A176" s="103" t="s">
        <v>209</v>
      </c>
      <c r="B176" s="190" t="s">
        <v>34</v>
      </c>
      <c r="C176" s="238" t="str">
        <f>IF(B176=0, -5, "0")</f>
        <v>0</v>
      </c>
      <c r="D176" s="188"/>
      <c r="E176" s="166"/>
      <c r="F176" s="166"/>
    </row>
    <row r="177" spans="1:7" x14ac:dyDescent="0.25">
      <c r="A177" s="189" t="s">
        <v>291</v>
      </c>
      <c r="B177" s="190">
        <v>0</v>
      </c>
      <c r="C177" s="190"/>
      <c r="D177" s="188"/>
      <c r="E177" s="166"/>
      <c r="F177" s="166"/>
    </row>
    <row r="178" spans="1:7" x14ac:dyDescent="0.25">
      <c r="A178" s="189" t="s">
        <v>188</v>
      </c>
      <c r="B178" s="190">
        <v>0</v>
      </c>
      <c r="C178" s="190"/>
      <c r="D178" s="188"/>
      <c r="E178" s="188"/>
      <c r="F178" s="166"/>
    </row>
    <row r="179" spans="1:7" ht="18" x14ac:dyDescent="0.35">
      <c r="A179" s="180" t="s">
        <v>289</v>
      </c>
      <c r="B179" s="190">
        <v>0</v>
      </c>
      <c r="C179" s="190"/>
      <c r="D179" s="188"/>
      <c r="E179" s="180"/>
      <c r="F179" s="166"/>
    </row>
    <row r="180" spans="1:7" ht="16.5" x14ac:dyDescent="0.25">
      <c r="A180" s="126" t="s">
        <v>168</v>
      </c>
      <c r="B180" s="190" t="s">
        <v>34</v>
      </c>
      <c r="C180" s="239" t="str">
        <f>IF(B180=0, -5, "0")</f>
        <v>0</v>
      </c>
      <c r="D180" s="165"/>
      <c r="E180" s="193"/>
      <c r="F180" s="166"/>
    </row>
    <row r="181" spans="1:7" x14ac:dyDescent="0.25">
      <c r="A181" s="24" t="s">
        <v>83</v>
      </c>
      <c r="B181" s="190">
        <v>0</v>
      </c>
      <c r="C181" s="190"/>
      <c r="D181" s="188"/>
      <c r="E181" s="166"/>
      <c r="F181" s="166"/>
    </row>
    <row r="182" spans="1:7" ht="33" x14ac:dyDescent="0.3">
      <c r="A182" s="200" t="s">
        <v>234</v>
      </c>
      <c r="B182" s="190">
        <v>0</v>
      </c>
      <c r="C182" s="190"/>
      <c r="D182" s="84"/>
      <c r="E182" s="166"/>
      <c r="F182" s="166"/>
      <c r="G182" s="192"/>
    </row>
    <row r="183" spans="1:7" x14ac:dyDescent="0.25">
      <c r="A183" s="24" t="s">
        <v>248</v>
      </c>
      <c r="B183" s="190">
        <v>0</v>
      </c>
      <c r="C183" s="190"/>
      <c r="D183" s="188"/>
      <c r="E183" s="188"/>
      <c r="F183" s="166"/>
    </row>
    <row r="184" spans="1:7" ht="30" x14ac:dyDescent="0.25">
      <c r="A184" s="24" t="s">
        <v>200</v>
      </c>
      <c r="B184" s="190">
        <v>0</v>
      </c>
      <c r="C184" s="190"/>
      <c r="D184" s="188"/>
      <c r="E184" s="166"/>
      <c r="F184" s="166"/>
    </row>
    <row r="185" spans="1:7" ht="45" x14ac:dyDescent="0.25">
      <c r="A185" s="120" t="s">
        <v>287</v>
      </c>
      <c r="B185" s="190">
        <v>0</v>
      </c>
      <c r="C185" s="173"/>
      <c r="D185" s="301"/>
      <c r="E185" s="121"/>
      <c r="F185" s="121"/>
    </row>
    <row r="186" spans="1:7" x14ac:dyDescent="0.25">
      <c r="A186" s="19" t="s">
        <v>38</v>
      </c>
      <c r="B186" s="19"/>
      <c r="C186" s="19"/>
      <c r="D186" s="19">
        <f>SUM(B167:C184)</f>
        <v>0</v>
      </c>
    </row>
    <row r="187" spans="1:7" x14ac:dyDescent="0.25">
      <c r="A187" s="19" t="s">
        <v>37</v>
      </c>
      <c r="B187" s="20"/>
      <c r="C187" s="21"/>
      <c r="D187" s="76">
        <f>D186/(COUNT(B167:C184)*2)</f>
        <v>0</v>
      </c>
    </row>
    <row r="188" spans="1:7" x14ac:dyDescent="0.25">
      <c r="A188" s="9"/>
      <c r="B188" s="6"/>
      <c r="C188" s="7"/>
      <c r="D188" s="6"/>
    </row>
    <row r="189" spans="1:7" ht="18" x14ac:dyDescent="0.25">
      <c r="A189" s="95" t="s">
        <v>139</v>
      </c>
      <c r="B189" s="101"/>
      <c r="C189" s="102"/>
      <c r="D189" s="98">
        <f>SUM(D163,D186)</f>
        <v>0</v>
      </c>
    </row>
    <row r="190" spans="1:7" ht="18" x14ac:dyDescent="0.25">
      <c r="A190" s="95" t="s">
        <v>226</v>
      </c>
      <c r="B190" s="101"/>
      <c r="C190" s="102"/>
      <c r="D190" s="99">
        <f>D189/(COUNT(B155:C162,B167:C184)*2)</f>
        <v>0</v>
      </c>
    </row>
    <row r="191" spans="1:7" x14ac:dyDescent="0.25">
      <c r="A191" s="9"/>
      <c r="B191" s="6"/>
      <c r="C191" s="7"/>
      <c r="D191" s="6"/>
    </row>
    <row r="192" spans="1:7" ht="18" x14ac:dyDescent="0.35">
      <c r="A192" s="266" t="s">
        <v>167</v>
      </c>
      <c r="B192" s="266"/>
      <c r="C192" s="266"/>
      <c r="D192" s="266"/>
      <c r="E192" s="266"/>
      <c r="F192" s="266"/>
    </row>
    <row r="193" spans="1:7" x14ac:dyDescent="0.25">
      <c r="A193" s="209">
        <f>B11</f>
        <v>0</v>
      </c>
      <c r="B193" s="6"/>
      <c r="C193" s="7"/>
      <c r="D193" s="6"/>
    </row>
    <row r="194" spans="1:7" ht="18" x14ac:dyDescent="0.25">
      <c r="A194" s="264" t="s">
        <v>158</v>
      </c>
      <c r="B194" s="265"/>
      <c r="C194" s="265"/>
      <c r="D194" s="265"/>
      <c r="E194" s="265"/>
      <c r="F194" s="265"/>
    </row>
    <row r="195" spans="1:7" ht="36" x14ac:dyDescent="0.35">
      <c r="A195" s="100" t="s">
        <v>27</v>
      </c>
      <c r="B195" s="190" t="s">
        <v>34</v>
      </c>
      <c r="C195" s="238" t="str">
        <f>IF(B195=0, -5, "0")</f>
        <v>0</v>
      </c>
      <c r="D195" s="188"/>
      <c r="E195" s="166"/>
      <c r="F195" s="166"/>
    </row>
    <row r="196" spans="1:7" x14ac:dyDescent="0.25">
      <c r="A196" s="23" t="s">
        <v>57</v>
      </c>
      <c r="B196" s="190">
        <v>0</v>
      </c>
      <c r="C196" s="190"/>
      <c r="D196" s="188"/>
      <c r="E196" s="166"/>
      <c r="F196" s="166"/>
    </row>
    <row r="197" spans="1:7" x14ac:dyDescent="0.25">
      <c r="A197" s="33" t="s">
        <v>297</v>
      </c>
      <c r="B197" s="190">
        <v>0</v>
      </c>
      <c r="C197" s="190"/>
      <c r="D197" s="188"/>
      <c r="E197" s="193"/>
      <c r="F197" s="166"/>
    </row>
    <row r="198" spans="1:7" x14ac:dyDescent="0.25">
      <c r="A198" s="23" t="s">
        <v>100</v>
      </c>
      <c r="B198" s="190">
        <v>0</v>
      </c>
      <c r="C198" s="190"/>
      <c r="D198" s="188"/>
      <c r="E198" s="166"/>
      <c r="F198" s="166"/>
    </row>
    <row r="199" spans="1:7" x14ac:dyDescent="0.25">
      <c r="A199" s="23" t="s">
        <v>154</v>
      </c>
      <c r="B199" s="190">
        <v>0</v>
      </c>
      <c r="C199" s="190"/>
      <c r="D199" s="188"/>
      <c r="E199" s="166"/>
      <c r="F199" s="166"/>
    </row>
    <row r="200" spans="1:7" x14ac:dyDescent="0.25">
      <c r="A200" s="33" t="s">
        <v>153</v>
      </c>
      <c r="B200" s="190">
        <v>0</v>
      </c>
      <c r="C200" s="190"/>
      <c r="D200" s="188"/>
      <c r="E200" s="166"/>
      <c r="F200" s="166"/>
    </row>
    <row r="201" spans="1:7" x14ac:dyDescent="0.25">
      <c r="A201" s="33" t="s">
        <v>28</v>
      </c>
      <c r="B201" s="190">
        <v>0</v>
      </c>
      <c r="C201" s="190"/>
      <c r="D201" s="188"/>
      <c r="E201" s="166"/>
      <c r="F201" s="166"/>
    </row>
    <row r="202" spans="1:7" x14ac:dyDescent="0.25">
      <c r="A202" s="33" t="s">
        <v>155</v>
      </c>
      <c r="B202" s="190">
        <v>0</v>
      </c>
      <c r="C202" s="190"/>
      <c r="D202" s="168"/>
      <c r="E202" s="166"/>
      <c r="F202" s="166"/>
    </row>
    <row r="203" spans="1:7" ht="18" x14ac:dyDescent="0.35">
      <c r="A203" s="210" t="s">
        <v>298</v>
      </c>
      <c r="B203" s="190" t="s">
        <v>34</v>
      </c>
      <c r="C203" s="238" t="str">
        <f>IF(B203=0, -5, "0")</f>
        <v>0</v>
      </c>
      <c r="D203" s="188"/>
      <c r="E203" s="166"/>
      <c r="F203" s="166"/>
    </row>
    <row r="204" spans="1:7" ht="16.5" x14ac:dyDescent="0.3">
      <c r="A204" s="211" t="s">
        <v>362</v>
      </c>
      <c r="B204" s="190" t="s">
        <v>34</v>
      </c>
      <c r="C204" s="238" t="str">
        <f>IF(B204=0, -5, "0")</f>
        <v>0</v>
      </c>
      <c r="D204" s="165"/>
      <c r="E204" s="166"/>
      <c r="F204" s="166"/>
      <c r="G204" s="192"/>
    </row>
    <row r="205" spans="1:7" x14ac:dyDescent="0.25">
      <c r="A205" s="194" t="s">
        <v>145</v>
      </c>
      <c r="B205" s="190">
        <v>0</v>
      </c>
      <c r="C205" s="190"/>
      <c r="D205" s="188"/>
      <c r="E205" s="166"/>
      <c r="F205" s="166"/>
    </row>
    <row r="206" spans="1:7" x14ac:dyDescent="0.25">
      <c r="A206" s="19" t="s">
        <v>38</v>
      </c>
      <c r="B206" s="19"/>
      <c r="C206" s="19"/>
      <c r="D206" s="19">
        <f>SUM(B195:C205)</f>
        <v>0</v>
      </c>
    </row>
    <row r="207" spans="1:7" x14ac:dyDescent="0.25">
      <c r="A207" s="19" t="s">
        <v>37</v>
      </c>
      <c r="B207" s="20"/>
      <c r="C207" s="21"/>
      <c r="D207" s="76">
        <f>D206/(COUNT(B195:C205)*2)</f>
        <v>0</v>
      </c>
    </row>
    <row r="208" spans="1:7" x14ac:dyDescent="0.25">
      <c r="A208" s="9"/>
      <c r="B208" s="6"/>
      <c r="C208" s="7"/>
      <c r="D208" s="6"/>
    </row>
    <row r="209" spans="1:7" ht="18" x14ac:dyDescent="0.25">
      <c r="A209" s="264" t="s">
        <v>76</v>
      </c>
      <c r="B209" s="265"/>
      <c r="C209" s="265"/>
      <c r="D209" s="265"/>
      <c r="E209" s="265"/>
      <c r="F209" s="265"/>
    </row>
    <row r="210" spans="1:7" x14ac:dyDescent="0.25">
      <c r="A210" s="189" t="s">
        <v>314</v>
      </c>
      <c r="B210" s="190">
        <v>0</v>
      </c>
      <c r="C210" s="190"/>
      <c r="D210" s="188"/>
      <c r="E210" s="193"/>
      <c r="F210" s="166"/>
    </row>
    <row r="211" spans="1:7" ht="54" x14ac:dyDescent="0.35">
      <c r="A211" s="100" t="s">
        <v>363</v>
      </c>
      <c r="B211" s="190" t="s">
        <v>34</v>
      </c>
      <c r="C211" s="238" t="str">
        <f>IF(B211=0, -5, "0")</f>
        <v>0</v>
      </c>
      <c r="D211" s="188"/>
      <c r="E211" s="166"/>
      <c r="F211" s="166"/>
    </row>
    <row r="212" spans="1:7" x14ac:dyDescent="0.25">
      <c r="A212" s="18" t="s">
        <v>192</v>
      </c>
      <c r="B212" s="190">
        <v>0</v>
      </c>
      <c r="C212" s="190"/>
      <c r="D212" s="162"/>
      <c r="E212" s="166"/>
      <c r="F212" s="166"/>
    </row>
    <row r="213" spans="1:7" ht="30" x14ac:dyDescent="0.25">
      <c r="A213" s="189" t="s">
        <v>176</v>
      </c>
      <c r="B213" s="190">
        <v>0</v>
      </c>
      <c r="C213" s="190"/>
      <c r="D213" s="162"/>
      <c r="E213" s="188"/>
      <c r="F213" s="166"/>
    </row>
    <row r="214" spans="1:7" ht="18" x14ac:dyDescent="0.35">
      <c r="A214" s="100" t="s">
        <v>359</v>
      </c>
      <c r="B214" s="190" t="s">
        <v>34</v>
      </c>
      <c r="C214" s="238" t="str">
        <f>IF(B214=0, -5, "0")</f>
        <v>0</v>
      </c>
      <c r="D214" s="11"/>
      <c r="E214" s="166"/>
      <c r="F214" s="166"/>
    </row>
    <row r="215" spans="1:7" x14ac:dyDescent="0.25">
      <c r="A215" s="189" t="s">
        <v>64</v>
      </c>
      <c r="B215" s="190">
        <v>0</v>
      </c>
      <c r="C215" s="190"/>
      <c r="D215" s="168"/>
      <c r="E215" s="166"/>
      <c r="F215" s="166"/>
    </row>
    <row r="216" spans="1:7" x14ac:dyDescent="0.25">
      <c r="A216" s="18" t="s">
        <v>70</v>
      </c>
      <c r="B216" s="190">
        <v>0</v>
      </c>
      <c r="C216" s="190"/>
      <c r="D216" s="12"/>
      <c r="E216" s="188"/>
      <c r="F216" s="166"/>
    </row>
    <row r="217" spans="1:7" x14ac:dyDescent="0.25">
      <c r="A217" s="189" t="s">
        <v>291</v>
      </c>
      <c r="B217" s="190">
        <v>0</v>
      </c>
      <c r="C217" s="190"/>
      <c r="D217" s="12"/>
      <c r="E217" s="166"/>
      <c r="F217" s="166"/>
    </row>
    <row r="218" spans="1:7" x14ac:dyDescent="0.25">
      <c r="A218" s="18" t="s">
        <v>188</v>
      </c>
      <c r="B218" s="190">
        <v>0</v>
      </c>
      <c r="C218" s="190"/>
      <c r="D218" s="188"/>
      <c r="E218" s="166"/>
      <c r="F218" s="166"/>
    </row>
    <row r="219" spans="1:7" ht="33" x14ac:dyDescent="0.3">
      <c r="A219" s="51" t="s">
        <v>178</v>
      </c>
      <c r="B219" s="190">
        <v>0</v>
      </c>
      <c r="C219" s="190"/>
      <c r="D219" s="188"/>
      <c r="E219" s="188"/>
      <c r="F219" s="166"/>
      <c r="G219" s="192"/>
    </row>
    <row r="220" spans="1:7" x14ac:dyDescent="0.25">
      <c r="A220" s="189" t="s">
        <v>157</v>
      </c>
      <c r="B220" s="190">
        <v>0</v>
      </c>
      <c r="C220" s="190"/>
      <c r="D220" s="168"/>
      <c r="E220" s="166"/>
      <c r="F220" s="166"/>
    </row>
    <row r="221" spans="1:7" x14ac:dyDescent="0.25">
      <c r="A221" s="24" t="s">
        <v>159</v>
      </c>
      <c r="B221" s="190">
        <v>0</v>
      </c>
      <c r="C221" s="190"/>
      <c r="D221" s="188"/>
      <c r="E221" s="166"/>
      <c r="F221" s="166"/>
    </row>
    <row r="222" spans="1:7" ht="18" x14ac:dyDescent="0.25">
      <c r="A222" s="127" t="s">
        <v>72</v>
      </c>
      <c r="B222" s="190" t="s">
        <v>34</v>
      </c>
      <c r="C222" s="238" t="str">
        <f>IF(B222=0, -5, "0")</f>
        <v>0</v>
      </c>
      <c r="D222" s="188"/>
      <c r="E222" s="166"/>
      <c r="F222" s="166"/>
    </row>
    <row r="223" spans="1:7" ht="18" x14ac:dyDescent="0.35">
      <c r="A223" s="49" t="s">
        <v>289</v>
      </c>
      <c r="B223" s="190">
        <v>0</v>
      </c>
      <c r="C223" s="190"/>
      <c r="D223" s="188"/>
      <c r="E223" s="180"/>
      <c r="F223" s="166"/>
      <c r="G223" s="192"/>
    </row>
    <row r="224" spans="1:7" ht="16.5" x14ac:dyDescent="0.25">
      <c r="A224" s="126" t="s">
        <v>168</v>
      </c>
      <c r="B224" s="190" t="s">
        <v>34</v>
      </c>
      <c r="C224" s="239" t="str">
        <f>IF(B224=0, -5, "0")</f>
        <v>0</v>
      </c>
      <c r="D224" s="165"/>
      <c r="E224" s="166"/>
      <c r="F224" s="166"/>
    </row>
    <row r="225" spans="1:6" x14ac:dyDescent="0.25">
      <c r="A225" s="24" t="s">
        <v>83</v>
      </c>
      <c r="B225" s="190">
        <v>0</v>
      </c>
      <c r="C225" s="190"/>
      <c r="D225" s="188"/>
      <c r="E225" s="166"/>
      <c r="F225" s="166"/>
    </row>
    <row r="226" spans="1:6" ht="30" x14ac:dyDescent="0.25">
      <c r="A226" s="24" t="s">
        <v>244</v>
      </c>
      <c r="B226" s="190">
        <v>0</v>
      </c>
      <c r="C226" s="190"/>
      <c r="D226" s="84"/>
      <c r="E226" s="166"/>
      <c r="F226" s="166"/>
    </row>
    <row r="227" spans="1:6" x14ac:dyDescent="0.25">
      <c r="A227" s="24" t="s">
        <v>248</v>
      </c>
      <c r="B227" s="190">
        <v>0</v>
      </c>
      <c r="C227" s="190"/>
      <c r="D227" s="188"/>
      <c r="E227" s="166"/>
      <c r="F227" s="166"/>
    </row>
    <row r="228" spans="1:6" ht="30" x14ac:dyDescent="0.25">
      <c r="A228" s="24" t="s">
        <v>199</v>
      </c>
      <c r="B228" s="190">
        <v>0</v>
      </c>
      <c r="C228" s="24"/>
      <c r="D228" s="63"/>
      <c r="E228" s="166"/>
      <c r="F228" s="166"/>
    </row>
    <row r="229" spans="1:6" x14ac:dyDescent="0.25">
      <c r="A229" s="19" t="s">
        <v>38</v>
      </c>
      <c r="B229" s="19"/>
      <c r="C229" s="19"/>
      <c r="D229" s="19">
        <f>SUM(B210:C228)</f>
        <v>0</v>
      </c>
    </row>
    <row r="230" spans="1:6" x14ac:dyDescent="0.25">
      <c r="A230" s="19" t="s">
        <v>37</v>
      </c>
      <c r="B230" s="20"/>
      <c r="C230" s="21"/>
      <c r="D230" s="76">
        <f>D229/(COUNT(B210:C228)*2)</f>
        <v>0</v>
      </c>
    </row>
    <row r="231" spans="1:6" x14ac:dyDescent="0.25">
      <c r="A231" s="9"/>
      <c r="B231" s="6"/>
      <c r="C231" s="7"/>
      <c r="D231" s="6"/>
    </row>
    <row r="232" spans="1:6" ht="18" x14ac:dyDescent="0.25">
      <c r="A232" s="264" t="s">
        <v>191</v>
      </c>
      <c r="B232" s="265"/>
      <c r="C232" s="265"/>
      <c r="D232" s="265"/>
      <c r="E232" s="265"/>
      <c r="F232" s="265"/>
    </row>
    <row r="233" spans="1:6" x14ac:dyDescent="0.25">
      <c r="A233" s="189" t="s">
        <v>314</v>
      </c>
      <c r="B233" s="191">
        <v>0</v>
      </c>
      <c r="C233" s="191"/>
      <c r="D233" s="171"/>
      <c r="E233" s="166"/>
      <c r="F233" s="166"/>
    </row>
    <row r="234" spans="1:6" ht="30" x14ac:dyDescent="0.25">
      <c r="A234" s="18" t="s">
        <v>205</v>
      </c>
      <c r="B234" s="191">
        <v>0</v>
      </c>
      <c r="C234" s="190"/>
      <c r="D234" s="174"/>
      <c r="E234" s="166"/>
      <c r="F234" s="166"/>
    </row>
    <row r="235" spans="1:6" ht="18" x14ac:dyDescent="0.35">
      <c r="A235" s="91" t="s">
        <v>59</v>
      </c>
      <c r="B235" s="191" t="s">
        <v>34</v>
      </c>
      <c r="C235" s="238" t="str">
        <f>IF(B235=0, -5, "0")</f>
        <v>0</v>
      </c>
      <c r="D235" s="176"/>
      <c r="E235" s="166"/>
      <c r="F235" s="166"/>
    </row>
    <row r="236" spans="1:6" ht="36" x14ac:dyDescent="0.35">
      <c r="A236" s="100" t="s">
        <v>177</v>
      </c>
      <c r="B236" s="191" t="s">
        <v>34</v>
      </c>
      <c r="C236" s="238" t="str">
        <f>IF(B236=0, -5, "0")</f>
        <v>0</v>
      </c>
      <c r="D236" s="176"/>
      <c r="E236" s="166"/>
      <c r="F236" s="166"/>
    </row>
    <row r="237" spans="1:6" x14ac:dyDescent="0.25">
      <c r="A237" s="18" t="s">
        <v>252</v>
      </c>
      <c r="B237" s="191">
        <v>0</v>
      </c>
      <c r="C237" s="190"/>
      <c r="D237" s="176"/>
      <c r="E237" s="166"/>
      <c r="F237" s="166"/>
    </row>
    <row r="238" spans="1:6" x14ac:dyDescent="0.25">
      <c r="A238" s="18" t="s">
        <v>55</v>
      </c>
      <c r="B238" s="191">
        <v>0</v>
      </c>
      <c r="C238" s="190"/>
      <c r="D238" s="177"/>
      <c r="E238" s="166"/>
      <c r="F238" s="166"/>
    </row>
    <row r="239" spans="1:6" x14ac:dyDescent="0.25">
      <c r="A239" s="189" t="s">
        <v>299</v>
      </c>
      <c r="B239" s="191">
        <v>0</v>
      </c>
      <c r="C239" s="191"/>
      <c r="D239" s="185"/>
      <c r="E239" s="193"/>
      <c r="F239" s="166"/>
    </row>
    <row r="240" spans="1:6" x14ac:dyDescent="0.25">
      <c r="A240" s="189" t="s">
        <v>156</v>
      </c>
      <c r="B240" s="191">
        <v>0</v>
      </c>
      <c r="C240" s="190"/>
      <c r="D240" s="175"/>
      <c r="E240" s="166"/>
      <c r="F240" s="166"/>
    </row>
    <row r="241" spans="1:6" ht="45" x14ac:dyDescent="0.25">
      <c r="A241" s="119" t="s">
        <v>287</v>
      </c>
      <c r="B241" s="191">
        <v>0</v>
      </c>
      <c r="C241" s="173"/>
      <c r="D241" s="303"/>
      <c r="E241" s="121"/>
      <c r="F241" s="121"/>
    </row>
    <row r="242" spans="1:6" x14ac:dyDescent="0.25">
      <c r="A242" s="19" t="s">
        <v>38</v>
      </c>
      <c r="B242" s="19"/>
      <c r="C242" s="19"/>
      <c r="D242" s="19">
        <f>SUM(B233:C240)</f>
        <v>0</v>
      </c>
    </row>
    <row r="243" spans="1:6" x14ac:dyDescent="0.25">
      <c r="A243" s="19" t="s">
        <v>37</v>
      </c>
      <c r="B243" s="20"/>
      <c r="C243" s="21"/>
      <c r="D243" s="76">
        <f>D242/(COUNT(B233:C240)*2)</f>
        <v>0</v>
      </c>
    </row>
    <row r="244" spans="1:6" x14ac:dyDescent="0.25">
      <c r="A244" s="9"/>
      <c r="B244" s="6"/>
      <c r="C244" s="7"/>
      <c r="D244" s="6"/>
    </row>
    <row r="245" spans="1:6" ht="18" x14ac:dyDescent="0.25">
      <c r="A245" s="95" t="s">
        <v>77</v>
      </c>
      <c r="B245" s="101"/>
      <c r="C245" s="102"/>
      <c r="D245" s="98">
        <f>SUM(D242,D206,D229)</f>
        <v>0</v>
      </c>
    </row>
    <row r="246" spans="1:6" ht="18" x14ac:dyDescent="0.25">
      <c r="A246" s="122" t="s">
        <v>227</v>
      </c>
      <c r="B246" s="123"/>
      <c r="C246" s="124"/>
      <c r="D246" s="125">
        <f>D245/(COUNT(B210:C228,B233:C240,B195:C205)*2)</f>
        <v>0</v>
      </c>
    </row>
    <row r="247" spans="1:6" s="3" customFormat="1" ht="18" x14ac:dyDescent="0.25">
      <c r="A247" s="46"/>
      <c r="B247" s="47"/>
      <c r="C247" s="47"/>
      <c r="D247" s="48"/>
    </row>
    <row r="248" spans="1:6" s="3" customFormat="1" ht="18" x14ac:dyDescent="0.35">
      <c r="A248" s="266" t="s">
        <v>78</v>
      </c>
      <c r="B248" s="266"/>
      <c r="C248" s="266"/>
      <c r="D248" s="266"/>
      <c r="E248" s="266"/>
      <c r="F248" s="266"/>
    </row>
    <row r="249" spans="1:6" s="3" customFormat="1" x14ac:dyDescent="0.25">
      <c r="A249" s="203">
        <f>B11</f>
        <v>0</v>
      </c>
      <c r="B249" s="6"/>
      <c r="C249" s="7"/>
      <c r="D249" s="6"/>
    </row>
    <row r="250" spans="1:6" s="3" customFormat="1" ht="18" x14ac:dyDescent="0.25">
      <c r="A250" s="264" t="s">
        <v>79</v>
      </c>
      <c r="B250" s="265"/>
      <c r="C250" s="265"/>
      <c r="D250" s="265"/>
      <c r="E250" s="265"/>
      <c r="F250" s="265"/>
    </row>
    <row r="251" spans="1:6" s="3" customFormat="1" ht="36" x14ac:dyDescent="0.35">
      <c r="A251" s="100" t="s">
        <v>27</v>
      </c>
      <c r="B251" s="190" t="s">
        <v>34</v>
      </c>
      <c r="C251" s="238" t="str">
        <f>IF(B251=0, -5, "0")</f>
        <v>0</v>
      </c>
      <c r="D251" s="188"/>
      <c r="E251" s="193"/>
      <c r="F251" s="193"/>
    </row>
    <row r="252" spans="1:6" s="3" customFormat="1" x14ac:dyDescent="0.25">
      <c r="A252" s="23" t="s">
        <v>148</v>
      </c>
      <c r="B252" s="190">
        <v>0</v>
      </c>
      <c r="C252" s="190"/>
      <c r="D252" s="188"/>
      <c r="E252" s="193"/>
      <c r="F252" s="193"/>
    </row>
    <row r="253" spans="1:6" s="3" customFormat="1" x14ac:dyDescent="0.25">
      <c r="A253" s="33" t="s">
        <v>300</v>
      </c>
      <c r="B253" s="190">
        <v>0</v>
      </c>
      <c r="C253" s="190"/>
      <c r="D253" s="165"/>
      <c r="E253" s="193"/>
      <c r="F253" s="193"/>
    </row>
    <row r="254" spans="1:6" s="3" customFormat="1" x14ac:dyDescent="0.25">
      <c r="A254" s="33" t="s">
        <v>301</v>
      </c>
      <c r="B254" s="190">
        <v>0</v>
      </c>
      <c r="C254" s="190"/>
      <c r="D254" s="165"/>
      <c r="E254" s="193"/>
      <c r="F254" s="193"/>
    </row>
    <row r="255" spans="1:6" s="3" customFormat="1" x14ac:dyDescent="0.25">
      <c r="A255" s="33" t="s">
        <v>28</v>
      </c>
      <c r="B255" s="190">
        <v>0</v>
      </c>
      <c r="C255" s="190"/>
      <c r="D255" s="168"/>
      <c r="E255" s="193"/>
      <c r="F255" s="193"/>
    </row>
    <row r="256" spans="1:6" s="3" customFormat="1" ht="36" x14ac:dyDescent="0.35">
      <c r="A256" s="100" t="s">
        <v>161</v>
      </c>
      <c r="B256" s="190" t="s">
        <v>34</v>
      </c>
      <c r="C256" s="238" t="str">
        <f>IF(B256=0, -5, "0")</f>
        <v>0</v>
      </c>
      <c r="D256" s="188"/>
      <c r="E256" s="193"/>
      <c r="F256" s="193"/>
    </row>
    <row r="257" spans="1:6" s="3" customFormat="1" ht="30" x14ac:dyDescent="0.25">
      <c r="A257" s="33" t="s">
        <v>193</v>
      </c>
      <c r="B257" s="190">
        <v>0</v>
      </c>
      <c r="C257" s="190"/>
      <c r="D257" s="168"/>
      <c r="E257" s="193"/>
      <c r="F257" s="193"/>
    </row>
    <row r="258" spans="1:6" s="3" customFormat="1" x14ac:dyDescent="0.25">
      <c r="A258" s="33" t="s">
        <v>160</v>
      </c>
      <c r="B258" s="190">
        <v>0</v>
      </c>
      <c r="C258" s="190"/>
      <c r="D258" s="168"/>
      <c r="E258" s="193"/>
      <c r="F258" s="193"/>
    </row>
    <row r="259" spans="1:6" s="3" customFormat="1" x14ac:dyDescent="0.25">
      <c r="A259" s="23" t="s">
        <v>68</v>
      </c>
      <c r="B259" s="190">
        <v>0</v>
      </c>
      <c r="C259" s="190"/>
      <c r="D259" s="188"/>
      <c r="E259" s="193"/>
      <c r="F259" s="193"/>
    </row>
    <row r="260" spans="1:6" s="3" customFormat="1" ht="18" x14ac:dyDescent="0.35">
      <c r="A260" s="91" t="s">
        <v>59</v>
      </c>
      <c r="B260" s="190" t="s">
        <v>34</v>
      </c>
      <c r="C260" s="238" t="str">
        <f>IF(B260=0, -5, "0")</f>
        <v>0</v>
      </c>
      <c r="D260" s="188"/>
      <c r="E260" s="193"/>
      <c r="F260" s="193"/>
    </row>
    <row r="261" spans="1:6" s="3" customFormat="1" x14ac:dyDescent="0.25">
      <c r="A261" s="23" t="s">
        <v>145</v>
      </c>
      <c r="B261" s="190">
        <v>0</v>
      </c>
      <c r="C261" s="190"/>
      <c r="D261" s="188"/>
      <c r="E261" s="193"/>
      <c r="F261" s="193"/>
    </row>
    <row r="262" spans="1:6" s="3" customFormat="1" x14ac:dyDescent="0.25">
      <c r="A262" s="23" t="s">
        <v>153</v>
      </c>
      <c r="B262" s="190">
        <v>0</v>
      </c>
      <c r="C262" s="190"/>
      <c r="D262" s="10"/>
      <c r="E262" s="193"/>
      <c r="F262" s="193"/>
    </row>
    <row r="263" spans="1:6" s="3" customFormat="1" x14ac:dyDescent="0.25">
      <c r="A263" s="19" t="s">
        <v>38</v>
      </c>
      <c r="B263" s="19"/>
      <c r="C263" s="19"/>
      <c r="D263" s="19">
        <f>SUM(B251:C262)</f>
        <v>0</v>
      </c>
    </row>
    <row r="264" spans="1:6" s="3" customFormat="1" x14ac:dyDescent="0.25">
      <c r="A264" s="19" t="s">
        <v>37</v>
      </c>
      <c r="B264" s="20"/>
      <c r="C264" s="21"/>
      <c r="D264" s="76">
        <f>D263/(COUNT(B251:C262)*2)</f>
        <v>0</v>
      </c>
    </row>
    <row r="265" spans="1:6" s="3" customFormat="1" x14ac:dyDescent="0.25">
      <c r="A265" s="9"/>
      <c r="B265" s="6"/>
      <c r="C265" s="7"/>
      <c r="D265" s="6"/>
    </row>
    <row r="266" spans="1:6" s="3" customFormat="1" ht="18" x14ac:dyDescent="0.25">
      <c r="A266" s="264" t="s">
        <v>81</v>
      </c>
      <c r="B266" s="265"/>
      <c r="C266" s="265"/>
      <c r="D266" s="265"/>
      <c r="E266" s="265"/>
      <c r="F266" s="265"/>
    </row>
    <row r="267" spans="1:6" s="3" customFormat="1" x14ac:dyDescent="0.25">
      <c r="A267" s="171" t="s">
        <v>368</v>
      </c>
      <c r="B267" s="191">
        <v>0</v>
      </c>
      <c r="C267" s="191"/>
      <c r="E267" s="193"/>
      <c r="F267" s="193"/>
    </row>
    <row r="268" spans="1:6" s="3" customFormat="1" x14ac:dyDescent="0.25">
      <c r="A268" s="18" t="s">
        <v>206</v>
      </c>
      <c r="B268" s="191">
        <v>0</v>
      </c>
      <c r="C268" s="190"/>
      <c r="D268" s="11"/>
      <c r="E268" s="193"/>
      <c r="F268" s="193"/>
    </row>
    <row r="269" spans="1:6" s="3" customFormat="1" x14ac:dyDescent="0.25">
      <c r="A269" s="189" t="s">
        <v>312</v>
      </c>
      <c r="B269" s="191">
        <v>0</v>
      </c>
      <c r="C269" s="190"/>
      <c r="D269" s="184"/>
      <c r="E269" s="193"/>
      <c r="F269" s="193"/>
    </row>
    <row r="270" spans="1:6" s="3" customFormat="1" x14ac:dyDescent="0.25">
      <c r="A270" s="189" t="s">
        <v>149</v>
      </c>
      <c r="B270" s="191">
        <v>0</v>
      </c>
      <c r="C270" s="190"/>
      <c r="D270" s="11"/>
      <c r="E270" s="193"/>
      <c r="F270" s="193"/>
    </row>
    <row r="271" spans="1:6" s="3" customFormat="1" ht="18" x14ac:dyDescent="0.35">
      <c r="A271" s="91" t="s">
        <v>7</v>
      </c>
      <c r="B271" s="191" t="s">
        <v>34</v>
      </c>
      <c r="C271" s="238" t="str">
        <f>IF(B271=0, -5, "0")</f>
        <v>0</v>
      </c>
      <c r="D271" s="11"/>
      <c r="E271" s="193"/>
      <c r="F271" s="193"/>
    </row>
    <row r="272" spans="1:6" s="3" customFormat="1" x14ac:dyDescent="0.25">
      <c r="A272" s="18" t="s">
        <v>253</v>
      </c>
      <c r="B272" s="191">
        <v>0</v>
      </c>
      <c r="C272" s="190"/>
      <c r="D272" s="11"/>
      <c r="E272" s="193"/>
      <c r="F272" s="193"/>
    </row>
    <row r="273" spans="1:6" s="3" customFormat="1" ht="16.5" x14ac:dyDescent="0.3">
      <c r="A273" s="49" t="s">
        <v>80</v>
      </c>
      <c r="B273" s="191">
        <v>0</v>
      </c>
      <c r="C273" s="190"/>
      <c r="D273" s="11"/>
      <c r="E273" s="165"/>
      <c r="F273" s="193"/>
    </row>
    <row r="274" spans="1:6" s="3" customFormat="1" ht="30" x14ac:dyDescent="0.25">
      <c r="A274" s="189" t="s">
        <v>302</v>
      </c>
      <c r="B274" s="191">
        <v>0</v>
      </c>
      <c r="C274" s="190"/>
      <c r="D274" s="11"/>
      <c r="E274" s="193"/>
      <c r="F274" s="193"/>
    </row>
    <row r="275" spans="1:6" s="3" customFormat="1" x14ac:dyDescent="0.25">
      <c r="A275" s="189" t="s">
        <v>188</v>
      </c>
      <c r="B275" s="191">
        <v>0</v>
      </c>
      <c r="C275" s="190"/>
      <c r="D275" s="11"/>
      <c r="E275" s="165"/>
      <c r="F275" s="193"/>
    </row>
    <row r="276" spans="1:6" s="3" customFormat="1" x14ac:dyDescent="0.25">
      <c r="A276" s="189" t="s">
        <v>291</v>
      </c>
      <c r="B276" s="191">
        <v>0</v>
      </c>
      <c r="C276" s="191"/>
      <c r="D276" s="184"/>
      <c r="E276" s="193"/>
      <c r="F276" s="193"/>
    </row>
    <row r="277" spans="1:6" s="3" customFormat="1" ht="18" x14ac:dyDescent="0.25">
      <c r="A277" s="127" t="s">
        <v>173</v>
      </c>
      <c r="B277" s="191" t="s">
        <v>34</v>
      </c>
      <c r="C277" s="239" t="str">
        <f>IF(B277=0, -5, "0")</f>
        <v>0</v>
      </c>
      <c r="D277" s="184"/>
      <c r="E277" s="193"/>
      <c r="F277" s="193"/>
    </row>
    <row r="278" spans="1:6" s="3" customFormat="1" ht="18" x14ac:dyDescent="0.35">
      <c r="A278" s="49" t="s">
        <v>289</v>
      </c>
      <c r="B278" s="191">
        <v>0</v>
      </c>
      <c r="C278" s="191"/>
      <c r="D278" s="184"/>
      <c r="E278" s="180"/>
      <c r="F278" s="193"/>
    </row>
    <row r="279" spans="1:6" s="3" customFormat="1" ht="16.5" x14ac:dyDescent="0.25">
      <c r="A279" s="126" t="s">
        <v>168</v>
      </c>
      <c r="B279" s="191" t="s">
        <v>34</v>
      </c>
      <c r="C279" s="239" t="str">
        <f>IF(B279=0, -5, "0")</f>
        <v>0</v>
      </c>
      <c r="D279" s="184"/>
      <c r="E279" s="193"/>
      <c r="F279" s="193"/>
    </row>
    <row r="280" spans="1:6" s="3" customFormat="1" x14ac:dyDescent="0.25">
      <c r="A280" s="24" t="s">
        <v>83</v>
      </c>
      <c r="B280" s="191">
        <v>0</v>
      </c>
      <c r="C280" s="190"/>
      <c r="D280" s="11"/>
      <c r="E280" s="193"/>
      <c r="F280" s="193"/>
    </row>
    <row r="281" spans="1:6" s="3" customFormat="1" ht="30" x14ac:dyDescent="0.25">
      <c r="A281" s="24" t="s">
        <v>234</v>
      </c>
      <c r="B281" s="191">
        <v>0</v>
      </c>
      <c r="C281" s="190"/>
      <c r="D281" s="11"/>
      <c r="E281" s="193"/>
      <c r="F281" s="193"/>
    </row>
    <row r="282" spans="1:6" s="3" customFormat="1" x14ac:dyDescent="0.25">
      <c r="A282" s="24" t="s">
        <v>248</v>
      </c>
      <c r="B282" s="191">
        <v>0</v>
      </c>
      <c r="C282" s="190"/>
      <c r="D282" s="11"/>
      <c r="E282" s="193"/>
      <c r="F282" s="193"/>
    </row>
    <row r="283" spans="1:6" s="3" customFormat="1" ht="30" x14ac:dyDescent="0.25">
      <c r="A283" s="233" t="s">
        <v>199</v>
      </c>
      <c r="B283" s="191">
        <v>0</v>
      </c>
      <c r="C283" s="190"/>
      <c r="D283" s="11"/>
      <c r="E283" s="193"/>
      <c r="F283" s="193"/>
    </row>
    <row r="284" spans="1:6" s="3" customFormat="1" ht="45" x14ac:dyDescent="0.25">
      <c r="A284" s="120" t="s">
        <v>287</v>
      </c>
      <c r="B284" s="191">
        <v>0</v>
      </c>
      <c r="C284" s="173"/>
      <c r="D284" s="304"/>
    </row>
    <row r="285" spans="1:6" s="3" customFormat="1" x14ac:dyDescent="0.25">
      <c r="A285" s="19" t="s">
        <v>38</v>
      </c>
      <c r="B285" s="19"/>
      <c r="C285" s="19"/>
      <c r="D285" s="19">
        <f>SUM(B267:C283)</f>
        <v>0</v>
      </c>
    </row>
    <row r="286" spans="1:6" s="3" customFormat="1" x14ac:dyDescent="0.25">
      <c r="A286" s="19" t="s">
        <v>37</v>
      </c>
      <c r="B286" s="20"/>
      <c r="C286" s="21"/>
      <c r="D286" s="76">
        <f>D285/(COUNT(B267:C283)*2)</f>
        <v>0</v>
      </c>
    </row>
    <row r="287" spans="1:6" s="3" customFormat="1" x14ac:dyDescent="0.25">
      <c r="A287" s="9"/>
      <c r="B287" s="6"/>
      <c r="C287" s="7"/>
      <c r="D287" s="6"/>
    </row>
    <row r="288" spans="1:6" s="3" customFormat="1" ht="18" x14ac:dyDescent="0.25">
      <c r="A288" s="95" t="s">
        <v>82</v>
      </c>
      <c r="B288" s="101"/>
      <c r="C288" s="102"/>
      <c r="D288" s="98">
        <f>SUM(D285,D263)</f>
        <v>0</v>
      </c>
    </row>
    <row r="289" spans="1:7" s="3" customFormat="1" ht="18" x14ac:dyDescent="0.25">
      <c r="A289" s="95" t="s">
        <v>228</v>
      </c>
      <c r="B289" s="101"/>
      <c r="C289" s="102"/>
      <c r="D289" s="99">
        <f>D288/(COUNT(B251:C262,B267:C283)*2)</f>
        <v>0</v>
      </c>
    </row>
    <row r="290" spans="1:7" s="3" customFormat="1" ht="18" x14ac:dyDescent="0.25">
      <c r="A290" s="46"/>
      <c r="B290" s="47"/>
      <c r="C290" s="47"/>
      <c r="D290" s="48"/>
    </row>
    <row r="291" spans="1:7" ht="18" x14ac:dyDescent="0.35">
      <c r="A291" s="266" t="s">
        <v>4</v>
      </c>
      <c r="B291" s="266"/>
      <c r="C291" s="266"/>
      <c r="D291" s="266"/>
      <c r="E291" s="266"/>
      <c r="F291" s="266"/>
    </row>
    <row r="292" spans="1:7" x14ac:dyDescent="0.25">
      <c r="A292" s="212">
        <f>B11</f>
        <v>0</v>
      </c>
      <c r="B292" s="6"/>
      <c r="C292" s="7"/>
      <c r="D292" s="62"/>
    </row>
    <row r="293" spans="1:7" ht="18" x14ac:dyDescent="0.25">
      <c r="A293" s="264" t="s">
        <v>19</v>
      </c>
      <c r="B293" s="265"/>
      <c r="C293" s="265"/>
      <c r="D293" s="265"/>
      <c r="E293" s="265"/>
      <c r="F293" s="265"/>
    </row>
    <row r="294" spans="1:7" x14ac:dyDescent="0.25">
      <c r="A294" s="32" t="s">
        <v>62</v>
      </c>
      <c r="B294" s="190">
        <v>0</v>
      </c>
      <c r="C294" s="190"/>
      <c r="D294" s="188"/>
      <c r="E294" s="166"/>
      <c r="F294" s="166"/>
    </row>
    <row r="295" spans="1:7" x14ac:dyDescent="0.25">
      <c r="A295" s="22" t="s">
        <v>6</v>
      </c>
      <c r="B295" s="190">
        <v>0</v>
      </c>
      <c r="C295" s="190"/>
      <c r="D295" s="188"/>
      <c r="E295" s="166"/>
      <c r="F295" s="166"/>
    </row>
    <row r="296" spans="1:7" x14ac:dyDescent="0.25">
      <c r="A296" s="181" t="s">
        <v>297</v>
      </c>
      <c r="B296" s="190">
        <v>0</v>
      </c>
      <c r="C296" s="190"/>
      <c r="D296" s="188"/>
      <c r="E296" s="166"/>
      <c r="F296" s="166"/>
    </row>
    <row r="297" spans="1:7" x14ac:dyDescent="0.25">
      <c r="A297" s="32" t="s">
        <v>20</v>
      </c>
      <c r="B297" s="190">
        <v>0</v>
      </c>
      <c r="C297" s="190"/>
      <c r="D297" s="168"/>
      <c r="E297" s="166"/>
      <c r="F297" s="166"/>
    </row>
    <row r="298" spans="1:7" x14ac:dyDescent="0.25">
      <c r="A298" s="22" t="s">
        <v>39</v>
      </c>
      <c r="B298" s="190">
        <v>0</v>
      </c>
      <c r="C298" s="190"/>
      <c r="D298" s="188"/>
      <c r="E298" s="166"/>
      <c r="F298" s="166"/>
    </row>
    <row r="299" spans="1:7" x14ac:dyDescent="0.25">
      <c r="A299" s="32" t="s">
        <v>50</v>
      </c>
      <c r="B299" s="190">
        <v>0</v>
      </c>
      <c r="C299" s="238"/>
      <c r="D299" s="175"/>
      <c r="E299" s="166"/>
      <c r="F299" s="166"/>
    </row>
    <row r="300" spans="1:7" ht="18" x14ac:dyDescent="0.35">
      <c r="A300" s="91" t="s">
        <v>54</v>
      </c>
      <c r="B300" s="190" t="s">
        <v>34</v>
      </c>
      <c r="C300" s="238" t="str">
        <f>IF(B300=0, -5, "0")</f>
        <v>0</v>
      </c>
      <c r="D300" s="188"/>
      <c r="E300" s="166"/>
      <c r="F300" s="166"/>
      <c r="G300" s="192"/>
    </row>
    <row r="301" spans="1:7" x14ac:dyDescent="0.25">
      <c r="A301" s="22" t="s">
        <v>145</v>
      </c>
      <c r="B301" s="190">
        <v>0</v>
      </c>
      <c r="C301" s="190"/>
      <c r="D301" s="188"/>
      <c r="E301" s="166"/>
      <c r="F301" s="166"/>
    </row>
    <row r="302" spans="1:7" x14ac:dyDescent="0.25">
      <c r="A302" s="19" t="s">
        <v>38</v>
      </c>
      <c r="B302" s="19"/>
      <c r="C302" s="19"/>
      <c r="D302" s="19">
        <f>SUM(B294:C301)</f>
        <v>0</v>
      </c>
    </row>
    <row r="303" spans="1:7" x14ac:dyDescent="0.25">
      <c r="A303" s="19" t="s">
        <v>37</v>
      </c>
      <c r="B303" s="20"/>
      <c r="C303" s="21"/>
      <c r="D303" s="76">
        <f>D302/(COUNT(B294:C301)*2)</f>
        <v>0</v>
      </c>
    </row>
    <row r="304" spans="1:7" x14ac:dyDescent="0.25">
      <c r="A304" s="34"/>
      <c r="B304" s="6"/>
      <c r="C304" s="7"/>
      <c r="D304" s="6"/>
    </row>
    <row r="305" spans="1:6" ht="18" x14ac:dyDescent="0.25">
      <c r="A305" s="264" t="s">
        <v>122</v>
      </c>
      <c r="B305" s="265"/>
      <c r="C305" s="265"/>
      <c r="D305" s="265"/>
      <c r="E305" s="265"/>
      <c r="F305" s="265"/>
    </row>
    <row r="306" spans="1:6" x14ac:dyDescent="0.25">
      <c r="A306" s="189" t="s">
        <v>303</v>
      </c>
      <c r="B306" s="191">
        <v>0</v>
      </c>
      <c r="C306" s="191"/>
      <c r="D306" s="165"/>
      <c r="E306" s="193"/>
      <c r="F306" s="193"/>
    </row>
    <row r="307" spans="1:6" x14ac:dyDescent="0.25">
      <c r="A307" s="189" t="s">
        <v>373</v>
      </c>
      <c r="B307" s="191">
        <v>0</v>
      </c>
      <c r="C307" s="190"/>
      <c r="D307" s="188"/>
      <c r="E307" s="166"/>
      <c r="F307" s="166"/>
    </row>
    <row r="308" spans="1:6" x14ac:dyDescent="0.25">
      <c r="A308" s="18" t="s">
        <v>5</v>
      </c>
      <c r="B308" s="191">
        <v>0</v>
      </c>
      <c r="C308" s="190"/>
      <c r="D308" s="176"/>
      <c r="E308" s="166"/>
      <c r="F308" s="166"/>
    </row>
    <row r="309" spans="1:6" ht="18" x14ac:dyDescent="0.35">
      <c r="A309" s="91" t="s">
        <v>367</v>
      </c>
      <c r="B309" s="191" t="s">
        <v>34</v>
      </c>
      <c r="C309" s="238" t="str">
        <f>IF(B309=0, -5, "0")</f>
        <v>0</v>
      </c>
      <c r="D309" s="117"/>
      <c r="E309" s="166"/>
      <c r="F309" s="166"/>
    </row>
    <row r="310" spans="1:6" x14ac:dyDescent="0.25">
      <c r="A310" s="189" t="s">
        <v>108</v>
      </c>
      <c r="B310" s="191">
        <v>0</v>
      </c>
      <c r="C310" s="190"/>
      <c r="D310" s="175"/>
      <c r="E310" s="188"/>
      <c r="F310" s="166"/>
    </row>
    <row r="311" spans="1:6" ht="18" x14ac:dyDescent="0.35">
      <c r="A311" s="91" t="s">
        <v>61</v>
      </c>
      <c r="B311" s="191" t="s">
        <v>34</v>
      </c>
      <c r="C311" s="238" t="str">
        <f>IF(B311=0, -5, "0")</f>
        <v>0</v>
      </c>
      <c r="D311" s="176"/>
      <c r="E311" s="188"/>
      <c r="F311" s="166"/>
    </row>
    <row r="312" spans="1:6" x14ac:dyDescent="0.25">
      <c r="A312" s="18" t="s">
        <v>254</v>
      </c>
      <c r="B312" s="191">
        <v>0</v>
      </c>
      <c r="C312" s="190"/>
      <c r="D312" s="117"/>
      <c r="E312" s="166"/>
      <c r="F312" s="166"/>
    </row>
    <row r="313" spans="1:6" ht="30" x14ac:dyDescent="0.25">
      <c r="A313" s="18" t="s">
        <v>199</v>
      </c>
      <c r="B313" s="191">
        <v>0</v>
      </c>
      <c r="C313" s="190"/>
      <c r="D313" s="188"/>
      <c r="E313" s="166"/>
      <c r="F313" s="166"/>
    </row>
    <row r="314" spans="1:6" x14ac:dyDescent="0.25">
      <c r="A314" s="18" t="s">
        <v>248</v>
      </c>
      <c r="B314" s="191">
        <v>0</v>
      </c>
      <c r="C314" s="190"/>
      <c r="D314" s="188"/>
      <c r="E314" s="166"/>
      <c r="F314" s="166"/>
    </row>
    <row r="315" spans="1:6" ht="16.5" x14ac:dyDescent="0.25">
      <c r="A315" s="126" t="s">
        <v>168</v>
      </c>
      <c r="B315" s="191" t="s">
        <v>34</v>
      </c>
      <c r="C315" s="239" t="str">
        <f>IF(B315=0, -5, "0")</f>
        <v>0</v>
      </c>
      <c r="D315" s="165"/>
      <c r="E315" s="166"/>
      <c r="F315" s="166"/>
    </row>
    <row r="316" spans="1:6" x14ac:dyDescent="0.25">
      <c r="A316" s="24" t="s">
        <v>83</v>
      </c>
      <c r="B316" s="191">
        <v>0</v>
      </c>
      <c r="C316" s="190"/>
      <c r="D316" s="188"/>
      <c r="E316" s="166"/>
      <c r="F316" s="166"/>
    </row>
    <row r="317" spans="1:6" ht="45" x14ac:dyDescent="0.25">
      <c r="A317" s="120" t="s">
        <v>287</v>
      </c>
      <c r="B317" s="191">
        <v>0</v>
      </c>
      <c r="C317" s="173"/>
      <c r="D317" s="301"/>
      <c r="E317" s="121"/>
      <c r="F317" s="121"/>
    </row>
    <row r="318" spans="1:6" x14ac:dyDescent="0.25">
      <c r="A318" s="19" t="s">
        <v>38</v>
      </c>
      <c r="B318" s="19"/>
      <c r="C318" s="19"/>
      <c r="D318" s="134">
        <f>SUM(B306:C316)</f>
        <v>0</v>
      </c>
    </row>
    <row r="319" spans="1:6" x14ac:dyDescent="0.25">
      <c r="A319" s="19" t="s">
        <v>37</v>
      </c>
      <c r="B319" s="20"/>
      <c r="C319" s="21"/>
      <c r="D319" s="76">
        <f>D318/(COUNT(B306:C316)*2)</f>
        <v>0</v>
      </c>
    </row>
    <row r="320" spans="1:6" x14ac:dyDescent="0.25">
      <c r="A320" s="8"/>
      <c r="B320" s="7"/>
      <c r="C320" s="7"/>
      <c r="D320" s="7"/>
    </row>
    <row r="321" spans="1:9" ht="18" x14ac:dyDescent="0.25">
      <c r="A321" s="95" t="s">
        <v>41</v>
      </c>
      <c r="B321" s="101"/>
      <c r="C321" s="102"/>
      <c r="D321" s="98">
        <f>SUM(D318,D302)</f>
        <v>0</v>
      </c>
    </row>
    <row r="322" spans="1:9" ht="18" x14ac:dyDescent="0.25">
      <c r="A322" s="95" t="s">
        <v>229</v>
      </c>
      <c r="B322" s="101"/>
      <c r="C322" s="102"/>
      <c r="D322" s="99">
        <f>D321/(COUNT(B306:C316,B294:C301)*2)</f>
        <v>0</v>
      </c>
    </row>
    <row r="323" spans="1:9" x14ac:dyDescent="0.25">
      <c r="A323" s="9"/>
      <c r="B323" s="6"/>
      <c r="C323" s="7"/>
      <c r="D323" s="6"/>
    </row>
    <row r="324" spans="1:9" ht="18" x14ac:dyDescent="0.35">
      <c r="A324" s="266" t="s">
        <v>21</v>
      </c>
      <c r="B324" s="266"/>
      <c r="C324" s="266"/>
      <c r="D324" s="266"/>
      <c r="E324" s="266"/>
      <c r="F324" s="266"/>
    </row>
    <row r="325" spans="1:9" x14ac:dyDescent="0.25">
      <c r="A325" s="213">
        <f>B11</f>
        <v>0</v>
      </c>
      <c r="B325" s="6"/>
      <c r="C325" s="7"/>
      <c r="D325" s="6"/>
    </row>
    <row r="326" spans="1:9" ht="18" x14ac:dyDescent="0.25">
      <c r="A326" s="264" t="s">
        <v>12</v>
      </c>
      <c r="B326" s="265"/>
      <c r="C326" s="265"/>
      <c r="D326" s="265"/>
      <c r="E326" s="265"/>
      <c r="F326" s="265"/>
    </row>
    <row r="327" spans="1:9" x14ac:dyDescent="0.25">
      <c r="A327" s="189" t="s">
        <v>109</v>
      </c>
      <c r="B327" s="190">
        <v>0</v>
      </c>
      <c r="C327" s="190"/>
      <c r="D327" s="162"/>
      <c r="E327" s="166"/>
      <c r="F327" s="166"/>
    </row>
    <row r="328" spans="1:9" x14ac:dyDescent="0.25">
      <c r="A328" s="189" t="s">
        <v>51</v>
      </c>
      <c r="B328" s="190">
        <v>0</v>
      </c>
      <c r="C328" s="190"/>
      <c r="E328" s="166"/>
      <c r="F328" s="166"/>
    </row>
    <row r="329" spans="1:9" x14ac:dyDescent="0.25">
      <c r="A329" s="189" t="s">
        <v>100</v>
      </c>
      <c r="B329" s="190">
        <v>0</v>
      </c>
      <c r="C329" s="190"/>
      <c r="D329" s="162"/>
      <c r="E329" s="166"/>
      <c r="F329" s="166"/>
    </row>
    <row r="330" spans="1:9" ht="18" x14ac:dyDescent="0.35">
      <c r="A330" s="91" t="s">
        <v>22</v>
      </c>
      <c r="B330" s="190" t="s">
        <v>34</v>
      </c>
      <c r="C330" s="238" t="str">
        <f>IF(B330=0, -5, "0")</f>
        <v>0</v>
      </c>
      <c r="D330" s="188"/>
      <c r="E330" s="166"/>
      <c r="F330" s="166"/>
    </row>
    <row r="331" spans="1:9" ht="18" x14ac:dyDescent="0.35">
      <c r="A331" s="91" t="s">
        <v>60</v>
      </c>
      <c r="B331" s="190" t="s">
        <v>34</v>
      </c>
      <c r="C331" s="238" t="str">
        <f>IF(B331=0, -5, "0")</f>
        <v>0</v>
      </c>
      <c r="D331" s="188"/>
      <c r="E331" s="166"/>
      <c r="F331" s="166"/>
    </row>
    <row r="332" spans="1:9" x14ac:dyDescent="0.25">
      <c r="A332" s="189" t="s">
        <v>145</v>
      </c>
      <c r="B332" s="190">
        <v>0</v>
      </c>
      <c r="C332" s="190"/>
      <c r="D332" s="188"/>
      <c r="E332" s="166"/>
      <c r="F332" s="166"/>
    </row>
    <row r="333" spans="1:9" ht="36" x14ac:dyDescent="0.35">
      <c r="A333" s="100" t="s">
        <v>23</v>
      </c>
      <c r="B333" s="190" t="s">
        <v>34</v>
      </c>
      <c r="C333" s="238" t="str">
        <f>IF(B333=0, -5, "0")</f>
        <v>0</v>
      </c>
      <c r="D333" s="148"/>
      <c r="E333" s="166"/>
      <c r="F333" s="166"/>
    </row>
    <row r="334" spans="1:9" ht="30" x14ac:dyDescent="0.25">
      <c r="A334" s="189" t="s">
        <v>304</v>
      </c>
      <c r="B334" s="190">
        <v>0</v>
      </c>
      <c r="C334" s="191"/>
      <c r="D334" s="182"/>
      <c r="E334" s="165"/>
      <c r="F334" s="193"/>
      <c r="G334" s="192"/>
      <c r="H334" s="192"/>
      <c r="I334" s="192"/>
    </row>
    <row r="335" spans="1:9" x14ac:dyDescent="0.25">
      <c r="A335" s="120" t="s">
        <v>248</v>
      </c>
      <c r="B335" s="190">
        <v>0</v>
      </c>
      <c r="C335" s="173"/>
      <c r="D335" s="188"/>
      <c r="E335" s="166"/>
      <c r="F335" s="166"/>
    </row>
    <row r="336" spans="1:9" x14ac:dyDescent="0.25">
      <c r="A336" s="19" t="s">
        <v>38</v>
      </c>
      <c r="B336" s="19"/>
      <c r="C336" s="19"/>
      <c r="D336" s="130">
        <f>SUM(B327:C335)</f>
        <v>0</v>
      </c>
    </row>
    <row r="337" spans="1:6" x14ac:dyDescent="0.25">
      <c r="A337" s="19" t="s">
        <v>37</v>
      </c>
      <c r="B337" s="20"/>
      <c r="C337" s="21"/>
      <c r="D337" s="76">
        <f>D336/(COUNT(B327:C335)*2)</f>
        <v>0</v>
      </c>
    </row>
    <row r="338" spans="1:6" x14ac:dyDescent="0.25">
      <c r="A338" s="9"/>
      <c r="B338" s="6"/>
      <c r="C338" s="7"/>
      <c r="D338" s="6"/>
    </row>
    <row r="339" spans="1:6" ht="18" x14ac:dyDescent="0.25">
      <c r="A339" s="264" t="s">
        <v>25</v>
      </c>
      <c r="B339" s="265"/>
      <c r="C339" s="265"/>
      <c r="D339" s="265"/>
      <c r="E339" s="265"/>
      <c r="F339" s="265"/>
    </row>
    <row r="340" spans="1:6" x14ac:dyDescent="0.25">
      <c r="A340" s="189" t="s">
        <v>110</v>
      </c>
      <c r="B340" s="190">
        <v>0</v>
      </c>
      <c r="C340" s="190"/>
      <c r="D340" s="188"/>
      <c r="E340" s="166"/>
      <c r="F340" s="166"/>
    </row>
    <row r="341" spans="1:6" ht="18" x14ac:dyDescent="0.35">
      <c r="A341" s="91" t="s">
        <v>7</v>
      </c>
      <c r="B341" s="190" t="s">
        <v>34</v>
      </c>
      <c r="C341" s="238" t="str">
        <f>IF(B341=0, -5, "0")</f>
        <v>0</v>
      </c>
      <c r="D341" s="188"/>
      <c r="E341" s="193"/>
      <c r="F341" s="166"/>
    </row>
    <row r="342" spans="1:6" x14ac:dyDescent="0.25">
      <c r="A342" s="189" t="s">
        <v>145</v>
      </c>
      <c r="B342" s="190">
        <v>0</v>
      </c>
      <c r="C342" s="190"/>
      <c r="D342" s="188"/>
      <c r="E342" s="166"/>
      <c r="F342" s="166"/>
    </row>
    <row r="343" spans="1:6" x14ac:dyDescent="0.25">
      <c r="A343" s="189" t="s">
        <v>253</v>
      </c>
      <c r="B343" s="190">
        <v>0</v>
      </c>
      <c r="C343" s="190"/>
      <c r="D343" s="188"/>
      <c r="E343" s="166"/>
      <c r="F343" s="166"/>
    </row>
    <row r="344" spans="1:6" x14ac:dyDescent="0.25">
      <c r="A344" s="24" t="s">
        <v>111</v>
      </c>
      <c r="B344" s="190">
        <v>0</v>
      </c>
      <c r="C344" s="190"/>
      <c r="D344" s="162"/>
      <c r="E344" s="166"/>
      <c r="F344" s="166"/>
    </row>
    <row r="345" spans="1:6" ht="45" x14ac:dyDescent="0.25">
      <c r="A345" s="120" t="s">
        <v>287</v>
      </c>
      <c r="B345" s="190">
        <v>0</v>
      </c>
      <c r="C345" s="173"/>
      <c r="D345" s="305"/>
      <c r="E345" s="121"/>
      <c r="F345" s="121"/>
    </row>
    <row r="346" spans="1:6" x14ac:dyDescent="0.25">
      <c r="A346" s="19" t="s">
        <v>38</v>
      </c>
      <c r="B346" s="19"/>
      <c r="C346" s="19"/>
      <c r="D346" s="19">
        <f>SUM(B340:C344)</f>
        <v>0</v>
      </c>
    </row>
    <row r="347" spans="1:6" x14ac:dyDescent="0.25">
      <c r="A347" s="19" t="s">
        <v>37</v>
      </c>
      <c r="B347" s="20"/>
      <c r="C347" s="21"/>
      <c r="D347" s="76">
        <f>D346/(COUNT(B340:C344)*2)</f>
        <v>0</v>
      </c>
    </row>
    <row r="348" spans="1:6" x14ac:dyDescent="0.25">
      <c r="A348" s="8"/>
      <c r="B348" s="7"/>
      <c r="C348" s="7"/>
      <c r="D348" s="7"/>
    </row>
    <row r="349" spans="1:6" ht="18" x14ac:dyDescent="0.25">
      <c r="A349" s="95" t="s">
        <v>42</v>
      </c>
      <c r="B349" s="101"/>
      <c r="C349" s="102"/>
      <c r="D349" s="98">
        <f>SUM(D346,D336)</f>
        <v>0</v>
      </c>
    </row>
    <row r="350" spans="1:6" ht="18" x14ac:dyDescent="0.25">
      <c r="A350" s="95" t="s">
        <v>230</v>
      </c>
      <c r="B350" s="101"/>
      <c r="C350" s="102"/>
      <c r="D350" s="232">
        <f>D349/(COUNT(B340:C344,B327:C335)*2)</f>
        <v>0</v>
      </c>
    </row>
    <row r="351" spans="1:6" x14ac:dyDescent="0.25">
      <c r="A351" s="9"/>
      <c r="B351" s="6"/>
      <c r="C351" s="7"/>
      <c r="D351" s="6"/>
    </row>
    <row r="352" spans="1:6" ht="18" x14ac:dyDescent="0.35">
      <c r="A352" s="266" t="s">
        <v>8</v>
      </c>
      <c r="B352" s="266"/>
      <c r="C352" s="266"/>
      <c r="D352" s="266"/>
      <c r="E352" s="266"/>
      <c r="F352" s="266"/>
    </row>
    <row r="353" spans="1:6" x14ac:dyDescent="0.25">
      <c r="A353" s="203">
        <f>B11</f>
        <v>0</v>
      </c>
      <c r="B353" s="6"/>
      <c r="C353" s="7"/>
      <c r="D353" s="62"/>
    </row>
    <row r="354" spans="1:6" ht="16.5" x14ac:dyDescent="0.25">
      <c r="A354" s="267" t="s">
        <v>113</v>
      </c>
      <c r="B354" s="268"/>
      <c r="C354" s="268"/>
      <c r="D354" s="268"/>
      <c r="E354" s="268"/>
      <c r="F354" s="268"/>
    </row>
    <row r="355" spans="1:6" x14ac:dyDescent="0.25">
      <c r="A355" s="44" t="s">
        <v>112</v>
      </c>
      <c r="B355" s="190">
        <v>0</v>
      </c>
      <c r="C355" s="190"/>
      <c r="D355" s="188"/>
      <c r="E355" s="166"/>
      <c r="F355" s="166"/>
    </row>
    <row r="356" spans="1:6" x14ac:dyDescent="0.25">
      <c r="A356" s="44" t="s">
        <v>309</v>
      </c>
      <c r="B356" s="190">
        <v>0</v>
      </c>
      <c r="C356" s="190"/>
      <c r="D356" s="188"/>
      <c r="E356" s="179"/>
      <c r="F356" s="166"/>
    </row>
    <row r="357" spans="1:6" x14ac:dyDescent="0.25">
      <c r="A357" s="33" t="s">
        <v>28</v>
      </c>
      <c r="B357" s="190">
        <v>0</v>
      </c>
      <c r="C357" s="190"/>
      <c r="D357" s="168"/>
      <c r="E357" s="166"/>
      <c r="F357" s="166"/>
    </row>
    <row r="358" spans="1:6" x14ac:dyDescent="0.25">
      <c r="A358" s="23" t="s">
        <v>13</v>
      </c>
      <c r="B358" s="190">
        <v>0</v>
      </c>
      <c r="C358" s="190"/>
      <c r="D358" s="188"/>
      <c r="E358" s="166"/>
      <c r="F358" s="166"/>
    </row>
    <row r="359" spans="1:6" ht="18" x14ac:dyDescent="0.35">
      <c r="A359" s="91" t="s">
        <v>59</v>
      </c>
      <c r="B359" s="190" t="s">
        <v>34</v>
      </c>
      <c r="C359" s="238" t="str">
        <f>IF(B359=0, -5, "0")</f>
        <v>0</v>
      </c>
      <c r="D359" s="188"/>
      <c r="E359" s="166"/>
      <c r="F359" s="166"/>
    </row>
    <row r="360" spans="1:6" x14ac:dyDescent="0.25">
      <c r="A360" s="23" t="s">
        <v>145</v>
      </c>
      <c r="B360" s="190">
        <v>0</v>
      </c>
      <c r="C360" s="157"/>
      <c r="D360" s="188"/>
      <c r="E360" s="166"/>
      <c r="F360" s="166"/>
    </row>
    <row r="361" spans="1:6" x14ac:dyDescent="0.25">
      <c r="A361" s="23" t="s">
        <v>280</v>
      </c>
      <c r="B361" s="190">
        <v>0</v>
      </c>
      <c r="C361" s="157"/>
      <c r="D361" s="10"/>
      <c r="E361" s="166"/>
      <c r="F361" s="166"/>
    </row>
    <row r="362" spans="1:6" x14ac:dyDescent="0.25">
      <c r="A362" s="23" t="s">
        <v>27</v>
      </c>
      <c r="B362" s="190">
        <v>0</v>
      </c>
      <c r="C362" s="190"/>
      <c r="D362" s="10"/>
      <c r="E362" s="166"/>
      <c r="F362" s="166"/>
    </row>
    <row r="363" spans="1:6" x14ac:dyDescent="0.25">
      <c r="A363" s="19" t="s">
        <v>38</v>
      </c>
      <c r="B363" s="19"/>
      <c r="C363" s="19"/>
      <c r="D363" s="19">
        <f>SUM(B355:C362)</f>
        <v>0</v>
      </c>
    </row>
    <row r="364" spans="1:6" x14ac:dyDescent="0.25">
      <c r="A364" s="19" t="s">
        <v>37</v>
      </c>
      <c r="B364" s="20"/>
      <c r="C364" s="21"/>
      <c r="D364" s="76">
        <f>D363/(COUNT(B355:C362)*2)</f>
        <v>0</v>
      </c>
    </row>
    <row r="365" spans="1:6" x14ac:dyDescent="0.25">
      <c r="A365" s="9"/>
      <c r="B365" s="6"/>
      <c r="C365" s="7"/>
      <c r="D365" s="6"/>
    </row>
    <row r="366" spans="1:6" ht="18" x14ac:dyDescent="0.25">
      <c r="A366" s="264" t="s">
        <v>25</v>
      </c>
      <c r="B366" s="265"/>
      <c r="C366" s="265"/>
      <c r="D366" s="265"/>
      <c r="E366" s="265"/>
      <c r="F366" s="265"/>
    </row>
    <row r="367" spans="1:6" x14ac:dyDescent="0.25">
      <c r="A367" s="189" t="s">
        <v>314</v>
      </c>
      <c r="B367" s="191">
        <v>0</v>
      </c>
      <c r="C367" s="191"/>
      <c r="D367" s="171"/>
      <c r="E367" s="166"/>
      <c r="F367" s="166"/>
    </row>
    <row r="368" spans="1:6" x14ac:dyDescent="0.25">
      <c r="A368" s="18" t="s">
        <v>105</v>
      </c>
      <c r="B368" s="191">
        <v>0</v>
      </c>
      <c r="C368" s="190"/>
      <c r="D368" s="162"/>
      <c r="E368" s="166"/>
      <c r="F368" s="166"/>
    </row>
    <row r="369" spans="1:6" ht="18" x14ac:dyDescent="0.35">
      <c r="A369" s="91" t="s">
        <v>59</v>
      </c>
      <c r="B369" s="191" t="s">
        <v>34</v>
      </c>
      <c r="C369" s="238" t="str">
        <f>IF(B369=0, -5, "0")</f>
        <v>0</v>
      </c>
      <c r="D369" s="188"/>
      <c r="E369" s="166"/>
      <c r="F369" s="166"/>
    </row>
    <row r="370" spans="1:6" x14ac:dyDescent="0.25">
      <c r="A370" s="18" t="s">
        <v>253</v>
      </c>
      <c r="B370" s="191">
        <v>0</v>
      </c>
      <c r="C370" s="190"/>
      <c r="D370" s="188"/>
      <c r="E370" s="166"/>
      <c r="F370" s="166"/>
    </row>
    <row r="371" spans="1:6" x14ac:dyDescent="0.25">
      <c r="A371" s="18" t="s">
        <v>55</v>
      </c>
      <c r="B371" s="191">
        <v>0</v>
      </c>
      <c r="C371" s="190"/>
      <c r="D371" s="12"/>
      <c r="E371" s="166"/>
      <c r="F371" s="166"/>
    </row>
    <row r="372" spans="1:6" x14ac:dyDescent="0.25">
      <c r="A372" s="18" t="s">
        <v>14</v>
      </c>
      <c r="B372" s="191">
        <v>0</v>
      </c>
      <c r="C372" s="190"/>
      <c r="D372" s="12"/>
      <c r="E372" s="166"/>
      <c r="F372" s="166"/>
    </row>
    <row r="373" spans="1:6" x14ac:dyDescent="0.25">
      <c r="A373" s="24" t="s">
        <v>114</v>
      </c>
      <c r="B373" s="191">
        <v>0</v>
      </c>
      <c r="C373" s="190"/>
      <c r="D373" s="148"/>
      <c r="E373" s="166"/>
      <c r="F373" s="166"/>
    </row>
    <row r="374" spans="1:6" ht="18" x14ac:dyDescent="0.35">
      <c r="A374" s="91" t="s">
        <v>115</v>
      </c>
      <c r="B374" s="191" t="s">
        <v>34</v>
      </c>
      <c r="C374" s="238" t="str">
        <f>IF(B374=0, -5, "0")</f>
        <v>0</v>
      </c>
      <c r="D374" s="188"/>
      <c r="E374" s="166"/>
      <c r="F374" s="166"/>
    </row>
    <row r="375" spans="1:6" ht="30" x14ac:dyDescent="0.25">
      <c r="A375" s="18" t="s">
        <v>199</v>
      </c>
      <c r="B375" s="191">
        <v>0</v>
      </c>
      <c r="C375" s="190"/>
      <c r="D375" s="188"/>
      <c r="E375" s="166"/>
      <c r="F375" s="166"/>
    </row>
    <row r="376" spans="1:6" x14ac:dyDescent="0.25">
      <c r="A376" s="18" t="s">
        <v>248</v>
      </c>
      <c r="B376" s="191">
        <v>0</v>
      </c>
      <c r="C376" s="190"/>
      <c r="D376" s="188"/>
      <c r="E376" s="166"/>
      <c r="F376" s="166"/>
    </row>
    <row r="377" spans="1:6" x14ac:dyDescent="0.25">
      <c r="A377" s="24" t="s">
        <v>168</v>
      </c>
      <c r="B377" s="191">
        <v>0</v>
      </c>
      <c r="C377" s="190"/>
      <c r="D377" s="188"/>
      <c r="E377" s="166"/>
      <c r="F377" s="166"/>
    </row>
    <row r="378" spans="1:6" x14ac:dyDescent="0.25">
      <c r="A378" s="24" t="s">
        <v>83</v>
      </c>
      <c r="B378" s="191">
        <v>0</v>
      </c>
      <c r="C378" s="190"/>
      <c r="D378" s="188"/>
      <c r="E378" s="166"/>
      <c r="F378" s="166"/>
    </row>
    <row r="379" spans="1:6" x14ac:dyDescent="0.25">
      <c r="A379" s="19" t="s">
        <v>38</v>
      </c>
      <c r="B379" s="19"/>
      <c r="C379" s="19"/>
      <c r="D379" s="19">
        <f>SUM(B367:C378)</f>
        <v>0</v>
      </c>
    </row>
    <row r="380" spans="1:6" x14ac:dyDescent="0.25">
      <c r="A380" s="19" t="s">
        <v>37</v>
      </c>
      <c r="B380" s="20"/>
      <c r="C380" s="20"/>
      <c r="D380" s="77">
        <f>D379/(COUNT(B367:C378)*2)</f>
        <v>0</v>
      </c>
    </row>
    <row r="381" spans="1:6" x14ac:dyDescent="0.25">
      <c r="A381" s="45"/>
      <c r="B381" s="45"/>
      <c r="C381" s="45"/>
      <c r="D381" s="45"/>
    </row>
    <row r="382" spans="1:6" ht="18" x14ac:dyDescent="0.25">
      <c r="A382" s="264" t="s">
        <v>124</v>
      </c>
      <c r="B382" s="265"/>
      <c r="C382" s="265"/>
      <c r="D382" s="265"/>
      <c r="E382" s="265"/>
      <c r="F382" s="265"/>
    </row>
    <row r="383" spans="1:6" x14ac:dyDescent="0.25">
      <c r="A383" s="18" t="s">
        <v>105</v>
      </c>
      <c r="B383" s="190">
        <v>0</v>
      </c>
      <c r="C383" s="190"/>
      <c r="D383" s="188"/>
      <c r="E383" s="166"/>
      <c r="F383" s="166"/>
    </row>
    <row r="384" spans="1:6" ht="18" x14ac:dyDescent="0.35">
      <c r="A384" s="91" t="s">
        <v>59</v>
      </c>
      <c r="B384" s="190" t="s">
        <v>34</v>
      </c>
      <c r="C384" s="238" t="str">
        <f>IF(B384=0, -5, "0")</f>
        <v>0</v>
      </c>
      <c r="D384" s="188"/>
      <c r="E384" s="166"/>
      <c r="F384" s="166"/>
    </row>
    <row r="385" spans="1:16384" x14ac:dyDescent="0.25">
      <c r="A385" s="18" t="s">
        <v>255</v>
      </c>
      <c r="B385" s="190">
        <v>0</v>
      </c>
      <c r="C385" s="190"/>
      <c r="D385" s="188"/>
      <c r="E385" s="166"/>
      <c r="F385" s="166"/>
    </row>
    <row r="386" spans="1:16384" ht="27" customHeight="1" x14ac:dyDescent="0.25">
      <c r="A386" s="189" t="s">
        <v>310</v>
      </c>
      <c r="B386" s="190">
        <v>0</v>
      </c>
      <c r="C386" s="191"/>
      <c r="D386" s="165"/>
      <c r="E386" s="193"/>
      <c r="F386" s="166"/>
    </row>
    <row r="387" spans="1:16384" ht="13.5" customHeight="1" x14ac:dyDescent="0.35">
      <c r="A387" s="91" t="s">
        <v>115</v>
      </c>
      <c r="B387" s="190" t="s">
        <v>34</v>
      </c>
      <c r="C387" s="238" t="str">
        <f>IF(B387=0, -5, "0")</f>
        <v>0</v>
      </c>
      <c r="D387" s="188"/>
      <c r="E387" s="166"/>
      <c r="F387" s="166"/>
    </row>
    <row r="388" spans="1:16384" s="3" customFormat="1" ht="13.5" customHeight="1" x14ac:dyDescent="0.25">
      <c r="A388" s="134" t="s">
        <v>38</v>
      </c>
      <c r="B388" s="134"/>
      <c r="C388" s="134"/>
      <c r="D388" s="134">
        <f>SUM(B383:C387)</f>
        <v>0</v>
      </c>
      <c r="E388" s="189"/>
      <c r="F388" s="189"/>
      <c r="G388" s="133"/>
      <c r="H388" s="133"/>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c r="AK388" s="133"/>
      <c r="AL388" s="133"/>
      <c r="AM388" s="133"/>
      <c r="AN388" s="133"/>
      <c r="AO388" s="133"/>
      <c r="AP388" s="133"/>
      <c r="AQ388" s="133"/>
      <c r="AR388" s="133"/>
      <c r="AS388" s="133"/>
      <c r="AT388" s="133"/>
      <c r="AU388" s="133"/>
      <c r="AV388" s="133"/>
      <c r="AW388" s="133"/>
      <c r="AX388" s="133"/>
      <c r="AY388" s="133"/>
      <c r="AZ388" s="133"/>
      <c r="BA388" s="133"/>
      <c r="BB388" s="133"/>
      <c r="BC388" s="133"/>
      <c r="BD388" s="133"/>
      <c r="BE388" s="133"/>
      <c r="BF388" s="133"/>
      <c r="BG388" s="133"/>
      <c r="BH388" s="133"/>
      <c r="BI388" s="133"/>
      <c r="BJ388" s="133"/>
      <c r="BK388" s="133"/>
      <c r="BL388" s="133"/>
      <c r="BM388" s="133"/>
      <c r="BN388" s="133"/>
      <c r="BO388" s="133"/>
      <c r="BP388" s="133"/>
      <c r="BQ388" s="133"/>
      <c r="BR388" s="133"/>
      <c r="BS388" s="133"/>
      <c r="BT388" s="133"/>
      <c r="BU388" s="133"/>
      <c r="BV388" s="133"/>
      <c r="BW388" s="133"/>
      <c r="BX388" s="133"/>
      <c r="BY388" s="133"/>
      <c r="BZ388" s="133"/>
      <c r="CA388" s="133"/>
      <c r="CB388" s="133"/>
      <c r="CC388" s="133"/>
      <c r="CD388" s="133"/>
      <c r="CE388" s="133"/>
      <c r="CF388" s="133"/>
      <c r="CG388" s="133"/>
      <c r="CH388" s="133"/>
      <c r="CI388" s="133"/>
      <c r="CJ388" s="133"/>
      <c r="CK388" s="133"/>
      <c r="CL388" s="133"/>
      <c r="CM388" s="133"/>
      <c r="CN388" s="133"/>
      <c r="CO388" s="133"/>
      <c r="CP388" s="133"/>
      <c r="CQ388" s="133"/>
      <c r="CR388" s="133"/>
      <c r="CS388" s="133"/>
      <c r="CT388" s="133"/>
      <c r="CU388" s="133"/>
      <c r="CV388" s="133"/>
      <c r="CW388" s="133"/>
      <c r="CX388" s="133"/>
      <c r="CY388" s="133"/>
      <c r="CZ388" s="133"/>
      <c r="DA388" s="133"/>
      <c r="DB388" s="133"/>
      <c r="DC388" s="133"/>
      <c r="DD388" s="133"/>
      <c r="DE388" s="133"/>
      <c r="DF388" s="133"/>
      <c r="DG388" s="133"/>
      <c r="DH388" s="133"/>
      <c r="DI388" s="133"/>
      <c r="DJ388" s="133"/>
      <c r="DK388" s="133"/>
      <c r="DL388" s="133"/>
      <c r="DM388" s="133"/>
      <c r="DN388" s="133"/>
      <c r="DO388" s="133"/>
      <c r="DP388" s="133"/>
      <c r="DQ388" s="133"/>
      <c r="DR388" s="133"/>
      <c r="DS388" s="133"/>
      <c r="DT388" s="133"/>
      <c r="DU388" s="133"/>
      <c r="DV388" s="133"/>
      <c r="DW388" s="133"/>
      <c r="DX388" s="133"/>
      <c r="DY388" s="133"/>
      <c r="DZ388" s="133"/>
      <c r="EA388" s="133"/>
      <c r="EB388" s="133"/>
      <c r="EC388" s="133"/>
      <c r="ED388" s="133"/>
      <c r="EE388" s="133"/>
      <c r="EF388" s="133"/>
      <c r="EG388" s="133"/>
      <c r="EH388" s="133"/>
      <c r="EI388" s="133"/>
      <c r="EJ388" s="133"/>
      <c r="EK388" s="133"/>
      <c r="EL388" s="133"/>
      <c r="EM388" s="133"/>
      <c r="EN388" s="133"/>
      <c r="EO388" s="133"/>
      <c r="EP388" s="133"/>
      <c r="EQ388" s="133"/>
      <c r="ER388" s="133"/>
      <c r="ES388" s="133"/>
      <c r="ET388" s="133"/>
      <c r="EU388" s="133"/>
      <c r="EV388" s="133"/>
      <c r="EW388" s="133"/>
      <c r="EX388" s="133"/>
      <c r="EY388" s="133"/>
      <c r="EZ388" s="133"/>
      <c r="FA388" s="133"/>
      <c r="FB388" s="133"/>
      <c r="FC388" s="133"/>
      <c r="FD388" s="133"/>
      <c r="FE388" s="133"/>
      <c r="FF388" s="133"/>
      <c r="FG388" s="133"/>
      <c r="FH388" s="133"/>
      <c r="FI388" s="133"/>
      <c r="FJ388" s="133"/>
      <c r="FK388" s="133"/>
      <c r="FL388" s="133"/>
      <c r="FM388" s="133"/>
      <c r="FN388" s="133"/>
      <c r="FO388" s="133"/>
      <c r="FP388" s="133"/>
      <c r="FQ388" s="133"/>
      <c r="FR388" s="133"/>
      <c r="FS388" s="133"/>
      <c r="FT388" s="133"/>
      <c r="FU388" s="133"/>
      <c r="FV388" s="133"/>
      <c r="FW388" s="133"/>
      <c r="FX388" s="133"/>
      <c r="FY388" s="133"/>
      <c r="FZ388" s="133"/>
      <c r="GA388" s="133"/>
      <c r="GB388" s="133"/>
      <c r="GC388" s="133"/>
      <c r="GD388" s="133"/>
      <c r="GE388" s="133"/>
      <c r="GF388" s="133"/>
      <c r="GG388" s="133"/>
      <c r="GH388" s="133"/>
      <c r="GI388" s="133"/>
      <c r="GJ388" s="133"/>
      <c r="GK388" s="133"/>
      <c r="GL388" s="133"/>
      <c r="GM388" s="133"/>
      <c r="GN388" s="133"/>
      <c r="GO388" s="133"/>
      <c r="GP388" s="133"/>
      <c r="GQ388" s="133"/>
      <c r="GR388" s="133"/>
      <c r="GS388" s="133"/>
      <c r="GT388" s="133"/>
      <c r="GU388" s="133"/>
      <c r="GV388" s="133"/>
      <c r="GW388" s="133"/>
      <c r="GX388" s="133"/>
      <c r="GY388" s="133"/>
      <c r="GZ388" s="133"/>
      <c r="HA388" s="133"/>
      <c r="HB388" s="133"/>
      <c r="HC388" s="133"/>
      <c r="HD388" s="133"/>
      <c r="HE388" s="133"/>
      <c r="HF388" s="133"/>
      <c r="HG388" s="133"/>
      <c r="HH388" s="133"/>
      <c r="HI388" s="133"/>
      <c r="HJ388" s="133"/>
      <c r="HK388" s="133"/>
      <c r="HL388" s="133"/>
      <c r="HM388" s="133"/>
      <c r="HN388" s="133"/>
      <c r="HO388" s="133"/>
      <c r="HP388" s="133"/>
      <c r="HQ388" s="133"/>
      <c r="HR388" s="133"/>
      <c r="HS388" s="133"/>
      <c r="HT388" s="133"/>
      <c r="HU388" s="133"/>
      <c r="HV388" s="133"/>
      <c r="HW388" s="133"/>
      <c r="HX388" s="133"/>
      <c r="HY388" s="133"/>
      <c r="HZ388" s="133"/>
      <c r="IA388" s="133"/>
      <c r="IB388" s="133"/>
      <c r="IC388" s="133"/>
      <c r="ID388" s="133"/>
      <c r="IE388" s="133"/>
      <c r="IF388" s="133"/>
      <c r="IG388" s="133"/>
      <c r="IH388" s="133"/>
      <c r="II388" s="133"/>
      <c r="IJ388" s="133"/>
      <c r="IK388" s="133"/>
      <c r="IL388" s="133"/>
      <c r="IM388" s="133"/>
      <c r="IN388" s="133"/>
      <c r="IO388" s="133"/>
      <c r="IP388" s="133"/>
      <c r="IQ388" s="133"/>
      <c r="IR388" s="133"/>
      <c r="IS388" s="133"/>
      <c r="IT388" s="133"/>
      <c r="IU388" s="133"/>
      <c r="IV388" s="133"/>
      <c r="IW388" s="133"/>
      <c r="IX388" s="133"/>
      <c r="IY388" s="133"/>
      <c r="IZ388" s="133"/>
      <c r="JA388" s="133"/>
      <c r="JB388" s="133"/>
      <c r="JC388" s="133"/>
      <c r="JD388" s="133"/>
      <c r="JE388" s="133"/>
      <c r="JF388" s="133"/>
      <c r="JG388" s="133"/>
      <c r="JH388" s="133"/>
      <c r="JI388" s="133"/>
      <c r="JJ388" s="133"/>
      <c r="JK388" s="133"/>
      <c r="JL388" s="133"/>
      <c r="JM388" s="133"/>
      <c r="JN388" s="133"/>
      <c r="JO388" s="133"/>
      <c r="JP388" s="133"/>
      <c r="JQ388" s="133"/>
      <c r="JR388" s="133"/>
      <c r="JS388" s="133"/>
      <c r="JT388" s="133"/>
      <c r="JU388" s="133"/>
      <c r="JV388" s="133"/>
      <c r="JW388" s="133"/>
      <c r="JX388" s="133"/>
      <c r="JY388" s="133"/>
      <c r="JZ388" s="133"/>
      <c r="KA388" s="133"/>
      <c r="KB388" s="133"/>
      <c r="KC388" s="133"/>
      <c r="KD388" s="133"/>
      <c r="KE388" s="133"/>
      <c r="KF388" s="133"/>
      <c r="KG388" s="133"/>
      <c r="KH388" s="133"/>
      <c r="KI388" s="133"/>
      <c r="KJ388" s="133"/>
      <c r="KK388" s="133"/>
      <c r="KL388" s="133"/>
      <c r="KM388" s="133"/>
      <c r="KN388" s="133"/>
      <c r="KO388" s="133"/>
      <c r="KP388" s="133"/>
      <c r="KQ388" s="133"/>
      <c r="KR388" s="133"/>
      <c r="KS388" s="133"/>
      <c r="KT388" s="133"/>
      <c r="KU388" s="133"/>
      <c r="KV388" s="133"/>
      <c r="KW388" s="133"/>
      <c r="KX388" s="133"/>
      <c r="KY388" s="133"/>
      <c r="KZ388" s="133"/>
      <c r="LA388" s="133"/>
      <c r="LB388" s="133"/>
      <c r="LC388" s="133"/>
      <c r="LD388" s="133"/>
      <c r="LE388" s="133"/>
      <c r="LF388" s="133"/>
      <c r="LG388" s="133"/>
      <c r="LH388" s="133"/>
      <c r="LI388" s="133"/>
      <c r="LJ388" s="133"/>
      <c r="LK388" s="133"/>
      <c r="LL388" s="133"/>
      <c r="LM388" s="133"/>
      <c r="LN388" s="133"/>
      <c r="LO388" s="133"/>
      <c r="LP388" s="133"/>
      <c r="LQ388" s="133"/>
      <c r="LR388" s="133"/>
      <c r="LS388" s="133"/>
      <c r="LT388" s="133"/>
      <c r="LU388" s="133"/>
      <c r="LV388" s="133"/>
      <c r="LW388" s="133"/>
      <c r="LX388" s="133"/>
      <c r="LY388" s="133"/>
      <c r="LZ388" s="133"/>
      <c r="MA388" s="133"/>
      <c r="MB388" s="133"/>
      <c r="MC388" s="133"/>
      <c r="MD388" s="133"/>
      <c r="ME388" s="133"/>
      <c r="MF388" s="133"/>
      <c r="MG388" s="133"/>
      <c r="MH388" s="133"/>
      <c r="MI388" s="133"/>
      <c r="MJ388" s="133"/>
      <c r="MK388" s="133"/>
      <c r="ML388" s="133"/>
      <c r="MM388" s="133"/>
      <c r="MN388" s="133"/>
      <c r="MO388" s="133"/>
      <c r="MP388" s="133"/>
      <c r="MQ388" s="133"/>
      <c r="MR388" s="133"/>
      <c r="MS388" s="133"/>
      <c r="MT388" s="133"/>
      <c r="MU388" s="133"/>
      <c r="MV388" s="133"/>
      <c r="MW388" s="133"/>
      <c r="MX388" s="133"/>
      <c r="MY388" s="133"/>
      <c r="MZ388" s="133"/>
      <c r="NA388" s="133"/>
      <c r="NB388" s="133"/>
      <c r="NC388" s="133"/>
      <c r="ND388" s="133"/>
      <c r="NE388" s="133"/>
      <c r="NF388" s="133"/>
      <c r="NG388" s="133"/>
      <c r="NH388" s="133"/>
      <c r="NI388" s="133"/>
      <c r="NJ388" s="133"/>
      <c r="NK388" s="133"/>
      <c r="NL388" s="133"/>
      <c r="NM388" s="133"/>
      <c r="NN388" s="133"/>
      <c r="NO388" s="133"/>
      <c r="NP388" s="133"/>
      <c r="NQ388" s="133"/>
      <c r="NR388" s="133"/>
      <c r="NS388" s="133"/>
      <c r="NT388" s="133"/>
      <c r="NU388" s="133"/>
      <c r="NV388" s="133"/>
      <c r="NW388" s="133"/>
      <c r="NX388" s="133"/>
      <c r="NY388" s="133"/>
      <c r="NZ388" s="133"/>
      <c r="OA388" s="133"/>
      <c r="OB388" s="133"/>
      <c r="OC388" s="133"/>
      <c r="OD388" s="133"/>
      <c r="OE388" s="133"/>
      <c r="OF388" s="133"/>
      <c r="OG388" s="133"/>
      <c r="OH388" s="133"/>
      <c r="OI388" s="133"/>
      <c r="OJ388" s="133"/>
      <c r="OK388" s="133"/>
      <c r="OL388" s="133"/>
      <c r="OM388" s="133"/>
      <c r="ON388" s="133"/>
      <c r="OO388" s="133"/>
      <c r="OP388" s="133"/>
      <c r="OQ388" s="133"/>
      <c r="OR388" s="133"/>
      <c r="OS388" s="133"/>
      <c r="OT388" s="133"/>
      <c r="OU388" s="133"/>
      <c r="OV388" s="133"/>
      <c r="OW388" s="133"/>
      <c r="OX388" s="133"/>
      <c r="OY388" s="133"/>
      <c r="OZ388" s="133"/>
      <c r="PA388" s="133"/>
      <c r="PB388" s="133"/>
      <c r="PC388" s="133"/>
      <c r="PD388" s="133"/>
      <c r="PE388" s="133"/>
      <c r="PF388" s="133"/>
      <c r="PG388" s="133"/>
      <c r="PH388" s="133"/>
      <c r="PI388" s="133"/>
      <c r="PJ388" s="133"/>
      <c r="PK388" s="133"/>
      <c r="PL388" s="133"/>
      <c r="PM388" s="133"/>
      <c r="PN388" s="133"/>
      <c r="PO388" s="133"/>
      <c r="PP388" s="133"/>
      <c r="PQ388" s="133"/>
      <c r="PR388" s="133"/>
      <c r="PS388" s="133"/>
      <c r="PT388" s="133"/>
      <c r="PU388" s="133"/>
      <c r="PV388" s="133"/>
      <c r="PW388" s="133"/>
      <c r="PX388" s="133"/>
      <c r="PY388" s="133"/>
      <c r="PZ388" s="133"/>
      <c r="QA388" s="133"/>
      <c r="QB388" s="133"/>
      <c r="QC388" s="133"/>
      <c r="QD388" s="133"/>
      <c r="QE388" s="133"/>
      <c r="QF388" s="133"/>
      <c r="QG388" s="133"/>
      <c r="QH388" s="133"/>
      <c r="QI388" s="133"/>
      <c r="QJ388" s="133"/>
      <c r="QK388" s="133"/>
      <c r="QL388" s="133"/>
      <c r="QM388" s="133"/>
      <c r="QN388" s="133"/>
      <c r="QO388" s="133"/>
      <c r="QP388" s="133"/>
      <c r="QQ388" s="133"/>
      <c r="QR388" s="133"/>
      <c r="QS388" s="133"/>
      <c r="QT388" s="133"/>
      <c r="QU388" s="133"/>
      <c r="QV388" s="133"/>
      <c r="QW388" s="133"/>
      <c r="QX388" s="133"/>
      <c r="QY388" s="133"/>
      <c r="QZ388" s="133"/>
      <c r="RA388" s="133"/>
      <c r="RB388" s="133"/>
      <c r="RC388" s="133"/>
      <c r="RD388" s="133"/>
      <c r="RE388" s="133"/>
      <c r="RF388" s="133"/>
      <c r="RG388" s="133"/>
      <c r="RH388" s="133"/>
      <c r="RI388" s="133"/>
      <c r="RJ388" s="133"/>
      <c r="RK388" s="133"/>
      <c r="RL388" s="133"/>
      <c r="RM388" s="133"/>
      <c r="RN388" s="133"/>
      <c r="RO388" s="133"/>
      <c r="RP388" s="133"/>
      <c r="RQ388" s="133"/>
      <c r="RR388" s="133"/>
      <c r="RS388" s="133"/>
      <c r="RT388" s="133"/>
      <c r="RU388" s="133"/>
      <c r="RV388" s="133"/>
      <c r="RW388" s="133"/>
      <c r="RX388" s="133"/>
      <c r="RY388" s="133"/>
      <c r="RZ388" s="133"/>
      <c r="SA388" s="133"/>
      <c r="SB388" s="133"/>
      <c r="SC388" s="133"/>
      <c r="SD388" s="133"/>
      <c r="SE388" s="133"/>
      <c r="SF388" s="133"/>
      <c r="SG388" s="133"/>
      <c r="SH388" s="133"/>
      <c r="SI388" s="133"/>
      <c r="SJ388" s="133"/>
      <c r="SK388" s="133"/>
      <c r="SL388" s="133"/>
      <c r="SM388" s="133"/>
      <c r="SN388" s="133"/>
      <c r="SO388" s="133"/>
      <c r="SP388" s="133"/>
      <c r="SQ388" s="133"/>
      <c r="SR388" s="133"/>
      <c r="SS388" s="133"/>
      <c r="ST388" s="133"/>
      <c r="SU388" s="133"/>
      <c r="SV388" s="133"/>
      <c r="SW388" s="133"/>
      <c r="SX388" s="133"/>
      <c r="SY388" s="133"/>
      <c r="SZ388" s="133"/>
      <c r="TA388" s="133"/>
      <c r="TB388" s="133"/>
      <c r="TC388" s="133"/>
      <c r="TD388" s="133"/>
      <c r="TE388" s="133"/>
      <c r="TF388" s="133"/>
      <c r="TG388" s="133"/>
      <c r="TH388" s="133"/>
      <c r="TI388" s="133"/>
      <c r="TJ388" s="133"/>
      <c r="TK388" s="133"/>
      <c r="TL388" s="133"/>
      <c r="TM388" s="133"/>
      <c r="TN388" s="133"/>
      <c r="TO388" s="133"/>
      <c r="TP388" s="133"/>
      <c r="TQ388" s="133"/>
      <c r="TR388" s="133"/>
      <c r="TS388" s="133"/>
      <c r="TT388" s="133"/>
      <c r="TU388" s="133"/>
      <c r="TV388" s="133"/>
      <c r="TW388" s="133"/>
      <c r="TX388" s="133"/>
      <c r="TY388" s="133"/>
      <c r="TZ388" s="133"/>
      <c r="UA388" s="133"/>
      <c r="UB388" s="133"/>
      <c r="UC388" s="133"/>
      <c r="UD388" s="133"/>
      <c r="UE388" s="133"/>
      <c r="UF388" s="133"/>
      <c r="UG388" s="133"/>
      <c r="UH388" s="133"/>
      <c r="UI388" s="133"/>
      <c r="UJ388" s="133"/>
      <c r="UK388" s="133"/>
      <c r="UL388" s="133"/>
      <c r="UM388" s="133"/>
      <c r="UN388" s="133"/>
      <c r="UO388" s="133"/>
      <c r="UP388" s="133"/>
      <c r="UQ388" s="133"/>
      <c r="UR388" s="133"/>
      <c r="US388" s="133"/>
      <c r="UT388" s="133"/>
      <c r="UU388" s="133"/>
      <c r="UV388" s="133"/>
      <c r="UW388" s="133"/>
      <c r="UX388" s="133"/>
      <c r="UY388" s="133"/>
      <c r="UZ388" s="133"/>
      <c r="VA388" s="133"/>
      <c r="VB388" s="133"/>
      <c r="VC388" s="133"/>
      <c r="VD388" s="133"/>
      <c r="VE388" s="133"/>
      <c r="VF388" s="133"/>
      <c r="VG388" s="133"/>
      <c r="VH388" s="133"/>
      <c r="VI388" s="133"/>
      <c r="VJ388" s="133"/>
      <c r="VK388" s="133"/>
      <c r="VL388" s="133"/>
      <c r="VM388" s="133"/>
      <c r="VN388" s="133"/>
      <c r="VO388" s="133"/>
      <c r="VP388" s="133"/>
      <c r="VQ388" s="133"/>
      <c r="VR388" s="133"/>
      <c r="VS388" s="133"/>
      <c r="VT388" s="133"/>
      <c r="VU388" s="133"/>
      <c r="VV388" s="133"/>
      <c r="VW388" s="133"/>
      <c r="VX388" s="133"/>
      <c r="VY388" s="133"/>
      <c r="VZ388" s="133"/>
      <c r="WA388" s="133"/>
      <c r="WB388" s="133"/>
      <c r="WC388" s="133"/>
      <c r="WD388" s="133"/>
      <c r="WE388" s="133"/>
      <c r="WF388" s="133"/>
      <c r="WG388" s="133"/>
      <c r="WH388" s="133"/>
      <c r="WI388" s="133"/>
      <c r="WJ388" s="133"/>
      <c r="WK388" s="133"/>
      <c r="WL388" s="133"/>
      <c r="WM388" s="133"/>
      <c r="WN388" s="133"/>
      <c r="WO388" s="133"/>
      <c r="WP388" s="133"/>
      <c r="WQ388" s="133"/>
      <c r="WR388" s="133"/>
      <c r="WS388" s="133"/>
      <c r="WT388" s="133"/>
      <c r="WU388" s="133"/>
      <c r="WV388" s="133"/>
      <c r="WW388" s="133"/>
      <c r="WX388" s="133"/>
      <c r="WY388" s="133"/>
      <c r="WZ388" s="133"/>
      <c r="XA388" s="133"/>
      <c r="XB388" s="133"/>
      <c r="XC388" s="133"/>
      <c r="XD388" s="133"/>
      <c r="XE388" s="133"/>
      <c r="XF388" s="133"/>
      <c r="XG388" s="133"/>
      <c r="XH388" s="133"/>
      <c r="XI388" s="133"/>
      <c r="XJ388" s="133"/>
      <c r="XK388" s="133"/>
      <c r="XL388" s="133"/>
      <c r="XM388" s="133"/>
      <c r="XN388" s="133"/>
      <c r="XO388" s="133"/>
      <c r="XP388" s="133"/>
      <c r="XQ388" s="133"/>
      <c r="XR388" s="133"/>
      <c r="XS388" s="133"/>
      <c r="XT388" s="133"/>
      <c r="XU388" s="133"/>
      <c r="XV388" s="133"/>
      <c r="XW388" s="133"/>
      <c r="XX388" s="133"/>
      <c r="XY388" s="133"/>
      <c r="XZ388" s="133"/>
      <c r="YA388" s="133"/>
      <c r="YB388" s="133"/>
      <c r="YC388" s="133"/>
      <c r="YD388" s="133"/>
      <c r="YE388" s="133"/>
      <c r="YF388" s="133"/>
      <c r="YG388" s="133"/>
      <c r="YH388" s="133"/>
      <c r="YI388" s="133"/>
      <c r="YJ388" s="133"/>
      <c r="YK388" s="133"/>
      <c r="YL388" s="133"/>
      <c r="YM388" s="133"/>
      <c r="YN388" s="133"/>
      <c r="YO388" s="133"/>
      <c r="YP388" s="133"/>
      <c r="YQ388" s="133"/>
      <c r="YR388" s="133"/>
      <c r="YS388" s="133"/>
      <c r="YT388" s="133"/>
      <c r="YU388" s="133"/>
      <c r="YV388" s="133"/>
      <c r="YW388" s="133"/>
      <c r="YX388" s="133"/>
      <c r="YY388" s="133"/>
      <c r="YZ388" s="133"/>
      <c r="ZA388" s="133"/>
      <c r="ZB388" s="133"/>
      <c r="ZC388" s="133"/>
      <c r="ZD388" s="133"/>
      <c r="ZE388" s="133"/>
      <c r="ZF388" s="133"/>
      <c r="ZG388" s="133"/>
      <c r="ZH388" s="133"/>
      <c r="ZI388" s="133"/>
      <c r="ZJ388" s="133"/>
      <c r="ZK388" s="133"/>
      <c r="ZL388" s="133"/>
      <c r="ZM388" s="133"/>
      <c r="ZN388" s="133"/>
      <c r="ZO388" s="133"/>
      <c r="ZP388" s="133"/>
      <c r="ZQ388" s="133"/>
      <c r="ZR388" s="133"/>
      <c r="ZS388" s="133"/>
      <c r="ZT388" s="133"/>
      <c r="ZU388" s="133"/>
      <c r="ZV388" s="133"/>
      <c r="ZW388" s="133"/>
      <c r="ZX388" s="133"/>
      <c r="ZY388" s="133"/>
      <c r="ZZ388" s="133"/>
      <c r="AAA388" s="133"/>
      <c r="AAB388" s="133"/>
      <c r="AAC388" s="133"/>
      <c r="AAD388" s="133"/>
      <c r="AAE388" s="133"/>
      <c r="AAF388" s="133"/>
      <c r="AAG388" s="133"/>
      <c r="AAH388" s="133"/>
      <c r="AAI388" s="133"/>
      <c r="AAJ388" s="133"/>
      <c r="AAK388" s="133"/>
      <c r="AAL388" s="133"/>
      <c r="AAM388" s="133"/>
      <c r="AAN388" s="133"/>
      <c r="AAO388" s="133"/>
      <c r="AAP388" s="133"/>
      <c r="AAQ388" s="133"/>
      <c r="AAR388" s="133"/>
      <c r="AAS388" s="133"/>
      <c r="AAT388" s="133"/>
      <c r="AAU388" s="133"/>
      <c r="AAV388" s="133"/>
      <c r="AAW388" s="133"/>
      <c r="AAX388" s="133"/>
      <c r="AAY388" s="133"/>
      <c r="AAZ388" s="133"/>
      <c r="ABA388" s="133"/>
      <c r="ABB388" s="133"/>
      <c r="ABC388" s="133"/>
      <c r="ABD388" s="133"/>
      <c r="ABE388" s="133"/>
      <c r="ABF388" s="133"/>
      <c r="ABG388" s="133"/>
      <c r="ABH388" s="133"/>
      <c r="ABI388" s="133"/>
      <c r="ABJ388" s="133"/>
      <c r="ABK388" s="133"/>
      <c r="ABL388" s="133"/>
      <c r="ABM388" s="133"/>
      <c r="ABN388" s="133"/>
      <c r="ABO388" s="133"/>
      <c r="ABP388" s="133"/>
      <c r="ABQ388" s="133"/>
      <c r="ABR388" s="133"/>
      <c r="ABS388" s="133"/>
      <c r="ABT388" s="133"/>
      <c r="ABU388" s="133"/>
      <c r="ABV388" s="133"/>
      <c r="ABW388" s="133"/>
      <c r="ABX388" s="133"/>
      <c r="ABY388" s="133"/>
      <c r="ABZ388" s="133"/>
      <c r="ACA388" s="133"/>
      <c r="ACB388" s="133"/>
      <c r="ACC388" s="133"/>
      <c r="ACD388" s="133"/>
      <c r="ACE388" s="133"/>
      <c r="ACF388" s="133"/>
      <c r="ACG388" s="133"/>
      <c r="ACH388" s="133"/>
      <c r="ACI388" s="133"/>
      <c r="ACJ388" s="133"/>
      <c r="ACK388" s="133"/>
      <c r="ACL388" s="133"/>
      <c r="ACM388" s="133"/>
      <c r="ACN388" s="133"/>
      <c r="ACO388" s="133"/>
      <c r="ACP388" s="133"/>
      <c r="ACQ388" s="133"/>
      <c r="ACR388" s="133"/>
      <c r="ACS388" s="133"/>
      <c r="ACT388" s="133"/>
      <c r="ACU388" s="133"/>
      <c r="ACV388" s="133"/>
      <c r="ACW388" s="133"/>
      <c r="ACX388" s="133"/>
      <c r="ACY388" s="133"/>
      <c r="ACZ388" s="133"/>
      <c r="ADA388" s="133"/>
      <c r="ADB388" s="133"/>
      <c r="ADC388" s="133"/>
      <c r="ADD388" s="133"/>
      <c r="ADE388" s="133"/>
      <c r="ADF388" s="133"/>
      <c r="ADG388" s="133"/>
      <c r="ADH388" s="133"/>
      <c r="ADI388" s="133"/>
      <c r="ADJ388" s="133"/>
      <c r="ADK388" s="133"/>
      <c r="ADL388" s="133"/>
      <c r="ADM388" s="133"/>
      <c r="ADN388" s="133"/>
      <c r="ADO388" s="133"/>
      <c r="ADP388" s="133"/>
      <c r="ADQ388" s="133"/>
      <c r="ADR388" s="133"/>
      <c r="ADS388" s="133"/>
      <c r="ADT388" s="133"/>
      <c r="ADU388" s="133"/>
      <c r="ADV388" s="133"/>
      <c r="ADW388" s="133"/>
      <c r="ADX388" s="133"/>
      <c r="ADY388" s="133"/>
      <c r="ADZ388" s="133"/>
      <c r="AEA388" s="133"/>
      <c r="AEB388" s="133"/>
      <c r="AEC388" s="133"/>
      <c r="AED388" s="133"/>
      <c r="AEE388" s="133"/>
      <c r="AEF388" s="133"/>
      <c r="AEG388" s="133"/>
      <c r="AEH388" s="133"/>
      <c r="AEI388" s="133"/>
      <c r="AEJ388" s="133"/>
      <c r="AEK388" s="133"/>
      <c r="AEL388" s="133"/>
      <c r="AEM388" s="133"/>
      <c r="AEN388" s="133"/>
      <c r="AEO388" s="133"/>
      <c r="AEP388" s="133"/>
      <c r="AEQ388" s="133"/>
      <c r="AER388" s="133"/>
      <c r="AES388" s="133"/>
      <c r="AET388" s="133"/>
      <c r="AEU388" s="133"/>
      <c r="AEV388" s="133"/>
      <c r="AEW388" s="133"/>
      <c r="AEX388" s="133"/>
      <c r="AEY388" s="133"/>
      <c r="AEZ388" s="133"/>
      <c r="AFA388" s="133"/>
      <c r="AFB388" s="133"/>
      <c r="AFC388" s="133"/>
      <c r="AFD388" s="133"/>
      <c r="AFE388" s="133"/>
      <c r="AFF388" s="133"/>
      <c r="AFG388" s="133"/>
      <c r="AFH388" s="133"/>
      <c r="AFI388" s="133"/>
      <c r="AFJ388" s="133"/>
      <c r="AFK388" s="133"/>
      <c r="AFL388" s="133"/>
      <c r="AFM388" s="133"/>
      <c r="AFN388" s="133"/>
      <c r="AFO388" s="133"/>
      <c r="AFP388" s="133"/>
      <c r="AFQ388" s="133"/>
      <c r="AFR388" s="133"/>
      <c r="AFS388" s="133"/>
      <c r="AFT388" s="133"/>
      <c r="AFU388" s="133"/>
      <c r="AFV388" s="133"/>
      <c r="AFW388" s="133"/>
      <c r="AFX388" s="133"/>
      <c r="AFY388" s="133"/>
      <c r="AFZ388" s="133"/>
      <c r="AGA388" s="133"/>
      <c r="AGB388" s="133"/>
      <c r="AGC388" s="133"/>
      <c r="AGD388" s="133"/>
      <c r="AGE388" s="133"/>
      <c r="AGF388" s="133"/>
      <c r="AGG388" s="133"/>
      <c r="AGH388" s="133"/>
      <c r="AGI388" s="133"/>
      <c r="AGJ388" s="133"/>
      <c r="AGK388" s="133"/>
      <c r="AGL388" s="133"/>
      <c r="AGM388" s="133"/>
      <c r="AGN388" s="133"/>
      <c r="AGO388" s="133"/>
      <c r="AGP388" s="133"/>
      <c r="AGQ388" s="133"/>
      <c r="AGR388" s="133"/>
      <c r="AGS388" s="133"/>
      <c r="AGT388" s="133"/>
      <c r="AGU388" s="133"/>
      <c r="AGV388" s="133"/>
      <c r="AGW388" s="133"/>
      <c r="AGX388" s="133"/>
      <c r="AGY388" s="133"/>
      <c r="AGZ388" s="133"/>
      <c r="AHA388" s="133"/>
      <c r="AHB388" s="133"/>
      <c r="AHC388" s="133"/>
      <c r="AHD388" s="133"/>
      <c r="AHE388" s="133"/>
      <c r="AHF388" s="133"/>
      <c r="AHG388" s="133"/>
      <c r="AHH388" s="133"/>
      <c r="AHI388" s="133"/>
      <c r="AHJ388" s="133"/>
      <c r="AHK388" s="133"/>
      <c r="AHL388" s="133"/>
      <c r="AHM388" s="133"/>
      <c r="AHN388" s="133"/>
      <c r="AHO388" s="133"/>
      <c r="AHP388" s="133"/>
      <c r="AHQ388" s="133"/>
      <c r="AHR388" s="133"/>
      <c r="AHS388" s="133"/>
      <c r="AHT388" s="133"/>
      <c r="AHU388" s="133"/>
      <c r="AHV388" s="133"/>
      <c r="AHW388" s="133"/>
      <c r="AHX388" s="133"/>
      <c r="AHY388" s="133"/>
      <c r="AHZ388" s="133"/>
      <c r="AIA388" s="133"/>
      <c r="AIB388" s="133"/>
      <c r="AIC388" s="133"/>
      <c r="AID388" s="133"/>
      <c r="AIE388" s="133"/>
      <c r="AIF388" s="133"/>
      <c r="AIG388" s="133"/>
      <c r="AIH388" s="133"/>
      <c r="AII388" s="133"/>
      <c r="AIJ388" s="133"/>
      <c r="AIK388" s="133"/>
      <c r="AIL388" s="133"/>
      <c r="AIM388" s="133"/>
      <c r="AIN388" s="133"/>
      <c r="AIO388" s="133"/>
      <c r="AIP388" s="133"/>
      <c r="AIQ388" s="133"/>
      <c r="AIR388" s="133"/>
      <c r="AIS388" s="133"/>
      <c r="AIT388" s="133"/>
      <c r="AIU388" s="133"/>
      <c r="AIV388" s="133"/>
      <c r="AIW388" s="133"/>
      <c r="AIX388" s="133"/>
      <c r="AIY388" s="133"/>
      <c r="AIZ388" s="133"/>
      <c r="AJA388" s="133"/>
      <c r="AJB388" s="133"/>
      <c r="AJC388" s="133"/>
      <c r="AJD388" s="133"/>
      <c r="AJE388" s="133"/>
      <c r="AJF388" s="133"/>
      <c r="AJG388" s="133"/>
      <c r="AJH388" s="133"/>
      <c r="AJI388" s="133"/>
      <c r="AJJ388" s="133"/>
      <c r="AJK388" s="133"/>
      <c r="AJL388" s="133"/>
      <c r="AJM388" s="133"/>
      <c r="AJN388" s="133"/>
      <c r="AJO388" s="133"/>
      <c r="AJP388" s="133"/>
      <c r="AJQ388" s="133"/>
      <c r="AJR388" s="133"/>
      <c r="AJS388" s="133"/>
      <c r="AJT388" s="133"/>
      <c r="AJU388" s="133"/>
      <c r="AJV388" s="133"/>
      <c r="AJW388" s="133"/>
      <c r="AJX388" s="133"/>
      <c r="AJY388" s="133"/>
      <c r="AJZ388" s="133"/>
      <c r="AKA388" s="133"/>
      <c r="AKB388" s="133"/>
      <c r="AKC388" s="133"/>
      <c r="AKD388" s="133"/>
      <c r="AKE388" s="133"/>
      <c r="AKF388" s="133"/>
      <c r="AKG388" s="133"/>
      <c r="AKH388" s="133"/>
      <c r="AKI388" s="133"/>
      <c r="AKJ388" s="133"/>
      <c r="AKK388" s="133"/>
      <c r="AKL388" s="133"/>
      <c r="AKM388" s="133"/>
      <c r="AKN388" s="133"/>
      <c r="AKO388" s="133"/>
      <c r="AKP388" s="133"/>
      <c r="AKQ388" s="133"/>
      <c r="AKR388" s="133"/>
      <c r="AKS388" s="133"/>
      <c r="AKT388" s="133"/>
      <c r="AKU388" s="133"/>
      <c r="AKV388" s="133"/>
      <c r="AKW388" s="133"/>
      <c r="AKX388" s="133"/>
      <c r="AKY388" s="133"/>
      <c r="AKZ388" s="133"/>
      <c r="ALA388" s="133"/>
      <c r="ALB388" s="133"/>
      <c r="ALC388" s="133"/>
      <c r="ALD388" s="133"/>
      <c r="ALE388" s="133"/>
      <c r="ALF388" s="133"/>
      <c r="ALG388" s="133"/>
      <c r="ALH388" s="133"/>
      <c r="ALI388" s="133"/>
      <c r="ALJ388" s="133"/>
      <c r="ALK388" s="133"/>
      <c r="ALL388" s="133"/>
      <c r="ALM388" s="133"/>
      <c r="ALN388" s="133"/>
      <c r="ALO388" s="133"/>
      <c r="ALP388" s="133"/>
      <c r="ALQ388" s="133"/>
      <c r="ALR388" s="133"/>
      <c r="ALS388" s="133"/>
      <c r="ALT388" s="133"/>
      <c r="ALU388" s="133"/>
      <c r="ALV388" s="133"/>
      <c r="ALW388" s="133"/>
      <c r="ALX388" s="133"/>
      <c r="ALY388" s="133"/>
      <c r="ALZ388" s="133"/>
      <c r="AMA388" s="133"/>
      <c r="AMB388" s="133"/>
      <c r="AMC388" s="133"/>
      <c r="AMD388" s="133"/>
      <c r="AME388" s="133"/>
      <c r="AMF388" s="133"/>
      <c r="AMG388" s="133"/>
      <c r="AMH388" s="133"/>
      <c r="AMI388" s="133"/>
      <c r="AMJ388" s="133"/>
      <c r="AMK388" s="133"/>
      <c r="AML388" s="133"/>
      <c r="AMM388" s="133"/>
      <c r="AMN388" s="133"/>
      <c r="AMO388" s="133"/>
      <c r="AMP388" s="133"/>
      <c r="AMQ388" s="133"/>
      <c r="AMR388" s="133"/>
      <c r="AMS388" s="133"/>
      <c r="AMT388" s="133"/>
      <c r="AMU388" s="133"/>
      <c r="AMV388" s="133"/>
      <c r="AMW388" s="133"/>
      <c r="AMX388" s="133"/>
      <c r="AMY388" s="133"/>
      <c r="AMZ388" s="133"/>
      <c r="ANA388" s="133"/>
      <c r="ANB388" s="133"/>
      <c r="ANC388" s="133"/>
      <c r="AND388" s="133"/>
      <c r="ANE388" s="133"/>
      <c r="ANF388" s="133"/>
      <c r="ANG388" s="133"/>
      <c r="ANH388" s="133"/>
      <c r="ANI388" s="133"/>
      <c r="ANJ388" s="133"/>
      <c r="ANK388" s="133"/>
      <c r="ANL388" s="133"/>
      <c r="ANM388" s="133"/>
      <c r="ANN388" s="133"/>
      <c r="ANO388" s="133"/>
      <c r="ANP388" s="133"/>
      <c r="ANQ388" s="133"/>
      <c r="ANR388" s="133"/>
      <c r="ANS388" s="133"/>
      <c r="ANT388" s="133"/>
      <c r="ANU388" s="133"/>
      <c r="ANV388" s="133"/>
      <c r="ANW388" s="133"/>
      <c r="ANX388" s="133"/>
      <c r="ANY388" s="133"/>
      <c r="ANZ388" s="133"/>
      <c r="AOA388" s="133"/>
      <c r="AOB388" s="133"/>
      <c r="AOC388" s="133"/>
      <c r="AOD388" s="133"/>
      <c r="AOE388" s="133"/>
      <c r="AOF388" s="133"/>
      <c r="AOG388" s="133"/>
      <c r="AOH388" s="133"/>
      <c r="AOI388" s="133"/>
      <c r="AOJ388" s="133"/>
      <c r="AOK388" s="133"/>
      <c r="AOL388" s="133"/>
      <c r="AOM388" s="133"/>
      <c r="AON388" s="133"/>
      <c r="AOO388" s="133"/>
      <c r="AOP388" s="133"/>
      <c r="AOQ388" s="133"/>
      <c r="AOR388" s="133"/>
      <c r="AOS388" s="133"/>
      <c r="AOT388" s="133"/>
      <c r="AOU388" s="133"/>
      <c r="AOV388" s="133"/>
      <c r="AOW388" s="133"/>
      <c r="AOX388" s="133"/>
      <c r="AOY388" s="133"/>
      <c r="AOZ388" s="133"/>
      <c r="APA388" s="133"/>
      <c r="APB388" s="133"/>
      <c r="APC388" s="133"/>
      <c r="APD388" s="133"/>
      <c r="APE388" s="133"/>
      <c r="APF388" s="133"/>
      <c r="APG388" s="133"/>
      <c r="APH388" s="133"/>
      <c r="API388" s="133"/>
      <c r="APJ388" s="133"/>
      <c r="APK388" s="133"/>
      <c r="APL388" s="133"/>
      <c r="APM388" s="133"/>
      <c r="APN388" s="133"/>
      <c r="APO388" s="133"/>
      <c r="APP388" s="133"/>
      <c r="APQ388" s="133"/>
      <c r="APR388" s="133"/>
      <c r="APS388" s="133"/>
      <c r="APT388" s="133"/>
      <c r="APU388" s="133"/>
      <c r="APV388" s="133"/>
      <c r="APW388" s="133"/>
      <c r="APX388" s="133"/>
      <c r="APY388" s="133"/>
      <c r="APZ388" s="133"/>
      <c r="AQA388" s="133"/>
      <c r="AQB388" s="133"/>
      <c r="AQC388" s="133"/>
      <c r="AQD388" s="133"/>
      <c r="AQE388" s="133"/>
      <c r="AQF388" s="133"/>
      <c r="AQG388" s="133"/>
      <c r="AQH388" s="133"/>
      <c r="AQI388" s="133"/>
      <c r="AQJ388" s="133"/>
      <c r="AQK388" s="133"/>
      <c r="AQL388" s="133"/>
      <c r="AQM388" s="133"/>
      <c r="AQN388" s="133"/>
      <c r="AQO388" s="133"/>
      <c r="AQP388" s="133"/>
      <c r="AQQ388" s="133"/>
      <c r="AQR388" s="133"/>
      <c r="AQS388" s="133"/>
      <c r="AQT388" s="133"/>
      <c r="AQU388" s="133"/>
      <c r="AQV388" s="133"/>
      <c r="AQW388" s="133"/>
      <c r="AQX388" s="133"/>
      <c r="AQY388" s="133"/>
      <c r="AQZ388" s="133"/>
      <c r="ARA388" s="133"/>
      <c r="ARB388" s="133"/>
      <c r="ARC388" s="133"/>
      <c r="ARD388" s="133"/>
      <c r="ARE388" s="133"/>
      <c r="ARF388" s="133"/>
      <c r="ARG388" s="133"/>
      <c r="ARH388" s="133"/>
      <c r="ARI388" s="133"/>
      <c r="ARJ388" s="133"/>
      <c r="ARK388" s="133"/>
      <c r="ARL388" s="133"/>
      <c r="ARM388" s="133"/>
      <c r="ARN388" s="133"/>
      <c r="ARO388" s="133"/>
      <c r="ARP388" s="133"/>
      <c r="ARQ388" s="133"/>
      <c r="ARR388" s="133"/>
      <c r="ARS388" s="133"/>
      <c r="ART388" s="133"/>
      <c r="ARU388" s="133"/>
      <c r="ARV388" s="133"/>
      <c r="ARW388" s="133"/>
      <c r="ARX388" s="133"/>
      <c r="ARY388" s="133"/>
      <c r="ARZ388" s="133"/>
      <c r="ASA388" s="133"/>
      <c r="ASB388" s="133"/>
      <c r="ASC388" s="133"/>
      <c r="ASD388" s="133"/>
      <c r="ASE388" s="133"/>
      <c r="ASF388" s="133"/>
      <c r="ASG388" s="133"/>
      <c r="ASH388" s="133"/>
      <c r="ASI388" s="133"/>
      <c r="ASJ388" s="133"/>
      <c r="ASK388" s="133"/>
      <c r="ASL388" s="133"/>
      <c r="ASM388" s="133"/>
      <c r="ASN388" s="133"/>
      <c r="ASO388" s="133"/>
      <c r="ASP388" s="133"/>
      <c r="ASQ388" s="133"/>
      <c r="ASR388" s="133"/>
      <c r="ASS388" s="133"/>
      <c r="AST388" s="133"/>
      <c r="ASU388" s="133"/>
      <c r="ASV388" s="133"/>
      <c r="ASW388" s="133"/>
      <c r="ASX388" s="133"/>
      <c r="ASY388" s="133"/>
      <c r="ASZ388" s="133"/>
      <c r="ATA388" s="133"/>
      <c r="ATB388" s="133"/>
      <c r="ATC388" s="133"/>
      <c r="ATD388" s="133"/>
      <c r="ATE388" s="133"/>
      <c r="ATF388" s="133"/>
      <c r="ATG388" s="133"/>
      <c r="ATH388" s="133"/>
      <c r="ATI388" s="133"/>
      <c r="ATJ388" s="133"/>
      <c r="ATK388" s="133"/>
      <c r="ATL388" s="133"/>
      <c r="ATM388" s="133"/>
      <c r="ATN388" s="133"/>
      <c r="ATO388" s="133"/>
      <c r="ATP388" s="133"/>
      <c r="ATQ388" s="133"/>
      <c r="ATR388" s="133"/>
      <c r="ATS388" s="133"/>
      <c r="ATT388" s="133"/>
      <c r="ATU388" s="133"/>
      <c r="ATV388" s="133"/>
      <c r="ATW388" s="133"/>
      <c r="ATX388" s="133"/>
      <c r="ATY388" s="133"/>
      <c r="ATZ388" s="133"/>
      <c r="AUA388" s="133"/>
      <c r="AUB388" s="133"/>
      <c r="AUC388" s="133"/>
      <c r="AUD388" s="133"/>
      <c r="AUE388" s="133"/>
      <c r="AUF388" s="133"/>
      <c r="AUG388" s="133"/>
      <c r="AUH388" s="133"/>
      <c r="AUI388" s="133"/>
      <c r="AUJ388" s="133"/>
      <c r="AUK388" s="133"/>
      <c r="AUL388" s="133"/>
      <c r="AUM388" s="133"/>
      <c r="AUN388" s="133"/>
      <c r="AUO388" s="133"/>
      <c r="AUP388" s="133"/>
      <c r="AUQ388" s="133"/>
      <c r="AUR388" s="133"/>
      <c r="AUS388" s="133"/>
      <c r="AUT388" s="133"/>
      <c r="AUU388" s="133"/>
      <c r="AUV388" s="133"/>
      <c r="AUW388" s="133"/>
      <c r="AUX388" s="133"/>
      <c r="AUY388" s="133"/>
      <c r="AUZ388" s="133"/>
      <c r="AVA388" s="133"/>
      <c r="AVB388" s="133"/>
      <c r="AVC388" s="133"/>
      <c r="AVD388" s="133"/>
      <c r="AVE388" s="133"/>
      <c r="AVF388" s="133"/>
      <c r="AVG388" s="133"/>
      <c r="AVH388" s="133"/>
      <c r="AVI388" s="133"/>
      <c r="AVJ388" s="133"/>
      <c r="AVK388" s="133"/>
      <c r="AVL388" s="133"/>
      <c r="AVM388" s="133"/>
      <c r="AVN388" s="133"/>
      <c r="AVO388" s="133"/>
      <c r="AVP388" s="133"/>
      <c r="AVQ388" s="133"/>
      <c r="AVR388" s="133"/>
      <c r="AVS388" s="133"/>
      <c r="AVT388" s="133"/>
      <c r="AVU388" s="133"/>
      <c r="AVV388" s="133"/>
      <c r="AVW388" s="133"/>
      <c r="AVX388" s="133"/>
      <c r="AVY388" s="133"/>
      <c r="AVZ388" s="133"/>
      <c r="AWA388" s="133"/>
      <c r="AWB388" s="133"/>
      <c r="AWC388" s="133"/>
      <c r="AWD388" s="133"/>
      <c r="AWE388" s="133"/>
      <c r="AWF388" s="133"/>
      <c r="AWG388" s="133"/>
      <c r="AWH388" s="133"/>
      <c r="AWI388" s="133"/>
      <c r="AWJ388" s="133"/>
      <c r="AWK388" s="133"/>
      <c r="AWL388" s="133"/>
      <c r="AWM388" s="133"/>
      <c r="AWN388" s="133"/>
      <c r="AWO388" s="133"/>
      <c r="AWP388" s="133"/>
      <c r="AWQ388" s="133"/>
      <c r="AWR388" s="133"/>
      <c r="AWS388" s="133"/>
      <c r="AWT388" s="133"/>
      <c r="AWU388" s="133"/>
      <c r="AWV388" s="133"/>
      <c r="AWW388" s="133"/>
      <c r="AWX388" s="133"/>
      <c r="AWY388" s="133"/>
      <c r="AWZ388" s="133"/>
      <c r="AXA388" s="133"/>
      <c r="AXB388" s="133"/>
      <c r="AXC388" s="133"/>
      <c r="AXD388" s="133"/>
      <c r="AXE388" s="133"/>
      <c r="AXF388" s="133"/>
      <c r="AXG388" s="133"/>
      <c r="AXH388" s="133"/>
      <c r="AXI388" s="133"/>
      <c r="AXJ388" s="133"/>
      <c r="AXK388" s="133"/>
      <c r="AXL388" s="133"/>
      <c r="AXM388" s="133"/>
      <c r="AXN388" s="133"/>
      <c r="AXO388" s="133"/>
      <c r="AXP388" s="133"/>
      <c r="AXQ388" s="133"/>
      <c r="AXR388" s="133"/>
      <c r="AXS388" s="133"/>
      <c r="AXT388" s="133"/>
      <c r="AXU388" s="133"/>
      <c r="AXV388" s="133"/>
      <c r="AXW388" s="133"/>
      <c r="AXX388" s="133"/>
      <c r="AXY388" s="133"/>
      <c r="AXZ388" s="133"/>
      <c r="AYA388" s="133"/>
      <c r="AYB388" s="133"/>
      <c r="AYC388" s="133"/>
      <c r="AYD388" s="133"/>
      <c r="AYE388" s="133"/>
      <c r="AYF388" s="133"/>
      <c r="AYG388" s="133"/>
      <c r="AYH388" s="133"/>
      <c r="AYI388" s="133"/>
      <c r="AYJ388" s="133"/>
      <c r="AYK388" s="133"/>
      <c r="AYL388" s="133"/>
      <c r="AYM388" s="133"/>
      <c r="AYN388" s="133"/>
      <c r="AYO388" s="133"/>
      <c r="AYP388" s="133"/>
      <c r="AYQ388" s="133"/>
      <c r="AYR388" s="133"/>
      <c r="AYS388" s="133"/>
      <c r="AYT388" s="133"/>
      <c r="AYU388" s="133"/>
      <c r="AYV388" s="133"/>
      <c r="AYW388" s="133"/>
      <c r="AYX388" s="133"/>
      <c r="AYY388" s="133"/>
      <c r="AYZ388" s="133"/>
      <c r="AZA388" s="133"/>
      <c r="AZB388" s="133"/>
      <c r="AZC388" s="133"/>
      <c r="AZD388" s="133"/>
      <c r="AZE388" s="133"/>
      <c r="AZF388" s="133"/>
      <c r="AZG388" s="133"/>
      <c r="AZH388" s="133"/>
      <c r="AZI388" s="133"/>
      <c r="AZJ388" s="133"/>
      <c r="AZK388" s="133"/>
      <c r="AZL388" s="133"/>
      <c r="AZM388" s="133"/>
      <c r="AZN388" s="133"/>
      <c r="AZO388" s="133"/>
      <c r="AZP388" s="133"/>
      <c r="AZQ388" s="133"/>
      <c r="AZR388" s="133"/>
      <c r="AZS388" s="133"/>
      <c r="AZT388" s="133"/>
      <c r="AZU388" s="133"/>
      <c r="AZV388" s="133"/>
      <c r="AZW388" s="133"/>
      <c r="AZX388" s="133"/>
      <c r="AZY388" s="133"/>
      <c r="AZZ388" s="133"/>
      <c r="BAA388" s="133"/>
      <c r="BAB388" s="133"/>
      <c r="BAC388" s="133"/>
      <c r="BAD388" s="133"/>
      <c r="BAE388" s="133"/>
      <c r="BAF388" s="133"/>
      <c r="BAG388" s="133"/>
      <c r="BAH388" s="133"/>
      <c r="BAI388" s="133"/>
      <c r="BAJ388" s="133"/>
      <c r="BAK388" s="133"/>
      <c r="BAL388" s="133"/>
      <c r="BAM388" s="133"/>
      <c r="BAN388" s="133"/>
      <c r="BAO388" s="133"/>
      <c r="BAP388" s="133"/>
      <c r="BAQ388" s="133"/>
      <c r="BAR388" s="133"/>
      <c r="BAS388" s="133"/>
      <c r="BAT388" s="133"/>
      <c r="BAU388" s="133"/>
      <c r="BAV388" s="133"/>
      <c r="BAW388" s="133"/>
      <c r="BAX388" s="133"/>
      <c r="BAY388" s="133"/>
      <c r="BAZ388" s="133"/>
      <c r="BBA388" s="133"/>
      <c r="BBB388" s="133"/>
      <c r="BBC388" s="133"/>
      <c r="BBD388" s="133"/>
      <c r="BBE388" s="133"/>
      <c r="BBF388" s="133"/>
      <c r="BBG388" s="133"/>
      <c r="BBH388" s="133"/>
      <c r="BBI388" s="133"/>
      <c r="BBJ388" s="133"/>
      <c r="BBK388" s="133"/>
      <c r="BBL388" s="133"/>
      <c r="BBM388" s="133"/>
      <c r="BBN388" s="133"/>
      <c r="BBO388" s="133"/>
      <c r="BBP388" s="133"/>
      <c r="BBQ388" s="133"/>
      <c r="BBR388" s="133"/>
      <c r="BBS388" s="133"/>
      <c r="BBT388" s="133"/>
      <c r="BBU388" s="133"/>
      <c r="BBV388" s="133"/>
      <c r="BBW388" s="133"/>
      <c r="BBX388" s="133"/>
      <c r="BBY388" s="133"/>
      <c r="BBZ388" s="133"/>
      <c r="BCA388" s="133"/>
      <c r="BCB388" s="133"/>
      <c r="BCC388" s="133"/>
      <c r="BCD388" s="133"/>
      <c r="BCE388" s="133"/>
      <c r="BCF388" s="133"/>
      <c r="BCG388" s="133"/>
      <c r="BCH388" s="133"/>
      <c r="BCI388" s="133"/>
      <c r="BCJ388" s="133"/>
      <c r="BCK388" s="133"/>
      <c r="BCL388" s="133"/>
      <c r="BCM388" s="133"/>
      <c r="BCN388" s="133"/>
      <c r="BCO388" s="133"/>
      <c r="BCP388" s="133"/>
      <c r="BCQ388" s="133"/>
      <c r="BCR388" s="133"/>
      <c r="BCS388" s="133"/>
      <c r="BCT388" s="133"/>
      <c r="BCU388" s="133"/>
      <c r="BCV388" s="133"/>
      <c r="BCW388" s="133"/>
      <c r="BCX388" s="133"/>
      <c r="BCY388" s="133"/>
      <c r="BCZ388" s="133"/>
      <c r="BDA388" s="133"/>
      <c r="BDB388" s="133"/>
      <c r="BDC388" s="133"/>
      <c r="BDD388" s="133"/>
      <c r="BDE388" s="133"/>
      <c r="BDF388" s="133"/>
      <c r="BDG388" s="133"/>
      <c r="BDH388" s="133"/>
      <c r="BDI388" s="133"/>
      <c r="BDJ388" s="133"/>
      <c r="BDK388" s="133"/>
      <c r="BDL388" s="133"/>
      <c r="BDM388" s="133"/>
      <c r="BDN388" s="133"/>
      <c r="BDO388" s="133"/>
      <c r="BDP388" s="133"/>
      <c r="BDQ388" s="133"/>
      <c r="BDR388" s="133"/>
      <c r="BDS388" s="133"/>
      <c r="BDT388" s="133"/>
      <c r="BDU388" s="133"/>
      <c r="BDV388" s="133"/>
      <c r="BDW388" s="133"/>
      <c r="BDX388" s="133"/>
      <c r="BDY388" s="133"/>
      <c r="BDZ388" s="133"/>
      <c r="BEA388" s="133"/>
      <c r="BEB388" s="133"/>
      <c r="BEC388" s="133"/>
      <c r="BED388" s="133"/>
      <c r="BEE388" s="133"/>
      <c r="BEF388" s="133"/>
      <c r="BEG388" s="133"/>
      <c r="BEH388" s="133"/>
      <c r="BEI388" s="133"/>
      <c r="BEJ388" s="133"/>
      <c r="BEK388" s="133"/>
      <c r="BEL388" s="133"/>
      <c r="BEM388" s="133"/>
      <c r="BEN388" s="133"/>
      <c r="BEO388" s="133"/>
      <c r="BEP388" s="133"/>
      <c r="BEQ388" s="133"/>
      <c r="BER388" s="133"/>
      <c r="BES388" s="133"/>
      <c r="BET388" s="133"/>
      <c r="BEU388" s="133"/>
      <c r="BEV388" s="133"/>
      <c r="BEW388" s="133"/>
      <c r="BEX388" s="133"/>
      <c r="BEY388" s="133"/>
      <c r="BEZ388" s="133"/>
      <c r="BFA388" s="133"/>
      <c r="BFB388" s="133"/>
      <c r="BFC388" s="133"/>
      <c r="BFD388" s="133"/>
      <c r="BFE388" s="133"/>
      <c r="BFF388" s="133"/>
      <c r="BFG388" s="133"/>
      <c r="BFH388" s="133"/>
      <c r="BFI388" s="133"/>
      <c r="BFJ388" s="133"/>
      <c r="BFK388" s="133"/>
      <c r="BFL388" s="133"/>
      <c r="BFM388" s="133"/>
      <c r="BFN388" s="133"/>
      <c r="BFO388" s="133"/>
      <c r="BFP388" s="133"/>
      <c r="BFQ388" s="133"/>
      <c r="BFR388" s="133"/>
      <c r="BFS388" s="133"/>
      <c r="BFT388" s="133"/>
      <c r="BFU388" s="133"/>
      <c r="BFV388" s="133"/>
      <c r="BFW388" s="133"/>
      <c r="BFX388" s="133"/>
      <c r="BFY388" s="133"/>
      <c r="BFZ388" s="133"/>
      <c r="BGA388" s="133"/>
      <c r="BGB388" s="133"/>
      <c r="BGC388" s="133"/>
      <c r="BGD388" s="133"/>
      <c r="BGE388" s="133"/>
      <c r="BGF388" s="133"/>
      <c r="BGG388" s="133"/>
      <c r="BGH388" s="133"/>
      <c r="BGI388" s="133"/>
      <c r="BGJ388" s="133"/>
      <c r="BGK388" s="133"/>
      <c r="BGL388" s="133"/>
      <c r="BGM388" s="133"/>
      <c r="BGN388" s="133"/>
      <c r="BGO388" s="133"/>
      <c r="BGP388" s="133"/>
      <c r="BGQ388" s="133"/>
      <c r="BGR388" s="133"/>
      <c r="BGS388" s="133"/>
      <c r="BGT388" s="133"/>
      <c r="BGU388" s="133"/>
      <c r="BGV388" s="133"/>
      <c r="BGW388" s="133"/>
      <c r="BGX388" s="133"/>
      <c r="BGY388" s="133"/>
      <c r="BGZ388" s="133"/>
      <c r="BHA388" s="133"/>
      <c r="BHB388" s="133"/>
      <c r="BHC388" s="133"/>
      <c r="BHD388" s="133"/>
      <c r="BHE388" s="133"/>
      <c r="BHF388" s="133"/>
      <c r="BHG388" s="133"/>
      <c r="BHH388" s="133"/>
      <c r="BHI388" s="133"/>
      <c r="BHJ388" s="133"/>
      <c r="BHK388" s="133"/>
      <c r="BHL388" s="133"/>
      <c r="BHM388" s="133"/>
      <c r="BHN388" s="133"/>
      <c r="BHO388" s="133"/>
      <c r="BHP388" s="133"/>
      <c r="BHQ388" s="133"/>
      <c r="BHR388" s="133"/>
      <c r="BHS388" s="133"/>
      <c r="BHT388" s="133"/>
      <c r="BHU388" s="133"/>
      <c r="BHV388" s="133"/>
      <c r="BHW388" s="133"/>
      <c r="BHX388" s="133"/>
      <c r="BHY388" s="133"/>
      <c r="BHZ388" s="133"/>
      <c r="BIA388" s="133"/>
      <c r="BIB388" s="133"/>
      <c r="BIC388" s="133"/>
      <c r="BID388" s="133"/>
      <c r="BIE388" s="133"/>
      <c r="BIF388" s="133"/>
      <c r="BIG388" s="133"/>
      <c r="BIH388" s="133"/>
      <c r="BII388" s="133"/>
      <c r="BIJ388" s="133"/>
      <c r="BIK388" s="133"/>
      <c r="BIL388" s="133"/>
      <c r="BIM388" s="133"/>
      <c r="BIN388" s="133"/>
      <c r="BIO388" s="133"/>
      <c r="BIP388" s="133"/>
      <c r="BIQ388" s="133"/>
      <c r="BIR388" s="133"/>
      <c r="BIS388" s="133"/>
      <c r="BIT388" s="133"/>
      <c r="BIU388" s="133"/>
      <c r="BIV388" s="133"/>
      <c r="BIW388" s="133"/>
      <c r="BIX388" s="133"/>
      <c r="BIY388" s="133"/>
      <c r="BIZ388" s="133"/>
      <c r="BJA388" s="133"/>
      <c r="BJB388" s="133"/>
      <c r="BJC388" s="133"/>
      <c r="BJD388" s="133"/>
      <c r="BJE388" s="133"/>
      <c r="BJF388" s="133"/>
      <c r="BJG388" s="133"/>
      <c r="BJH388" s="133"/>
      <c r="BJI388" s="133"/>
      <c r="BJJ388" s="133"/>
      <c r="BJK388" s="133"/>
      <c r="BJL388" s="133"/>
      <c r="BJM388" s="133"/>
      <c r="BJN388" s="133"/>
      <c r="BJO388" s="133"/>
      <c r="BJP388" s="133"/>
      <c r="BJQ388" s="133"/>
      <c r="BJR388" s="133"/>
      <c r="BJS388" s="133"/>
      <c r="BJT388" s="133"/>
      <c r="BJU388" s="133"/>
      <c r="BJV388" s="133"/>
      <c r="BJW388" s="133"/>
      <c r="BJX388" s="133"/>
      <c r="BJY388" s="133"/>
      <c r="BJZ388" s="133"/>
      <c r="BKA388" s="133"/>
      <c r="BKB388" s="133"/>
      <c r="BKC388" s="133"/>
      <c r="BKD388" s="133"/>
      <c r="BKE388" s="133"/>
      <c r="BKF388" s="133"/>
      <c r="BKG388" s="133"/>
      <c r="BKH388" s="133"/>
      <c r="BKI388" s="133"/>
      <c r="BKJ388" s="133"/>
      <c r="BKK388" s="133"/>
      <c r="BKL388" s="133"/>
      <c r="BKM388" s="133"/>
      <c r="BKN388" s="133"/>
      <c r="BKO388" s="133"/>
      <c r="BKP388" s="133"/>
      <c r="BKQ388" s="133"/>
      <c r="BKR388" s="133"/>
      <c r="BKS388" s="133"/>
      <c r="BKT388" s="133"/>
      <c r="BKU388" s="133"/>
      <c r="BKV388" s="133"/>
      <c r="BKW388" s="133"/>
      <c r="BKX388" s="133"/>
      <c r="BKY388" s="133"/>
      <c r="BKZ388" s="133"/>
      <c r="BLA388" s="133"/>
      <c r="BLB388" s="133"/>
      <c r="BLC388" s="133"/>
      <c r="BLD388" s="133"/>
      <c r="BLE388" s="133"/>
      <c r="BLF388" s="133"/>
      <c r="BLG388" s="133"/>
      <c r="BLH388" s="133"/>
      <c r="BLI388" s="133"/>
      <c r="BLJ388" s="133"/>
      <c r="BLK388" s="133"/>
      <c r="BLL388" s="133"/>
      <c r="BLM388" s="133"/>
      <c r="BLN388" s="133"/>
      <c r="BLO388" s="133"/>
      <c r="BLP388" s="133"/>
      <c r="BLQ388" s="133"/>
      <c r="BLR388" s="133"/>
      <c r="BLS388" s="133"/>
      <c r="BLT388" s="133"/>
      <c r="BLU388" s="133"/>
      <c r="BLV388" s="133"/>
      <c r="BLW388" s="133"/>
      <c r="BLX388" s="133"/>
      <c r="BLY388" s="133"/>
      <c r="BLZ388" s="133"/>
      <c r="BMA388" s="133"/>
      <c r="BMB388" s="133"/>
      <c r="BMC388" s="133"/>
      <c r="BMD388" s="133"/>
      <c r="BME388" s="133"/>
      <c r="BMF388" s="133"/>
      <c r="BMG388" s="133"/>
      <c r="BMH388" s="133"/>
      <c r="BMI388" s="133"/>
      <c r="BMJ388" s="133"/>
      <c r="BMK388" s="133"/>
      <c r="BML388" s="133"/>
      <c r="BMM388" s="133"/>
      <c r="BMN388" s="133"/>
      <c r="BMO388" s="133"/>
      <c r="BMP388" s="133"/>
      <c r="BMQ388" s="133"/>
      <c r="BMR388" s="133"/>
      <c r="BMS388" s="133"/>
      <c r="BMT388" s="133"/>
      <c r="BMU388" s="133"/>
      <c r="BMV388" s="133"/>
      <c r="BMW388" s="133"/>
      <c r="BMX388" s="133"/>
      <c r="BMY388" s="133"/>
      <c r="BMZ388" s="133"/>
      <c r="BNA388" s="133"/>
      <c r="BNB388" s="133"/>
      <c r="BNC388" s="133"/>
      <c r="BND388" s="133"/>
      <c r="BNE388" s="133"/>
      <c r="BNF388" s="133"/>
      <c r="BNG388" s="133"/>
      <c r="BNH388" s="133"/>
      <c r="BNI388" s="133"/>
      <c r="BNJ388" s="133"/>
      <c r="BNK388" s="133"/>
      <c r="BNL388" s="133"/>
      <c r="BNM388" s="133"/>
      <c r="BNN388" s="133"/>
      <c r="BNO388" s="133"/>
      <c r="BNP388" s="133"/>
      <c r="BNQ388" s="133"/>
      <c r="BNR388" s="133"/>
      <c r="BNS388" s="133"/>
      <c r="BNT388" s="133"/>
      <c r="BNU388" s="133"/>
      <c r="BNV388" s="133"/>
      <c r="BNW388" s="133"/>
      <c r="BNX388" s="133"/>
      <c r="BNY388" s="133"/>
      <c r="BNZ388" s="133"/>
      <c r="BOA388" s="133"/>
      <c r="BOB388" s="133"/>
      <c r="BOC388" s="133"/>
      <c r="BOD388" s="133"/>
      <c r="BOE388" s="133"/>
      <c r="BOF388" s="133"/>
      <c r="BOG388" s="133"/>
      <c r="BOH388" s="133"/>
      <c r="BOI388" s="133"/>
      <c r="BOJ388" s="133"/>
      <c r="BOK388" s="133"/>
      <c r="BOL388" s="133"/>
      <c r="BOM388" s="133"/>
      <c r="BON388" s="133"/>
      <c r="BOO388" s="133"/>
      <c r="BOP388" s="133"/>
      <c r="BOQ388" s="133"/>
      <c r="BOR388" s="133"/>
      <c r="BOS388" s="133"/>
      <c r="BOT388" s="133"/>
      <c r="BOU388" s="133"/>
      <c r="BOV388" s="133"/>
      <c r="BOW388" s="133"/>
      <c r="BOX388" s="133"/>
      <c r="BOY388" s="133"/>
      <c r="BOZ388" s="133"/>
      <c r="BPA388" s="133"/>
      <c r="BPB388" s="133"/>
      <c r="BPC388" s="133"/>
      <c r="BPD388" s="133"/>
      <c r="BPE388" s="133"/>
      <c r="BPF388" s="133"/>
      <c r="BPG388" s="133"/>
      <c r="BPH388" s="133"/>
      <c r="BPI388" s="133"/>
      <c r="BPJ388" s="133"/>
      <c r="BPK388" s="133"/>
      <c r="BPL388" s="133"/>
      <c r="BPM388" s="133"/>
      <c r="BPN388" s="133"/>
      <c r="BPO388" s="133"/>
      <c r="BPP388" s="133"/>
      <c r="BPQ388" s="133"/>
      <c r="BPR388" s="133"/>
      <c r="BPS388" s="133"/>
      <c r="BPT388" s="133"/>
      <c r="BPU388" s="133"/>
      <c r="BPV388" s="133"/>
      <c r="BPW388" s="133"/>
      <c r="BPX388" s="133"/>
      <c r="BPY388" s="133"/>
      <c r="BPZ388" s="133"/>
      <c r="BQA388" s="133"/>
      <c r="BQB388" s="133"/>
      <c r="BQC388" s="133"/>
      <c r="BQD388" s="133"/>
      <c r="BQE388" s="133"/>
      <c r="BQF388" s="133"/>
      <c r="BQG388" s="133"/>
      <c r="BQH388" s="133"/>
      <c r="BQI388" s="133"/>
      <c r="BQJ388" s="133"/>
      <c r="BQK388" s="133"/>
      <c r="BQL388" s="133"/>
      <c r="BQM388" s="133"/>
      <c r="BQN388" s="133"/>
      <c r="BQO388" s="133"/>
      <c r="BQP388" s="133"/>
      <c r="BQQ388" s="133"/>
      <c r="BQR388" s="133"/>
      <c r="BQS388" s="133"/>
      <c r="BQT388" s="133"/>
      <c r="BQU388" s="133"/>
      <c r="BQV388" s="133"/>
      <c r="BQW388" s="133"/>
      <c r="BQX388" s="133"/>
      <c r="BQY388" s="133"/>
      <c r="BQZ388" s="133"/>
      <c r="BRA388" s="133"/>
      <c r="BRB388" s="133"/>
      <c r="BRC388" s="133"/>
      <c r="BRD388" s="133"/>
      <c r="BRE388" s="133"/>
      <c r="BRF388" s="133"/>
      <c r="BRG388" s="133"/>
      <c r="BRH388" s="133"/>
      <c r="BRI388" s="133"/>
      <c r="BRJ388" s="133"/>
      <c r="BRK388" s="133"/>
      <c r="BRL388" s="133"/>
      <c r="BRM388" s="133"/>
      <c r="BRN388" s="133"/>
      <c r="BRO388" s="133"/>
      <c r="BRP388" s="133"/>
      <c r="BRQ388" s="133"/>
      <c r="BRR388" s="133"/>
      <c r="BRS388" s="133"/>
      <c r="BRT388" s="133"/>
      <c r="BRU388" s="133"/>
      <c r="BRV388" s="133"/>
      <c r="BRW388" s="133"/>
      <c r="BRX388" s="133"/>
      <c r="BRY388" s="133"/>
      <c r="BRZ388" s="133"/>
      <c r="BSA388" s="133"/>
      <c r="BSB388" s="133"/>
      <c r="BSC388" s="133"/>
      <c r="BSD388" s="133"/>
      <c r="BSE388" s="133"/>
      <c r="BSF388" s="133"/>
      <c r="BSG388" s="133"/>
      <c r="BSH388" s="133"/>
      <c r="BSI388" s="133"/>
      <c r="BSJ388" s="133"/>
      <c r="BSK388" s="133"/>
      <c r="BSL388" s="133"/>
      <c r="BSM388" s="133"/>
      <c r="BSN388" s="133"/>
      <c r="BSO388" s="133"/>
      <c r="BSP388" s="133"/>
      <c r="BSQ388" s="133"/>
      <c r="BSR388" s="133"/>
      <c r="BSS388" s="133"/>
      <c r="BST388" s="133"/>
      <c r="BSU388" s="133"/>
      <c r="BSV388" s="133"/>
      <c r="BSW388" s="133"/>
      <c r="BSX388" s="133"/>
      <c r="BSY388" s="133"/>
      <c r="BSZ388" s="133"/>
      <c r="BTA388" s="133"/>
      <c r="BTB388" s="133"/>
      <c r="BTC388" s="133"/>
      <c r="BTD388" s="133"/>
      <c r="BTE388" s="133"/>
      <c r="BTF388" s="133"/>
      <c r="BTG388" s="133"/>
      <c r="BTH388" s="133"/>
      <c r="BTI388" s="133"/>
      <c r="BTJ388" s="133"/>
      <c r="BTK388" s="133"/>
      <c r="BTL388" s="133"/>
      <c r="BTM388" s="133"/>
      <c r="BTN388" s="133"/>
      <c r="BTO388" s="133"/>
      <c r="BTP388" s="133"/>
      <c r="BTQ388" s="133"/>
      <c r="BTR388" s="133"/>
      <c r="BTS388" s="133"/>
      <c r="BTT388" s="133"/>
      <c r="BTU388" s="133"/>
      <c r="BTV388" s="133"/>
      <c r="BTW388" s="133"/>
      <c r="BTX388" s="133"/>
      <c r="BTY388" s="133"/>
      <c r="BTZ388" s="133"/>
      <c r="BUA388" s="133"/>
      <c r="BUB388" s="133"/>
      <c r="BUC388" s="133"/>
      <c r="BUD388" s="133"/>
      <c r="BUE388" s="133"/>
      <c r="BUF388" s="133"/>
      <c r="BUG388" s="133"/>
      <c r="BUH388" s="133"/>
      <c r="BUI388" s="133"/>
      <c r="BUJ388" s="133"/>
      <c r="BUK388" s="133"/>
      <c r="BUL388" s="133"/>
      <c r="BUM388" s="133"/>
      <c r="BUN388" s="133"/>
      <c r="BUO388" s="133"/>
      <c r="BUP388" s="133"/>
      <c r="BUQ388" s="133"/>
      <c r="BUR388" s="133"/>
      <c r="BUS388" s="133"/>
      <c r="BUT388" s="133"/>
      <c r="BUU388" s="133"/>
      <c r="BUV388" s="133"/>
      <c r="BUW388" s="133"/>
      <c r="BUX388" s="133"/>
      <c r="BUY388" s="133"/>
      <c r="BUZ388" s="133"/>
      <c r="BVA388" s="133"/>
      <c r="BVB388" s="133"/>
      <c r="BVC388" s="133"/>
      <c r="BVD388" s="133"/>
      <c r="BVE388" s="133"/>
      <c r="BVF388" s="133"/>
      <c r="BVG388" s="133"/>
      <c r="BVH388" s="133"/>
      <c r="BVI388" s="133"/>
      <c r="BVJ388" s="133"/>
      <c r="BVK388" s="133"/>
      <c r="BVL388" s="133"/>
      <c r="BVM388" s="133"/>
      <c r="BVN388" s="133"/>
      <c r="BVO388" s="133"/>
      <c r="BVP388" s="133"/>
      <c r="BVQ388" s="133"/>
      <c r="BVR388" s="133"/>
      <c r="BVS388" s="133"/>
      <c r="BVT388" s="133"/>
      <c r="BVU388" s="133"/>
      <c r="BVV388" s="133"/>
      <c r="BVW388" s="133"/>
      <c r="BVX388" s="133"/>
      <c r="BVY388" s="133"/>
      <c r="BVZ388" s="133"/>
      <c r="BWA388" s="133"/>
      <c r="BWB388" s="133"/>
      <c r="BWC388" s="133"/>
      <c r="BWD388" s="133"/>
      <c r="BWE388" s="133"/>
      <c r="BWF388" s="133"/>
      <c r="BWG388" s="133"/>
      <c r="BWH388" s="133"/>
      <c r="BWI388" s="133"/>
      <c r="BWJ388" s="133"/>
      <c r="BWK388" s="133"/>
      <c r="BWL388" s="133"/>
      <c r="BWM388" s="133"/>
      <c r="BWN388" s="133"/>
      <c r="BWO388" s="133"/>
      <c r="BWP388" s="133"/>
      <c r="BWQ388" s="133"/>
      <c r="BWR388" s="133"/>
      <c r="BWS388" s="133"/>
      <c r="BWT388" s="133"/>
      <c r="BWU388" s="133"/>
      <c r="BWV388" s="133"/>
      <c r="BWW388" s="133"/>
      <c r="BWX388" s="133"/>
      <c r="BWY388" s="133"/>
      <c r="BWZ388" s="133"/>
      <c r="BXA388" s="133"/>
      <c r="BXB388" s="133"/>
      <c r="BXC388" s="133"/>
      <c r="BXD388" s="133"/>
      <c r="BXE388" s="133"/>
      <c r="BXF388" s="133"/>
      <c r="BXG388" s="133"/>
      <c r="BXH388" s="133"/>
      <c r="BXI388" s="133"/>
      <c r="BXJ388" s="133"/>
      <c r="BXK388" s="133"/>
      <c r="BXL388" s="133"/>
      <c r="BXM388" s="133"/>
      <c r="BXN388" s="133"/>
      <c r="BXO388" s="133"/>
      <c r="BXP388" s="133"/>
      <c r="BXQ388" s="133"/>
      <c r="BXR388" s="133"/>
      <c r="BXS388" s="133"/>
      <c r="BXT388" s="133"/>
      <c r="BXU388" s="133"/>
      <c r="BXV388" s="133"/>
      <c r="BXW388" s="133"/>
      <c r="BXX388" s="133"/>
      <c r="BXY388" s="133"/>
      <c r="BXZ388" s="133"/>
      <c r="BYA388" s="133"/>
      <c r="BYB388" s="133"/>
      <c r="BYC388" s="133"/>
      <c r="BYD388" s="133"/>
      <c r="BYE388" s="133"/>
      <c r="BYF388" s="133"/>
      <c r="BYG388" s="133"/>
      <c r="BYH388" s="133"/>
      <c r="BYI388" s="133"/>
      <c r="BYJ388" s="133"/>
      <c r="BYK388" s="133"/>
      <c r="BYL388" s="133"/>
      <c r="BYM388" s="133"/>
      <c r="BYN388" s="133"/>
      <c r="BYO388" s="133"/>
      <c r="BYP388" s="133"/>
      <c r="BYQ388" s="133"/>
      <c r="BYR388" s="133"/>
      <c r="BYS388" s="133"/>
      <c r="BYT388" s="133"/>
      <c r="BYU388" s="133"/>
      <c r="BYV388" s="133"/>
      <c r="BYW388" s="133"/>
      <c r="BYX388" s="133"/>
      <c r="BYY388" s="133"/>
      <c r="BYZ388" s="133"/>
      <c r="BZA388" s="133"/>
      <c r="BZB388" s="133"/>
      <c r="BZC388" s="133"/>
      <c r="BZD388" s="133"/>
      <c r="BZE388" s="133"/>
      <c r="BZF388" s="133"/>
      <c r="BZG388" s="133"/>
      <c r="BZH388" s="133"/>
      <c r="BZI388" s="133"/>
      <c r="BZJ388" s="133"/>
      <c r="BZK388" s="133"/>
      <c r="BZL388" s="133"/>
      <c r="BZM388" s="133"/>
      <c r="BZN388" s="133"/>
      <c r="BZO388" s="133"/>
      <c r="BZP388" s="133"/>
      <c r="BZQ388" s="133"/>
      <c r="BZR388" s="133"/>
      <c r="BZS388" s="133"/>
      <c r="BZT388" s="133"/>
      <c r="BZU388" s="133"/>
      <c r="BZV388" s="133"/>
      <c r="BZW388" s="133"/>
      <c r="BZX388" s="133"/>
      <c r="BZY388" s="133"/>
      <c r="BZZ388" s="133"/>
      <c r="CAA388" s="133"/>
      <c r="CAB388" s="133"/>
      <c r="CAC388" s="133"/>
      <c r="CAD388" s="133"/>
      <c r="CAE388" s="133"/>
      <c r="CAF388" s="133"/>
      <c r="CAG388" s="133"/>
      <c r="CAH388" s="133"/>
      <c r="CAI388" s="133"/>
      <c r="CAJ388" s="133"/>
      <c r="CAK388" s="133"/>
      <c r="CAL388" s="133"/>
      <c r="CAM388" s="133"/>
      <c r="CAN388" s="133"/>
      <c r="CAO388" s="133"/>
      <c r="CAP388" s="133"/>
      <c r="CAQ388" s="133"/>
      <c r="CAR388" s="133"/>
      <c r="CAS388" s="133"/>
      <c r="CAT388" s="133"/>
      <c r="CAU388" s="133"/>
      <c r="CAV388" s="133"/>
      <c r="CAW388" s="133"/>
      <c r="CAX388" s="133"/>
      <c r="CAY388" s="133"/>
      <c r="CAZ388" s="133"/>
      <c r="CBA388" s="133"/>
      <c r="CBB388" s="133"/>
      <c r="CBC388" s="133"/>
      <c r="CBD388" s="133"/>
      <c r="CBE388" s="133"/>
      <c r="CBF388" s="133"/>
      <c r="CBG388" s="133"/>
      <c r="CBH388" s="133"/>
      <c r="CBI388" s="133"/>
      <c r="CBJ388" s="133"/>
      <c r="CBK388" s="133"/>
      <c r="CBL388" s="133"/>
      <c r="CBM388" s="133"/>
      <c r="CBN388" s="133"/>
      <c r="CBO388" s="133"/>
      <c r="CBP388" s="133"/>
      <c r="CBQ388" s="133"/>
      <c r="CBR388" s="133"/>
      <c r="CBS388" s="133"/>
      <c r="CBT388" s="133"/>
      <c r="CBU388" s="133"/>
      <c r="CBV388" s="133"/>
      <c r="CBW388" s="133"/>
      <c r="CBX388" s="133"/>
      <c r="CBY388" s="133"/>
      <c r="CBZ388" s="133"/>
      <c r="CCA388" s="133"/>
      <c r="CCB388" s="133"/>
      <c r="CCC388" s="133"/>
      <c r="CCD388" s="133"/>
      <c r="CCE388" s="133"/>
      <c r="CCF388" s="133"/>
      <c r="CCG388" s="133"/>
      <c r="CCH388" s="133"/>
      <c r="CCI388" s="133"/>
      <c r="CCJ388" s="133"/>
      <c r="CCK388" s="133"/>
      <c r="CCL388" s="133"/>
      <c r="CCM388" s="133"/>
      <c r="CCN388" s="133"/>
      <c r="CCO388" s="133"/>
      <c r="CCP388" s="133"/>
      <c r="CCQ388" s="133"/>
      <c r="CCR388" s="133"/>
      <c r="CCS388" s="133"/>
      <c r="CCT388" s="133"/>
      <c r="CCU388" s="133"/>
      <c r="CCV388" s="133"/>
      <c r="CCW388" s="133"/>
      <c r="CCX388" s="133"/>
      <c r="CCY388" s="133"/>
      <c r="CCZ388" s="133"/>
      <c r="CDA388" s="133"/>
      <c r="CDB388" s="133"/>
      <c r="CDC388" s="133"/>
      <c r="CDD388" s="133"/>
      <c r="CDE388" s="133"/>
      <c r="CDF388" s="133"/>
      <c r="CDG388" s="133"/>
      <c r="CDH388" s="133"/>
      <c r="CDI388" s="133"/>
      <c r="CDJ388" s="133"/>
      <c r="CDK388" s="133"/>
      <c r="CDL388" s="133"/>
      <c r="CDM388" s="133"/>
      <c r="CDN388" s="133"/>
      <c r="CDO388" s="133"/>
      <c r="CDP388" s="133"/>
      <c r="CDQ388" s="133"/>
      <c r="CDR388" s="133"/>
      <c r="CDS388" s="133"/>
      <c r="CDT388" s="133"/>
      <c r="CDU388" s="133"/>
      <c r="CDV388" s="133"/>
      <c r="CDW388" s="133"/>
      <c r="CDX388" s="133"/>
      <c r="CDY388" s="133"/>
      <c r="CDZ388" s="133"/>
      <c r="CEA388" s="133"/>
      <c r="CEB388" s="133"/>
      <c r="CEC388" s="133"/>
      <c r="CED388" s="133"/>
      <c r="CEE388" s="133"/>
      <c r="CEF388" s="133"/>
      <c r="CEG388" s="133"/>
      <c r="CEH388" s="133"/>
      <c r="CEI388" s="133"/>
      <c r="CEJ388" s="133"/>
      <c r="CEK388" s="133"/>
      <c r="CEL388" s="133"/>
      <c r="CEM388" s="133"/>
      <c r="CEN388" s="133"/>
      <c r="CEO388" s="133"/>
      <c r="CEP388" s="133"/>
      <c r="CEQ388" s="133"/>
      <c r="CER388" s="133"/>
      <c r="CES388" s="133"/>
      <c r="CET388" s="133"/>
      <c r="CEU388" s="133"/>
      <c r="CEV388" s="133"/>
      <c r="CEW388" s="133"/>
      <c r="CEX388" s="133"/>
      <c r="CEY388" s="133"/>
      <c r="CEZ388" s="133"/>
      <c r="CFA388" s="133"/>
      <c r="CFB388" s="133"/>
      <c r="CFC388" s="133"/>
      <c r="CFD388" s="133"/>
      <c r="CFE388" s="133"/>
      <c r="CFF388" s="133"/>
      <c r="CFG388" s="133"/>
      <c r="CFH388" s="133"/>
      <c r="CFI388" s="133"/>
      <c r="CFJ388" s="133"/>
      <c r="CFK388" s="133"/>
      <c r="CFL388" s="133"/>
      <c r="CFM388" s="133"/>
      <c r="CFN388" s="133"/>
      <c r="CFO388" s="133"/>
      <c r="CFP388" s="133"/>
      <c r="CFQ388" s="133"/>
      <c r="CFR388" s="133"/>
      <c r="CFS388" s="133"/>
      <c r="CFT388" s="133"/>
      <c r="CFU388" s="133"/>
      <c r="CFV388" s="133"/>
      <c r="CFW388" s="133"/>
      <c r="CFX388" s="133"/>
      <c r="CFY388" s="133"/>
      <c r="CFZ388" s="133"/>
      <c r="CGA388" s="133"/>
      <c r="CGB388" s="133"/>
      <c r="CGC388" s="133"/>
      <c r="CGD388" s="133"/>
      <c r="CGE388" s="133"/>
      <c r="CGF388" s="133"/>
      <c r="CGG388" s="133"/>
      <c r="CGH388" s="133"/>
      <c r="CGI388" s="133"/>
      <c r="CGJ388" s="133"/>
      <c r="CGK388" s="133"/>
      <c r="CGL388" s="133"/>
      <c r="CGM388" s="133"/>
      <c r="CGN388" s="133"/>
      <c r="CGO388" s="133"/>
      <c r="CGP388" s="133"/>
      <c r="CGQ388" s="133"/>
      <c r="CGR388" s="133"/>
      <c r="CGS388" s="133"/>
      <c r="CGT388" s="133"/>
      <c r="CGU388" s="133"/>
      <c r="CGV388" s="133"/>
      <c r="CGW388" s="133"/>
      <c r="CGX388" s="133"/>
      <c r="CGY388" s="133"/>
      <c r="CGZ388" s="133"/>
      <c r="CHA388" s="133"/>
      <c r="CHB388" s="133"/>
      <c r="CHC388" s="133"/>
      <c r="CHD388" s="133"/>
      <c r="CHE388" s="133"/>
      <c r="CHF388" s="133"/>
      <c r="CHG388" s="133"/>
      <c r="CHH388" s="133"/>
      <c r="CHI388" s="133"/>
      <c r="CHJ388" s="133"/>
      <c r="CHK388" s="133"/>
      <c r="CHL388" s="133"/>
      <c r="CHM388" s="133"/>
      <c r="CHN388" s="133"/>
      <c r="CHO388" s="133"/>
      <c r="CHP388" s="133"/>
      <c r="CHQ388" s="133"/>
      <c r="CHR388" s="133"/>
      <c r="CHS388" s="133"/>
      <c r="CHT388" s="133"/>
      <c r="CHU388" s="133"/>
      <c r="CHV388" s="133"/>
      <c r="CHW388" s="133"/>
      <c r="CHX388" s="133"/>
      <c r="CHY388" s="133"/>
      <c r="CHZ388" s="133"/>
      <c r="CIA388" s="133"/>
      <c r="CIB388" s="133"/>
      <c r="CIC388" s="133"/>
      <c r="CID388" s="133"/>
      <c r="CIE388" s="133"/>
      <c r="CIF388" s="133"/>
      <c r="CIG388" s="133"/>
      <c r="CIH388" s="133"/>
      <c r="CII388" s="133"/>
      <c r="CIJ388" s="133"/>
      <c r="CIK388" s="133"/>
      <c r="CIL388" s="133"/>
      <c r="CIM388" s="133"/>
      <c r="CIN388" s="133"/>
      <c r="CIO388" s="133"/>
      <c r="CIP388" s="133"/>
      <c r="CIQ388" s="133"/>
      <c r="CIR388" s="133"/>
      <c r="CIS388" s="133"/>
      <c r="CIT388" s="133"/>
      <c r="CIU388" s="133"/>
      <c r="CIV388" s="133"/>
      <c r="CIW388" s="133"/>
      <c r="CIX388" s="133"/>
      <c r="CIY388" s="133"/>
      <c r="CIZ388" s="133"/>
      <c r="CJA388" s="133"/>
      <c r="CJB388" s="133"/>
      <c r="CJC388" s="133"/>
      <c r="CJD388" s="133"/>
      <c r="CJE388" s="133"/>
      <c r="CJF388" s="133"/>
      <c r="CJG388" s="133"/>
      <c r="CJH388" s="133"/>
      <c r="CJI388" s="133"/>
      <c r="CJJ388" s="133"/>
      <c r="CJK388" s="133"/>
      <c r="CJL388" s="133"/>
      <c r="CJM388" s="133"/>
      <c r="CJN388" s="133"/>
      <c r="CJO388" s="133"/>
      <c r="CJP388" s="133"/>
      <c r="CJQ388" s="133"/>
      <c r="CJR388" s="133"/>
      <c r="CJS388" s="133"/>
      <c r="CJT388" s="133"/>
      <c r="CJU388" s="133"/>
      <c r="CJV388" s="133"/>
      <c r="CJW388" s="133"/>
      <c r="CJX388" s="133"/>
      <c r="CJY388" s="133"/>
      <c r="CJZ388" s="133"/>
      <c r="CKA388" s="133"/>
      <c r="CKB388" s="133"/>
      <c r="CKC388" s="133"/>
      <c r="CKD388" s="133"/>
      <c r="CKE388" s="133"/>
      <c r="CKF388" s="133"/>
      <c r="CKG388" s="133"/>
      <c r="CKH388" s="133"/>
      <c r="CKI388" s="133"/>
      <c r="CKJ388" s="133"/>
      <c r="CKK388" s="133"/>
      <c r="CKL388" s="133"/>
      <c r="CKM388" s="133"/>
      <c r="CKN388" s="133"/>
      <c r="CKO388" s="133"/>
      <c r="CKP388" s="133"/>
      <c r="CKQ388" s="133"/>
      <c r="CKR388" s="133"/>
      <c r="CKS388" s="133"/>
      <c r="CKT388" s="133"/>
      <c r="CKU388" s="133"/>
      <c r="CKV388" s="133"/>
      <c r="CKW388" s="133"/>
      <c r="CKX388" s="133"/>
      <c r="CKY388" s="133"/>
      <c r="CKZ388" s="133"/>
      <c r="CLA388" s="133"/>
      <c r="CLB388" s="133"/>
      <c r="CLC388" s="133"/>
      <c r="CLD388" s="133"/>
      <c r="CLE388" s="133"/>
      <c r="CLF388" s="133"/>
      <c r="CLG388" s="133"/>
      <c r="CLH388" s="133"/>
      <c r="CLI388" s="133"/>
      <c r="CLJ388" s="133"/>
      <c r="CLK388" s="133"/>
      <c r="CLL388" s="133"/>
      <c r="CLM388" s="133"/>
      <c r="CLN388" s="133"/>
      <c r="CLO388" s="133"/>
      <c r="CLP388" s="133"/>
      <c r="CLQ388" s="133"/>
      <c r="CLR388" s="133"/>
      <c r="CLS388" s="133"/>
      <c r="CLT388" s="133"/>
      <c r="CLU388" s="133"/>
      <c r="CLV388" s="133"/>
      <c r="CLW388" s="133"/>
      <c r="CLX388" s="133"/>
      <c r="CLY388" s="133"/>
      <c r="CLZ388" s="133"/>
      <c r="CMA388" s="133"/>
      <c r="CMB388" s="133"/>
      <c r="CMC388" s="133"/>
      <c r="CMD388" s="133"/>
      <c r="CME388" s="133"/>
      <c r="CMF388" s="133"/>
      <c r="CMG388" s="133"/>
      <c r="CMH388" s="133"/>
      <c r="CMI388" s="133"/>
      <c r="CMJ388" s="133"/>
      <c r="CMK388" s="133"/>
      <c r="CML388" s="133"/>
      <c r="CMM388" s="133"/>
      <c r="CMN388" s="133"/>
      <c r="CMO388" s="133"/>
      <c r="CMP388" s="133"/>
      <c r="CMQ388" s="133"/>
      <c r="CMR388" s="133"/>
      <c r="CMS388" s="133"/>
      <c r="CMT388" s="133"/>
      <c r="CMU388" s="133"/>
      <c r="CMV388" s="133"/>
      <c r="CMW388" s="133"/>
      <c r="CMX388" s="133"/>
      <c r="CMY388" s="133"/>
      <c r="CMZ388" s="133"/>
      <c r="CNA388" s="133"/>
      <c r="CNB388" s="133"/>
      <c r="CNC388" s="133"/>
      <c r="CND388" s="133"/>
      <c r="CNE388" s="133"/>
      <c r="CNF388" s="133"/>
      <c r="CNG388" s="133"/>
      <c r="CNH388" s="133"/>
      <c r="CNI388" s="133"/>
      <c r="CNJ388" s="133"/>
      <c r="CNK388" s="133"/>
      <c r="CNL388" s="133"/>
      <c r="CNM388" s="133"/>
      <c r="CNN388" s="133"/>
      <c r="CNO388" s="133"/>
      <c r="CNP388" s="133"/>
      <c r="CNQ388" s="133"/>
      <c r="CNR388" s="133"/>
      <c r="CNS388" s="133"/>
      <c r="CNT388" s="133"/>
      <c r="CNU388" s="133"/>
      <c r="CNV388" s="133"/>
      <c r="CNW388" s="133"/>
      <c r="CNX388" s="133"/>
      <c r="CNY388" s="133"/>
      <c r="CNZ388" s="133"/>
      <c r="COA388" s="133"/>
      <c r="COB388" s="133"/>
      <c r="COC388" s="133"/>
      <c r="COD388" s="133"/>
      <c r="COE388" s="133"/>
      <c r="COF388" s="133"/>
      <c r="COG388" s="133"/>
      <c r="COH388" s="133"/>
      <c r="COI388" s="133"/>
      <c r="COJ388" s="133"/>
      <c r="COK388" s="133"/>
      <c r="COL388" s="133"/>
      <c r="COM388" s="133"/>
      <c r="CON388" s="133"/>
      <c r="COO388" s="133"/>
      <c r="COP388" s="133"/>
      <c r="COQ388" s="133"/>
      <c r="COR388" s="133"/>
      <c r="COS388" s="133"/>
      <c r="COT388" s="133"/>
      <c r="COU388" s="133"/>
      <c r="COV388" s="133"/>
      <c r="COW388" s="133"/>
      <c r="COX388" s="133"/>
      <c r="COY388" s="133"/>
      <c r="COZ388" s="133"/>
      <c r="CPA388" s="133"/>
      <c r="CPB388" s="133"/>
      <c r="CPC388" s="133"/>
      <c r="CPD388" s="133"/>
      <c r="CPE388" s="133"/>
      <c r="CPF388" s="133"/>
      <c r="CPG388" s="133"/>
      <c r="CPH388" s="133"/>
      <c r="CPI388" s="133"/>
      <c r="CPJ388" s="133"/>
      <c r="CPK388" s="133"/>
      <c r="CPL388" s="133"/>
      <c r="CPM388" s="133"/>
      <c r="CPN388" s="133"/>
      <c r="CPO388" s="133"/>
      <c r="CPP388" s="133"/>
      <c r="CPQ388" s="133"/>
      <c r="CPR388" s="133"/>
      <c r="CPS388" s="133"/>
      <c r="CPT388" s="133"/>
      <c r="CPU388" s="133"/>
      <c r="CPV388" s="133"/>
      <c r="CPW388" s="133"/>
      <c r="CPX388" s="133"/>
      <c r="CPY388" s="133"/>
      <c r="CPZ388" s="133"/>
      <c r="CQA388" s="133"/>
      <c r="CQB388" s="133"/>
      <c r="CQC388" s="133"/>
      <c r="CQD388" s="133"/>
      <c r="CQE388" s="133"/>
      <c r="CQF388" s="133"/>
      <c r="CQG388" s="133"/>
      <c r="CQH388" s="133"/>
      <c r="CQI388" s="133"/>
      <c r="CQJ388" s="133"/>
      <c r="CQK388" s="133"/>
      <c r="CQL388" s="133"/>
      <c r="CQM388" s="133"/>
      <c r="CQN388" s="133"/>
      <c r="CQO388" s="133"/>
      <c r="CQP388" s="133"/>
      <c r="CQQ388" s="133"/>
      <c r="CQR388" s="133"/>
      <c r="CQS388" s="133"/>
      <c r="CQT388" s="133"/>
      <c r="CQU388" s="133"/>
      <c r="CQV388" s="133"/>
      <c r="CQW388" s="133"/>
      <c r="CQX388" s="133"/>
      <c r="CQY388" s="133"/>
      <c r="CQZ388" s="133"/>
      <c r="CRA388" s="133"/>
      <c r="CRB388" s="133"/>
      <c r="CRC388" s="133"/>
      <c r="CRD388" s="133"/>
      <c r="CRE388" s="133"/>
      <c r="CRF388" s="133"/>
      <c r="CRG388" s="133"/>
      <c r="CRH388" s="133"/>
      <c r="CRI388" s="133"/>
      <c r="CRJ388" s="133"/>
      <c r="CRK388" s="133"/>
      <c r="CRL388" s="133"/>
      <c r="CRM388" s="133"/>
      <c r="CRN388" s="133"/>
      <c r="CRO388" s="133"/>
      <c r="CRP388" s="133"/>
      <c r="CRQ388" s="133"/>
      <c r="CRR388" s="133"/>
      <c r="CRS388" s="133"/>
      <c r="CRT388" s="133"/>
      <c r="CRU388" s="133"/>
      <c r="CRV388" s="133"/>
      <c r="CRW388" s="133"/>
      <c r="CRX388" s="133"/>
      <c r="CRY388" s="133"/>
      <c r="CRZ388" s="133"/>
      <c r="CSA388" s="133"/>
      <c r="CSB388" s="133"/>
      <c r="CSC388" s="133"/>
      <c r="CSD388" s="133"/>
      <c r="CSE388" s="133"/>
      <c r="CSF388" s="133"/>
      <c r="CSG388" s="133"/>
      <c r="CSH388" s="133"/>
      <c r="CSI388" s="133"/>
      <c r="CSJ388" s="133"/>
      <c r="CSK388" s="133"/>
      <c r="CSL388" s="133"/>
      <c r="CSM388" s="133"/>
      <c r="CSN388" s="133"/>
      <c r="CSO388" s="133"/>
      <c r="CSP388" s="133"/>
      <c r="CSQ388" s="133"/>
      <c r="CSR388" s="133"/>
      <c r="CSS388" s="133"/>
      <c r="CST388" s="133"/>
      <c r="CSU388" s="133"/>
      <c r="CSV388" s="133"/>
      <c r="CSW388" s="133"/>
      <c r="CSX388" s="133"/>
      <c r="CSY388" s="133"/>
      <c r="CSZ388" s="133"/>
      <c r="CTA388" s="133"/>
      <c r="CTB388" s="133"/>
      <c r="CTC388" s="133"/>
      <c r="CTD388" s="133"/>
      <c r="CTE388" s="133"/>
      <c r="CTF388" s="133"/>
      <c r="CTG388" s="133"/>
      <c r="CTH388" s="133"/>
      <c r="CTI388" s="133"/>
      <c r="CTJ388" s="133"/>
      <c r="CTK388" s="133"/>
      <c r="CTL388" s="133"/>
      <c r="CTM388" s="133"/>
      <c r="CTN388" s="133"/>
      <c r="CTO388" s="133"/>
      <c r="CTP388" s="133"/>
      <c r="CTQ388" s="133"/>
      <c r="CTR388" s="133"/>
      <c r="CTS388" s="133"/>
      <c r="CTT388" s="133"/>
      <c r="CTU388" s="133"/>
      <c r="CTV388" s="133"/>
      <c r="CTW388" s="133"/>
      <c r="CTX388" s="133"/>
      <c r="CTY388" s="133"/>
      <c r="CTZ388" s="133"/>
      <c r="CUA388" s="133"/>
      <c r="CUB388" s="133"/>
      <c r="CUC388" s="133"/>
      <c r="CUD388" s="133"/>
      <c r="CUE388" s="133"/>
      <c r="CUF388" s="133"/>
      <c r="CUG388" s="133"/>
      <c r="CUH388" s="133"/>
      <c r="CUI388" s="133"/>
      <c r="CUJ388" s="133"/>
      <c r="CUK388" s="133"/>
      <c r="CUL388" s="133"/>
      <c r="CUM388" s="133"/>
      <c r="CUN388" s="133"/>
      <c r="CUO388" s="133"/>
      <c r="CUP388" s="133"/>
      <c r="CUQ388" s="133"/>
      <c r="CUR388" s="133"/>
      <c r="CUS388" s="133"/>
      <c r="CUT388" s="133"/>
      <c r="CUU388" s="133"/>
      <c r="CUV388" s="133"/>
      <c r="CUW388" s="133"/>
      <c r="CUX388" s="133"/>
      <c r="CUY388" s="133"/>
      <c r="CUZ388" s="133"/>
      <c r="CVA388" s="133"/>
      <c r="CVB388" s="133"/>
      <c r="CVC388" s="133"/>
      <c r="CVD388" s="133"/>
      <c r="CVE388" s="133"/>
      <c r="CVF388" s="133"/>
      <c r="CVG388" s="133"/>
      <c r="CVH388" s="133"/>
      <c r="CVI388" s="133"/>
      <c r="CVJ388" s="133"/>
      <c r="CVK388" s="133"/>
      <c r="CVL388" s="133"/>
      <c r="CVM388" s="133"/>
      <c r="CVN388" s="133"/>
      <c r="CVO388" s="133"/>
      <c r="CVP388" s="133"/>
      <c r="CVQ388" s="133"/>
      <c r="CVR388" s="133"/>
      <c r="CVS388" s="133"/>
      <c r="CVT388" s="133"/>
      <c r="CVU388" s="133"/>
      <c r="CVV388" s="133"/>
      <c r="CVW388" s="133"/>
      <c r="CVX388" s="133"/>
      <c r="CVY388" s="133"/>
      <c r="CVZ388" s="133"/>
      <c r="CWA388" s="133"/>
      <c r="CWB388" s="133"/>
      <c r="CWC388" s="133"/>
      <c r="CWD388" s="133"/>
      <c r="CWE388" s="133"/>
      <c r="CWF388" s="133"/>
      <c r="CWG388" s="133"/>
      <c r="CWH388" s="133"/>
      <c r="CWI388" s="133"/>
      <c r="CWJ388" s="133"/>
      <c r="CWK388" s="133"/>
      <c r="CWL388" s="133"/>
      <c r="CWM388" s="133"/>
      <c r="CWN388" s="133"/>
      <c r="CWO388" s="133"/>
      <c r="CWP388" s="133"/>
      <c r="CWQ388" s="133"/>
      <c r="CWR388" s="133"/>
      <c r="CWS388" s="133"/>
      <c r="CWT388" s="133"/>
      <c r="CWU388" s="133"/>
      <c r="CWV388" s="133"/>
      <c r="CWW388" s="133"/>
      <c r="CWX388" s="133"/>
      <c r="CWY388" s="133"/>
      <c r="CWZ388" s="133"/>
      <c r="CXA388" s="133"/>
      <c r="CXB388" s="133"/>
      <c r="CXC388" s="133"/>
      <c r="CXD388" s="133"/>
      <c r="CXE388" s="133"/>
      <c r="CXF388" s="133"/>
      <c r="CXG388" s="133"/>
      <c r="CXH388" s="133"/>
      <c r="CXI388" s="133"/>
      <c r="CXJ388" s="133"/>
      <c r="CXK388" s="133"/>
      <c r="CXL388" s="133"/>
      <c r="CXM388" s="133"/>
      <c r="CXN388" s="133"/>
      <c r="CXO388" s="133"/>
      <c r="CXP388" s="133"/>
      <c r="CXQ388" s="133"/>
      <c r="CXR388" s="133"/>
      <c r="CXS388" s="133"/>
      <c r="CXT388" s="133"/>
      <c r="CXU388" s="133"/>
      <c r="CXV388" s="133"/>
      <c r="CXW388" s="133"/>
      <c r="CXX388" s="133"/>
      <c r="CXY388" s="133"/>
      <c r="CXZ388" s="133"/>
      <c r="CYA388" s="133"/>
      <c r="CYB388" s="133"/>
      <c r="CYC388" s="133"/>
      <c r="CYD388" s="133"/>
      <c r="CYE388" s="133"/>
      <c r="CYF388" s="133"/>
      <c r="CYG388" s="133"/>
      <c r="CYH388" s="133"/>
      <c r="CYI388" s="133"/>
      <c r="CYJ388" s="133"/>
      <c r="CYK388" s="133"/>
      <c r="CYL388" s="133"/>
      <c r="CYM388" s="133"/>
      <c r="CYN388" s="133"/>
      <c r="CYO388" s="133"/>
      <c r="CYP388" s="133"/>
      <c r="CYQ388" s="133"/>
      <c r="CYR388" s="133"/>
      <c r="CYS388" s="133"/>
      <c r="CYT388" s="133"/>
      <c r="CYU388" s="133"/>
      <c r="CYV388" s="133"/>
      <c r="CYW388" s="133"/>
      <c r="CYX388" s="133"/>
      <c r="CYY388" s="133"/>
      <c r="CYZ388" s="133"/>
      <c r="CZA388" s="133"/>
      <c r="CZB388" s="133"/>
      <c r="CZC388" s="133"/>
      <c r="CZD388" s="133"/>
      <c r="CZE388" s="133"/>
      <c r="CZF388" s="133"/>
      <c r="CZG388" s="133"/>
      <c r="CZH388" s="133"/>
      <c r="CZI388" s="133"/>
      <c r="CZJ388" s="133"/>
      <c r="CZK388" s="133"/>
      <c r="CZL388" s="133"/>
      <c r="CZM388" s="133"/>
      <c r="CZN388" s="133"/>
      <c r="CZO388" s="133"/>
      <c r="CZP388" s="133"/>
      <c r="CZQ388" s="133"/>
      <c r="CZR388" s="133"/>
      <c r="CZS388" s="133"/>
      <c r="CZT388" s="133"/>
      <c r="CZU388" s="133"/>
      <c r="CZV388" s="133"/>
      <c r="CZW388" s="133"/>
      <c r="CZX388" s="133"/>
      <c r="CZY388" s="133"/>
      <c r="CZZ388" s="133"/>
      <c r="DAA388" s="133"/>
      <c r="DAB388" s="133"/>
      <c r="DAC388" s="133"/>
      <c r="DAD388" s="133"/>
      <c r="DAE388" s="133"/>
      <c r="DAF388" s="133"/>
      <c r="DAG388" s="133"/>
      <c r="DAH388" s="133"/>
      <c r="DAI388" s="133"/>
      <c r="DAJ388" s="133"/>
      <c r="DAK388" s="133"/>
      <c r="DAL388" s="133"/>
      <c r="DAM388" s="133"/>
      <c r="DAN388" s="133"/>
      <c r="DAO388" s="133"/>
      <c r="DAP388" s="133"/>
      <c r="DAQ388" s="133"/>
      <c r="DAR388" s="133"/>
      <c r="DAS388" s="133"/>
      <c r="DAT388" s="133"/>
      <c r="DAU388" s="133"/>
      <c r="DAV388" s="133"/>
      <c r="DAW388" s="133"/>
      <c r="DAX388" s="133"/>
      <c r="DAY388" s="133"/>
      <c r="DAZ388" s="133"/>
      <c r="DBA388" s="133"/>
      <c r="DBB388" s="133"/>
      <c r="DBC388" s="133"/>
      <c r="DBD388" s="133"/>
      <c r="DBE388" s="133"/>
      <c r="DBF388" s="133"/>
      <c r="DBG388" s="133"/>
      <c r="DBH388" s="133"/>
      <c r="DBI388" s="133"/>
      <c r="DBJ388" s="133"/>
      <c r="DBK388" s="133"/>
      <c r="DBL388" s="133"/>
      <c r="DBM388" s="133"/>
      <c r="DBN388" s="133"/>
      <c r="DBO388" s="133"/>
      <c r="DBP388" s="133"/>
      <c r="DBQ388" s="133"/>
      <c r="DBR388" s="133"/>
      <c r="DBS388" s="133"/>
      <c r="DBT388" s="133"/>
      <c r="DBU388" s="133"/>
      <c r="DBV388" s="133"/>
      <c r="DBW388" s="133"/>
      <c r="DBX388" s="133"/>
      <c r="DBY388" s="133"/>
      <c r="DBZ388" s="133"/>
      <c r="DCA388" s="133"/>
      <c r="DCB388" s="133"/>
      <c r="DCC388" s="133"/>
      <c r="DCD388" s="133"/>
      <c r="DCE388" s="133"/>
      <c r="DCF388" s="133"/>
      <c r="DCG388" s="133"/>
      <c r="DCH388" s="133"/>
      <c r="DCI388" s="133"/>
      <c r="DCJ388" s="133"/>
      <c r="DCK388" s="133"/>
      <c r="DCL388" s="133"/>
      <c r="DCM388" s="133"/>
      <c r="DCN388" s="133"/>
      <c r="DCO388" s="133"/>
      <c r="DCP388" s="133"/>
      <c r="DCQ388" s="133"/>
      <c r="DCR388" s="133"/>
      <c r="DCS388" s="133"/>
      <c r="DCT388" s="133"/>
      <c r="DCU388" s="133"/>
      <c r="DCV388" s="133"/>
      <c r="DCW388" s="133"/>
      <c r="DCX388" s="133"/>
      <c r="DCY388" s="133"/>
      <c r="DCZ388" s="133"/>
      <c r="DDA388" s="133"/>
      <c r="DDB388" s="133"/>
      <c r="DDC388" s="133"/>
      <c r="DDD388" s="133"/>
      <c r="DDE388" s="133"/>
      <c r="DDF388" s="133"/>
      <c r="DDG388" s="133"/>
      <c r="DDH388" s="133"/>
      <c r="DDI388" s="133"/>
      <c r="DDJ388" s="133"/>
      <c r="DDK388" s="133"/>
      <c r="DDL388" s="133"/>
      <c r="DDM388" s="133"/>
      <c r="DDN388" s="133"/>
      <c r="DDO388" s="133"/>
      <c r="DDP388" s="133"/>
      <c r="DDQ388" s="133"/>
      <c r="DDR388" s="133"/>
      <c r="DDS388" s="133"/>
      <c r="DDT388" s="133"/>
      <c r="DDU388" s="133"/>
      <c r="DDV388" s="133"/>
      <c r="DDW388" s="133"/>
      <c r="DDX388" s="133"/>
      <c r="DDY388" s="133"/>
      <c r="DDZ388" s="133"/>
      <c r="DEA388" s="133"/>
      <c r="DEB388" s="133"/>
      <c r="DEC388" s="133"/>
      <c r="DED388" s="133"/>
      <c r="DEE388" s="133"/>
      <c r="DEF388" s="133"/>
      <c r="DEG388" s="133"/>
      <c r="DEH388" s="133"/>
      <c r="DEI388" s="133"/>
      <c r="DEJ388" s="133"/>
      <c r="DEK388" s="133"/>
      <c r="DEL388" s="133"/>
      <c r="DEM388" s="133"/>
      <c r="DEN388" s="133"/>
      <c r="DEO388" s="133"/>
      <c r="DEP388" s="133"/>
      <c r="DEQ388" s="133"/>
      <c r="DER388" s="133"/>
      <c r="DES388" s="133"/>
      <c r="DET388" s="133"/>
      <c r="DEU388" s="133"/>
      <c r="DEV388" s="133"/>
      <c r="DEW388" s="133"/>
      <c r="DEX388" s="133"/>
      <c r="DEY388" s="133"/>
      <c r="DEZ388" s="133"/>
      <c r="DFA388" s="133"/>
      <c r="DFB388" s="133"/>
      <c r="DFC388" s="133"/>
      <c r="DFD388" s="133"/>
      <c r="DFE388" s="133"/>
      <c r="DFF388" s="133"/>
      <c r="DFG388" s="133"/>
      <c r="DFH388" s="133"/>
      <c r="DFI388" s="133"/>
      <c r="DFJ388" s="133"/>
      <c r="DFK388" s="133"/>
      <c r="DFL388" s="133"/>
      <c r="DFM388" s="133"/>
      <c r="DFN388" s="133"/>
      <c r="DFO388" s="133"/>
      <c r="DFP388" s="133"/>
      <c r="DFQ388" s="133"/>
      <c r="DFR388" s="133"/>
      <c r="DFS388" s="133"/>
      <c r="DFT388" s="133"/>
      <c r="DFU388" s="133"/>
      <c r="DFV388" s="133"/>
      <c r="DFW388" s="133"/>
      <c r="DFX388" s="133"/>
      <c r="DFY388" s="133"/>
      <c r="DFZ388" s="133"/>
      <c r="DGA388" s="133"/>
      <c r="DGB388" s="133"/>
      <c r="DGC388" s="133"/>
      <c r="DGD388" s="133"/>
      <c r="DGE388" s="133"/>
      <c r="DGF388" s="133"/>
      <c r="DGG388" s="133"/>
      <c r="DGH388" s="133"/>
      <c r="DGI388" s="133"/>
      <c r="DGJ388" s="133"/>
      <c r="DGK388" s="133"/>
      <c r="DGL388" s="133"/>
      <c r="DGM388" s="133"/>
      <c r="DGN388" s="133"/>
      <c r="DGO388" s="133"/>
      <c r="DGP388" s="133"/>
      <c r="DGQ388" s="133"/>
      <c r="DGR388" s="133"/>
      <c r="DGS388" s="133"/>
      <c r="DGT388" s="133"/>
      <c r="DGU388" s="133"/>
      <c r="DGV388" s="133"/>
      <c r="DGW388" s="133"/>
      <c r="DGX388" s="133"/>
      <c r="DGY388" s="133"/>
      <c r="DGZ388" s="133"/>
      <c r="DHA388" s="133"/>
      <c r="DHB388" s="133"/>
      <c r="DHC388" s="133"/>
      <c r="DHD388" s="133"/>
      <c r="DHE388" s="133"/>
      <c r="DHF388" s="133"/>
      <c r="DHG388" s="133"/>
      <c r="DHH388" s="133"/>
      <c r="DHI388" s="133"/>
      <c r="DHJ388" s="133"/>
      <c r="DHK388" s="133"/>
      <c r="DHL388" s="133"/>
      <c r="DHM388" s="133"/>
      <c r="DHN388" s="133"/>
      <c r="DHO388" s="133"/>
      <c r="DHP388" s="133"/>
      <c r="DHQ388" s="133"/>
      <c r="DHR388" s="133"/>
      <c r="DHS388" s="133"/>
      <c r="DHT388" s="133"/>
      <c r="DHU388" s="133"/>
      <c r="DHV388" s="133"/>
      <c r="DHW388" s="133"/>
      <c r="DHX388" s="133"/>
      <c r="DHY388" s="133"/>
      <c r="DHZ388" s="133"/>
      <c r="DIA388" s="133"/>
      <c r="DIB388" s="133"/>
      <c r="DIC388" s="133"/>
      <c r="DID388" s="133"/>
      <c r="DIE388" s="133"/>
      <c r="DIF388" s="133"/>
      <c r="DIG388" s="133"/>
      <c r="DIH388" s="133"/>
      <c r="DII388" s="133"/>
      <c r="DIJ388" s="133"/>
      <c r="DIK388" s="133"/>
      <c r="DIL388" s="133"/>
      <c r="DIM388" s="133"/>
      <c r="DIN388" s="133"/>
      <c r="DIO388" s="133"/>
      <c r="DIP388" s="133"/>
      <c r="DIQ388" s="133"/>
      <c r="DIR388" s="133"/>
      <c r="DIS388" s="133"/>
      <c r="DIT388" s="133"/>
      <c r="DIU388" s="133"/>
      <c r="DIV388" s="133"/>
      <c r="DIW388" s="133"/>
      <c r="DIX388" s="133"/>
      <c r="DIY388" s="133"/>
      <c r="DIZ388" s="133"/>
      <c r="DJA388" s="133"/>
      <c r="DJB388" s="133"/>
      <c r="DJC388" s="133"/>
      <c r="DJD388" s="133"/>
      <c r="DJE388" s="133"/>
      <c r="DJF388" s="133"/>
      <c r="DJG388" s="133"/>
      <c r="DJH388" s="133"/>
      <c r="DJI388" s="133"/>
      <c r="DJJ388" s="133"/>
      <c r="DJK388" s="133"/>
      <c r="DJL388" s="133"/>
      <c r="DJM388" s="133"/>
      <c r="DJN388" s="133"/>
      <c r="DJO388" s="133"/>
      <c r="DJP388" s="133"/>
      <c r="DJQ388" s="133"/>
      <c r="DJR388" s="133"/>
      <c r="DJS388" s="133"/>
      <c r="DJT388" s="133"/>
      <c r="DJU388" s="133"/>
      <c r="DJV388" s="133"/>
      <c r="DJW388" s="133"/>
      <c r="DJX388" s="133"/>
      <c r="DJY388" s="133"/>
      <c r="DJZ388" s="133"/>
      <c r="DKA388" s="133"/>
      <c r="DKB388" s="133"/>
      <c r="DKC388" s="133"/>
      <c r="DKD388" s="133"/>
      <c r="DKE388" s="133"/>
      <c r="DKF388" s="133"/>
      <c r="DKG388" s="133"/>
      <c r="DKH388" s="133"/>
      <c r="DKI388" s="133"/>
      <c r="DKJ388" s="133"/>
      <c r="DKK388" s="133"/>
      <c r="DKL388" s="133"/>
      <c r="DKM388" s="133"/>
      <c r="DKN388" s="133"/>
      <c r="DKO388" s="133"/>
      <c r="DKP388" s="133"/>
      <c r="DKQ388" s="133"/>
      <c r="DKR388" s="133"/>
      <c r="DKS388" s="133"/>
      <c r="DKT388" s="133"/>
      <c r="DKU388" s="133"/>
      <c r="DKV388" s="133"/>
      <c r="DKW388" s="133"/>
      <c r="DKX388" s="133"/>
      <c r="DKY388" s="133"/>
      <c r="DKZ388" s="133"/>
      <c r="DLA388" s="133"/>
      <c r="DLB388" s="133"/>
      <c r="DLC388" s="133"/>
      <c r="DLD388" s="133"/>
      <c r="DLE388" s="133"/>
      <c r="DLF388" s="133"/>
      <c r="DLG388" s="133"/>
      <c r="DLH388" s="133"/>
      <c r="DLI388" s="133"/>
      <c r="DLJ388" s="133"/>
      <c r="DLK388" s="133"/>
      <c r="DLL388" s="133"/>
      <c r="DLM388" s="133"/>
      <c r="DLN388" s="133"/>
      <c r="DLO388" s="133"/>
      <c r="DLP388" s="133"/>
      <c r="DLQ388" s="133"/>
      <c r="DLR388" s="133"/>
      <c r="DLS388" s="133"/>
      <c r="DLT388" s="133"/>
      <c r="DLU388" s="133"/>
      <c r="DLV388" s="133"/>
      <c r="DLW388" s="133"/>
      <c r="DLX388" s="133"/>
      <c r="DLY388" s="133"/>
      <c r="DLZ388" s="133"/>
      <c r="DMA388" s="133"/>
      <c r="DMB388" s="133"/>
      <c r="DMC388" s="133"/>
      <c r="DMD388" s="133"/>
      <c r="DME388" s="133"/>
      <c r="DMF388" s="133"/>
      <c r="DMG388" s="133"/>
      <c r="DMH388" s="133"/>
      <c r="DMI388" s="133"/>
      <c r="DMJ388" s="133"/>
      <c r="DMK388" s="133"/>
      <c r="DML388" s="133"/>
      <c r="DMM388" s="133"/>
      <c r="DMN388" s="133"/>
      <c r="DMO388" s="133"/>
      <c r="DMP388" s="133"/>
      <c r="DMQ388" s="133"/>
      <c r="DMR388" s="133"/>
      <c r="DMS388" s="133"/>
      <c r="DMT388" s="133"/>
      <c r="DMU388" s="133"/>
      <c r="DMV388" s="133"/>
      <c r="DMW388" s="133"/>
      <c r="DMX388" s="133"/>
      <c r="DMY388" s="133"/>
      <c r="DMZ388" s="133"/>
      <c r="DNA388" s="133"/>
      <c r="DNB388" s="133"/>
      <c r="DNC388" s="133"/>
      <c r="DND388" s="133"/>
      <c r="DNE388" s="133"/>
      <c r="DNF388" s="133"/>
      <c r="DNG388" s="133"/>
      <c r="DNH388" s="133"/>
      <c r="DNI388" s="133"/>
      <c r="DNJ388" s="133"/>
      <c r="DNK388" s="133"/>
      <c r="DNL388" s="133"/>
      <c r="DNM388" s="133"/>
      <c r="DNN388" s="133"/>
      <c r="DNO388" s="133"/>
      <c r="DNP388" s="133"/>
      <c r="DNQ388" s="133"/>
      <c r="DNR388" s="133"/>
      <c r="DNS388" s="133"/>
      <c r="DNT388" s="133"/>
      <c r="DNU388" s="133"/>
      <c r="DNV388" s="133"/>
      <c r="DNW388" s="133"/>
      <c r="DNX388" s="133"/>
      <c r="DNY388" s="133"/>
      <c r="DNZ388" s="133"/>
      <c r="DOA388" s="133"/>
      <c r="DOB388" s="133"/>
      <c r="DOC388" s="133"/>
      <c r="DOD388" s="133"/>
      <c r="DOE388" s="133"/>
      <c r="DOF388" s="133"/>
      <c r="DOG388" s="133"/>
      <c r="DOH388" s="133"/>
      <c r="DOI388" s="133"/>
      <c r="DOJ388" s="133"/>
      <c r="DOK388" s="133"/>
      <c r="DOL388" s="133"/>
      <c r="DOM388" s="133"/>
      <c r="DON388" s="133"/>
      <c r="DOO388" s="133"/>
      <c r="DOP388" s="133"/>
      <c r="DOQ388" s="133"/>
      <c r="DOR388" s="133"/>
      <c r="DOS388" s="133"/>
      <c r="DOT388" s="133"/>
      <c r="DOU388" s="133"/>
      <c r="DOV388" s="133"/>
      <c r="DOW388" s="133"/>
      <c r="DOX388" s="133"/>
      <c r="DOY388" s="133"/>
      <c r="DOZ388" s="133"/>
      <c r="DPA388" s="133"/>
      <c r="DPB388" s="133"/>
      <c r="DPC388" s="133"/>
      <c r="DPD388" s="133"/>
      <c r="DPE388" s="133"/>
      <c r="DPF388" s="133"/>
      <c r="DPG388" s="133"/>
      <c r="DPH388" s="133"/>
      <c r="DPI388" s="133"/>
      <c r="DPJ388" s="133"/>
      <c r="DPK388" s="133"/>
      <c r="DPL388" s="133"/>
      <c r="DPM388" s="133"/>
      <c r="DPN388" s="133"/>
      <c r="DPO388" s="133"/>
      <c r="DPP388" s="133"/>
      <c r="DPQ388" s="133"/>
      <c r="DPR388" s="133"/>
      <c r="DPS388" s="133"/>
      <c r="DPT388" s="133"/>
      <c r="DPU388" s="133"/>
      <c r="DPV388" s="133"/>
      <c r="DPW388" s="133"/>
      <c r="DPX388" s="133"/>
      <c r="DPY388" s="133"/>
      <c r="DPZ388" s="133"/>
      <c r="DQA388" s="133"/>
      <c r="DQB388" s="133"/>
      <c r="DQC388" s="133"/>
      <c r="DQD388" s="133"/>
      <c r="DQE388" s="133"/>
      <c r="DQF388" s="133"/>
      <c r="DQG388" s="133"/>
      <c r="DQH388" s="133"/>
      <c r="DQI388" s="133"/>
      <c r="DQJ388" s="133"/>
      <c r="DQK388" s="133"/>
      <c r="DQL388" s="133"/>
      <c r="DQM388" s="133"/>
      <c r="DQN388" s="133"/>
      <c r="DQO388" s="133"/>
      <c r="DQP388" s="133"/>
      <c r="DQQ388" s="133"/>
      <c r="DQR388" s="133"/>
      <c r="DQS388" s="133"/>
      <c r="DQT388" s="133"/>
      <c r="DQU388" s="133"/>
      <c r="DQV388" s="133"/>
      <c r="DQW388" s="133"/>
      <c r="DQX388" s="133"/>
      <c r="DQY388" s="133"/>
      <c r="DQZ388" s="133"/>
      <c r="DRA388" s="133"/>
      <c r="DRB388" s="133"/>
      <c r="DRC388" s="133"/>
      <c r="DRD388" s="133"/>
      <c r="DRE388" s="133"/>
      <c r="DRF388" s="133"/>
      <c r="DRG388" s="133"/>
      <c r="DRH388" s="133"/>
      <c r="DRI388" s="133"/>
      <c r="DRJ388" s="133"/>
      <c r="DRK388" s="133"/>
      <c r="DRL388" s="133"/>
      <c r="DRM388" s="133"/>
      <c r="DRN388" s="133"/>
      <c r="DRO388" s="133"/>
      <c r="DRP388" s="133"/>
      <c r="DRQ388" s="133"/>
      <c r="DRR388" s="133"/>
      <c r="DRS388" s="133"/>
      <c r="DRT388" s="133"/>
      <c r="DRU388" s="133"/>
      <c r="DRV388" s="133"/>
      <c r="DRW388" s="133"/>
      <c r="DRX388" s="133"/>
      <c r="DRY388" s="133"/>
      <c r="DRZ388" s="133"/>
      <c r="DSA388" s="133"/>
      <c r="DSB388" s="133"/>
      <c r="DSC388" s="133"/>
      <c r="DSD388" s="133"/>
      <c r="DSE388" s="133"/>
      <c r="DSF388" s="133"/>
      <c r="DSG388" s="133"/>
      <c r="DSH388" s="133"/>
      <c r="DSI388" s="133"/>
      <c r="DSJ388" s="133"/>
      <c r="DSK388" s="133"/>
      <c r="DSL388" s="133"/>
      <c r="DSM388" s="133"/>
      <c r="DSN388" s="133"/>
      <c r="DSO388" s="133"/>
      <c r="DSP388" s="133"/>
      <c r="DSQ388" s="133"/>
      <c r="DSR388" s="133"/>
      <c r="DSS388" s="133"/>
      <c r="DST388" s="133"/>
      <c r="DSU388" s="133"/>
      <c r="DSV388" s="133"/>
      <c r="DSW388" s="133"/>
      <c r="DSX388" s="133"/>
      <c r="DSY388" s="133"/>
      <c r="DSZ388" s="133"/>
      <c r="DTA388" s="133"/>
      <c r="DTB388" s="133"/>
      <c r="DTC388" s="133"/>
      <c r="DTD388" s="133"/>
      <c r="DTE388" s="133"/>
      <c r="DTF388" s="133"/>
      <c r="DTG388" s="133"/>
      <c r="DTH388" s="133"/>
      <c r="DTI388" s="133"/>
      <c r="DTJ388" s="133"/>
      <c r="DTK388" s="133"/>
      <c r="DTL388" s="133"/>
      <c r="DTM388" s="133"/>
      <c r="DTN388" s="133"/>
      <c r="DTO388" s="133"/>
      <c r="DTP388" s="133"/>
      <c r="DTQ388" s="133"/>
      <c r="DTR388" s="133"/>
      <c r="DTS388" s="133"/>
      <c r="DTT388" s="133"/>
      <c r="DTU388" s="133"/>
      <c r="DTV388" s="133"/>
      <c r="DTW388" s="133"/>
      <c r="DTX388" s="133"/>
      <c r="DTY388" s="133"/>
      <c r="DTZ388" s="133"/>
      <c r="DUA388" s="133"/>
      <c r="DUB388" s="133"/>
      <c r="DUC388" s="133"/>
      <c r="DUD388" s="133"/>
      <c r="DUE388" s="133"/>
      <c r="DUF388" s="133"/>
      <c r="DUG388" s="133"/>
      <c r="DUH388" s="133"/>
      <c r="DUI388" s="133"/>
      <c r="DUJ388" s="133"/>
      <c r="DUK388" s="133"/>
      <c r="DUL388" s="133"/>
      <c r="DUM388" s="133"/>
      <c r="DUN388" s="133"/>
      <c r="DUO388" s="133"/>
      <c r="DUP388" s="133"/>
      <c r="DUQ388" s="133"/>
      <c r="DUR388" s="133"/>
      <c r="DUS388" s="133"/>
      <c r="DUT388" s="133"/>
      <c r="DUU388" s="133"/>
      <c r="DUV388" s="133"/>
      <c r="DUW388" s="133"/>
      <c r="DUX388" s="133"/>
      <c r="DUY388" s="133"/>
      <c r="DUZ388" s="133"/>
      <c r="DVA388" s="133"/>
      <c r="DVB388" s="133"/>
      <c r="DVC388" s="133"/>
      <c r="DVD388" s="133"/>
      <c r="DVE388" s="133"/>
      <c r="DVF388" s="133"/>
      <c r="DVG388" s="133"/>
      <c r="DVH388" s="133"/>
      <c r="DVI388" s="133"/>
      <c r="DVJ388" s="133"/>
      <c r="DVK388" s="133"/>
      <c r="DVL388" s="133"/>
      <c r="DVM388" s="133"/>
      <c r="DVN388" s="133"/>
      <c r="DVO388" s="133"/>
      <c r="DVP388" s="133"/>
      <c r="DVQ388" s="133"/>
      <c r="DVR388" s="133"/>
      <c r="DVS388" s="133"/>
      <c r="DVT388" s="133"/>
      <c r="DVU388" s="133"/>
      <c r="DVV388" s="133"/>
      <c r="DVW388" s="133"/>
      <c r="DVX388" s="133"/>
      <c r="DVY388" s="133"/>
      <c r="DVZ388" s="133"/>
      <c r="DWA388" s="133"/>
      <c r="DWB388" s="133"/>
      <c r="DWC388" s="133"/>
      <c r="DWD388" s="133"/>
      <c r="DWE388" s="133"/>
      <c r="DWF388" s="133"/>
      <c r="DWG388" s="133"/>
      <c r="DWH388" s="133"/>
      <c r="DWI388" s="133"/>
      <c r="DWJ388" s="133"/>
      <c r="DWK388" s="133"/>
      <c r="DWL388" s="133"/>
      <c r="DWM388" s="133"/>
      <c r="DWN388" s="133"/>
      <c r="DWO388" s="133"/>
      <c r="DWP388" s="133"/>
      <c r="DWQ388" s="133"/>
      <c r="DWR388" s="133"/>
      <c r="DWS388" s="133"/>
      <c r="DWT388" s="133"/>
      <c r="DWU388" s="133"/>
      <c r="DWV388" s="133"/>
      <c r="DWW388" s="133"/>
      <c r="DWX388" s="133"/>
      <c r="DWY388" s="133"/>
      <c r="DWZ388" s="133"/>
      <c r="DXA388" s="133"/>
      <c r="DXB388" s="133"/>
      <c r="DXC388" s="133"/>
      <c r="DXD388" s="133"/>
      <c r="DXE388" s="133"/>
      <c r="DXF388" s="133"/>
      <c r="DXG388" s="133"/>
      <c r="DXH388" s="133"/>
      <c r="DXI388" s="133"/>
      <c r="DXJ388" s="133"/>
      <c r="DXK388" s="133"/>
      <c r="DXL388" s="133"/>
      <c r="DXM388" s="133"/>
      <c r="DXN388" s="133"/>
      <c r="DXO388" s="133"/>
      <c r="DXP388" s="133"/>
      <c r="DXQ388" s="133"/>
      <c r="DXR388" s="133"/>
      <c r="DXS388" s="133"/>
      <c r="DXT388" s="133"/>
      <c r="DXU388" s="133"/>
      <c r="DXV388" s="133"/>
      <c r="DXW388" s="133"/>
      <c r="DXX388" s="133"/>
      <c r="DXY388" s="133"/>
      <c r="DXZ388" s="133"/>
      <c r="DYA388" s="133"/>
      <c r="DYB388" s="133"/>
      <c r="DYC388" s="133"/>
      <c r="DYD388" s="133"/>
      <c r="DYE388" s="133"/>
      <c r="DYF388" s="133"/>
      <c r="DYG388" s="133"/>
      <c r="DYH388" s="133"/>
      <c r="DYI388" s="133"/>
      <c r="DYJ388" s="133"/>
      <c r="DYK388" s="133"/>
      <c r="DYL388" s="133"/>
      <c r="DYM388" s="133"/>
      <c r="DYN388" s="133"/>
      <c r="DYO388" s="133"/>
      <c r="DYP388" s="133"/>
      <c r="DYQ388" s="133"/>
      <c r="DYR388" s="133"/>
      <c r="DYS388" s="133"/>
      <c r="DYT388" s="133"/>
      <c r="DYU388" s="133"/>
      <c r="DYV388" s="133"/>
      <c r="DYW388" s="133"/>
      <c r="DYX388" s="133"/>
      <c r="DYY388" s="133"/>
      <c r="DYZ388" s="133"/>
      <c r="DZA388" s="133"/>
      <c r="DZB388" s="133"/>
      <c r="DZC388" s="133"/>
      <c r="DZD388" s="133"/>
      <c r="DZE388" s="133"/>
      <c r="DZF388" s="133"/>
      <c r="DZG388" s="133"/>
      <c r="DZH388" s="133"/>
      <c r="DZI388" s="133"/>
      <c r="DZJ388" s="133"/>
      <c r="DZK388" s="133"/>
      <c r="DZL388" s="133"/>
      <c r="DZM388" s="133"/>
      <c r="DZN388" s="133"/>
      <c r="DZO388" s="133"/>
      <c r="DZP388" s="133"/>
      <c r="DZQ388" s="133"/>
      <c r="DZR388" s="133"/>
      <c r="DZS388" s="133"/>
      <c r="DZT388" s="133"/>
      <c r="DZU388" s="133"/>
      <c r="DZV388" s="133"/>
      <c r="DZW388" s="133"/>
      <c r="DZX388" s="133"/>
      <c r="DZY388" s="133"/>
      <c r="DZZ388" s="133"/>
      <c r="EAA388" s="133"/>
      <c r="EAB388" s="133"/>
      <c r="EAC388" s="133"/>
      <c r="EAD388" s="133"/>
      <c r="EAE388" s="133"/>
      <c r="EAF388" s="133"/>
      <c r="EAG388" s="133"/>
      <c r="EAH388" s="133"/>
      <c r="EAI388" s="133"/>
      <c r="EAJ388" s="133"/>
      <c r="EAK388" s="133"/>
      <c r="EAL388" s="133"/>
      <c r="EAM388" s="133"/>
      <c r="EAN388" s="133"/>
      <c r="EAO388" s="133"/>
      <c r="EAP388" s="133"/>
      <c r="EAQ388" s="133"/>
      <c r="EAR388" s="133"/>
      <c r="EAS388" s="133"/>
      <c r="EAT388" s="133"/>
      <c r="EAU388" s="133"/>
      <c r="EAV388" s="133"/>
      <c r="EAW388" s="133"/>
      <c r="EAX388" s="133"/>
      <c r="EAY388" s="133"/>
      <c r="EAZ388" s="133"/>
      <c r="EBA388" s="133"/>
      <c r="EBB388" s="133"/>
      <c r="EBC388" s="133"/>
      <c r="EBD388" s="133"/>
      <c r="EBE388" s="133"/>
      <c r="EBF388" s="133"/>
      <c r="EBG388" s="133"/>
      <c r="EBH388" s="133"/>
      <c r="EBI388" s="133"/>
      <c r="EBJ388" s="133"/>
      <c r="EBK388" s="133"/>
      <c r="EBL388" s="133"/>
      <c r="EBM388" s="133"/>
      <c r="EBN388" s="133"/>
      <c r="EBO388" s="133"/>
      <c r="EBP388" s="133"/>
      <c r="EBQ388" s="133"/>
      <c r="EBR388" s="133"/>
      <c r="EBS388" s="133"/>
      <c r="EBT388" s="133"/>
      <c r="EBU388" s="133"/>
      <c r="EBV388" s="133"/>
      <c r="EBW388" s="133"/>
      <c r="EBX388" s="133"/>
      <c r="EBY388" s="133"/>
      <c r="EBZ388" s="133"/>
      <c r="ECA388" s="133"/>
      <c r="ECB388" s="133"/>
      <c r="ECC388" s="133"/>
      <c r="ECD388" s="133"/>
      <c r="ECE388" s="133"/>
      <c r="ECF388" s="133"/>
      <c r="ECG388" s="133"/>
      <c r="ECH388" s="133"/>
      <c r="ECI388" s="133"/>
      <c r="ECJ388" s="133"/>
      <c r="ECK388" s="133"/>
      <c r="ECL388" s="133"/>
      <c r="ECM388" s="133"/>
      <c r="ECN388" s="133"/>
      <c r="ECO388" s="133"/>
      <c r="ECP388" s="133"/>
      <c r="ECQ388" s="133"/>
      <c r="ECR388" s="133"/>
      <c r="ECS388" s="133"/>
      <c r="ECT388" s="133"/>
      <c r="ECU388" s="133"/>
      <c r="ECV388" s="133"/>
      <c r="ECW388" s="133"/>
      <c r="ECX388" s="133"/>
      <c r="ECY388" s="133"/>
      <c r="ECZ388" s="133"/>
      <c r="EDA388" s="133"/>
      <c r="EDB388" s="133"/>
      <c r="EDC388" s="133"/>
      <c r="EDD388" s="133"/>
      <c r="EDE388" s="133"/>
      <c r="EDF388" s="133"/>
      <c r="EDG388" s="133"/>
      <c r="EDH388" s="133"/>
      <c r="EDI388" s="133"/>
      <c r="EDJ388" s="133"/>
      <c r="EDK388" s="133"/>
      <c r="EDL388" s="133"/>
      <c r="EDM388" s="133"/>
      <c r="EDN388" s="133"/>
      <c r="EDO388" s="133"/>
      <c r="EDP388" s="133"/>
      <c r="EDQ388" s="133"/>
      <c r="EDR388" s="133"/>
      <c r="EDS388" s="133"/>
      <c r="EDT388" s="133"/>
      <c r="EDU388" s="133"/>
      <c r="EDV388" s="133"/>
      <c r="EDW388" s="133"/>
      <c r="EDX388" s="133"/>
      <c r="EDY388" s="133"/>
      <c r="EDZ388" s="133"/>
      <c r="EEA388" s="133"/>
      <c r="EEB388" s="133"/>
      <c r="EEC388" s="133"/>
      <c r="EED388" s="133"/>
      <c r="EEE388" s="133"/>
      <c r="EEF388" s="133"/>
      <c r="EEG388" s="133"/>
      <c r="EEH388" s="133"/>
      <c r="EEI388" s="133"/>
      <c r="EEJ388" s="133"/>
      <c r="EEK388" s="133"/>
      <c r="EEL388" s="133"/>
      <c r="EEM388" s="133"/>
      <c r="EEN388" s="133"/>
      <c r="EEO388" s="133"/>
      <c r="EEP388" s="133"/>
      <c r="EEQ388" s="133"/>
      <c r="EER388" s="133"/>
      <c r="EES388" s="133"/>
      <c r="EET388" s="133"/>
      <c r="EEU388" s="133"/>
      <c r="EEV388" s="133"/>
      <c r="EEW388" s="133"/>
      <c r="EEX388" s="133"/>
      <c r="EEY388" s="133"/>
      <c r="EEZ388" s="133"/>
      <c r="EFA388" s="133"/>
      <c r="EFB388" s="133"/>
      <c r="EFC388" s="133"/>
      <c r="EFD388" s="133"/>
      <c r="EFE388" s="133"/>
      <c r="EFF388" s="133"/>
      <c r="EFG388" s="133"/>
      <c r="EFH388" s="133"/>
      <c r="EFI388" s="133"/>
      <c r="EFJ388" s="133"/>
      <c r="EFK388" s="133"/>
      <c r="EFL388" s="133"/>
      <c r="EFM388" s="133"/>
      <c r="EFN388" s="133"/>
      <c r="EFO388" s="133"/>
      <c r="EFP388" s="133"/>
      <c r="EFQ388" s="133"/>
      <c r="EFR388" s="133"/>
      <c r="EFS388" s="133"/>
      <c r="EFT388" s="133"/>
      <c r="EFU388" s="133"/>
      <c r="EFV388" s="133"/>
      <c r="EFW388" s="133"/>
      <c r="EFX388" s="133"/>
      <c r="EFY388" s="133"/>
      <c r="EFZ388" s="133"/>
      <c r="EGA388" s="133"/>
      <c r="EGB388" s="133"/>
      <c r="EGC388" s="133"/>
      <c r="EGD388" s="133"/>
      <c r="EGE388" s="133"/>
      <c r="EGF388" s="133"/>
      <c r="EGG388" s="133"/>
      <c r="EGH388" s="133"/>
      <c r="EGI388" s="133"/>
      <c r="EGJ388" s="133"/>
      <c r="EGK388" s="133"/>
      <c r="EGL388" s="133"/>
      <c r="EGM388" s="133"/>
      <c r="EGN388" s="133"/>
      <c r="EGO388" s="133"/>
      <c r="EGP388" s="133"/>
      <c r="EGQ388" s="133"/>
      <c r="EGR388" s="133"/>
      <c r="EGS388" s="133"/>
      <c r="EGT388" s="133"/>
      <c r="EGU388" s="133"/>
      <c r="EGV388" s="133"/>
      <c r="EGW388" s="133"/>
      <c r="EGX388" s="133"/>
      <c r="EGY388" s="133"/>
      <c r="EGZ388" s="133"/>
      <c r="EHA388" s="133"/>
      <c r="EHB388" s="133"/>
      <c r="EHC388" s="133"/>
      <c r="EHD388" s="133"/>
      <c r="EHE388" s="133"/>
      <c r="EHF388" s="133"/>
      <c r="EHG388" s="133"/>
      <c r="EHH388" s="133"/>
      <c r="EHI388" s="133"/>
      <c r="EHJ388" s="133"/>
      <c r="EHK388" s="133"/>
      <c r="EHL388" s="133"/>
      <c r="EHM388" s="133"/>
      <c r="EHN388" s="133"/>
      <c r="EHO388" s="133"/>
      <c r="EHP388" s="133"/>
      <c r="EHQ388" s="133"/>
      <c r="EHR388" s="133"/>
      <c r="EHS388" s="133"/>
      <c r="EHT388" s="133"/>
      <c r="EHU388" s="133"/>
      <c r="EHV388" s="133"/>
      <c r="EHW388" s="133"/>
      <c r="EHX388" s="133"/>
      <c r="EHY388" s="133"/>
      <c r="EHZ388" s="133"/>
      <c r="EIA388" s="133"/>
      <c r="EIB388" s="133"/>
      <c r="EIC388" s="133"/>
      <c r="EID388" s="133"/>
      <c r="EIE388" s="133"/>
      <c r="EIF388" s="133"/>
      <c r="EIG388" s="133"/>
      <c r="EIH388" s="133"/>
      <c r="EII388" s="133"/>
      <c r="EIJ388" s="133"/>
      <c r="EIK388" s="133"/>
      <c r="EIL388" s="133"/>
      <c r="EIM388" s="133"/>
      <c r="EIN388" s="133"/>
      <c r="EIO388" s="133"/>
      <c r="EIP388" s="133"/>
      <c r="EIQ388" s="133"/>
      <c r="EIR388" s="133"/>
      <c r="EIS388" s="133"/>
      <c r="EIT388" s="133"/>
      <c r="EIU388" s="133"/>
      <c r="EIV388" s="133"/>
      <c r="EIW388" s="133"/>
      <c r="EIX388" s="133"/>
      <c r="EIY388" s="133"/>
      <c r="EIZ388" s="133"/>
      <c r="EJA388" s="133"/>
      <c r="EJB388" s="133"/>
      <c r="EJC388" s="133"/>
      <c r="EJD388" s="133"/>
      <c r="EJE388" s="133"/>
      <c r="EJF388" s="133"/>
      <c r="EJG388" s="133"/>
      <c r="EJH388" s="133"/>
      <c r="EJI388" s="133"/>
      <c r="EJJ388" s="133"/>
      <c r="EJK388" s="133"/>
      <c r="EJL388" s="133"/>
      <c r="EJM388" s="133"/>
      <c r="EJN388" s="133"/>
      <c r="EJO388" s="133"/>
      <c r="EJP388" s="133"/>
      <c r="EJQ388" s="133"/>
      <c r="EJR388" s="133"/>
      <c r="EJS388" s="133"/>
      <c r="EJT388" s="133"/>
      <c r="EJU388" s="133"/>
      <c r="EJV388" s="133"/>
      <c r="EJW388" s="133"/>
      <c r="EJX388" s="133"/>
      <c r="EJY388" s="133"/>
      <c r="EJZ388" s="133"/>
      <c r="EKA388" s="133"/>
      <c r="EKB388" s="133"/>
      <c r="EKC388" s="133"/>
      <c r="EKD388" s="133"/>
      <c r="EKE388" s="133"/>
      <c r="EKF388" s="133"/>
      <c r="EKG388" s="133"/>
      <c r="EKH388" s="133"/>
      <c r="EKI388" s="133"/>
      <c r="EKJ388" s="133"/>
      <c r="EKK388" s="133"/>
      <c r="EKL388" s="133"/>
      <c r="EKM388" s="133"/>
      <c r="EKN388" s="133"/>
      <c r="EKO388" s="133"/>
      <c r="EKP388" s="133"/>
      <c r="EKQ388" s="133"/>
      <c r="EKR388" s="133"/>
      <c r="EKS388" s="133"/>
      <c r="EKT388" s="133"/>
      <c r="EKU388" s="133"/>
      <c r="EKV388" s="133"/>
      <c r="EKW388" s="133"/>
      <c r="EKX388" s="133"/>
      <c r="EKY388" s="133"/>
      <c r="EKZ388" s="133"/>
      <c r="ELA388" s="133"/>
      <c r="ELB388" s="133"/>
      <c r="ELC388" s="133"/>
      <c r="ELD388" s="133"/>
      <c r="ELE388" s="133"/>
      <c r="ELF388" s="133"/>
      <c r="ELG388" s="133"/>
      <c r="ELH388" s="133"/>
      <c r="ELI388" s="133"/>
      <c r="ELJ388" s="133"/>
      <c r="ELK388" s="133"/>
      <c r="ELL388" s="133"/>
      <c r="ELM388" s="133"/>
      <c r="ELN388" s="133"/>
      <c r="ELO388" s="133"/>
      <c r="ELP388" s="133"/>
      <c r="ELQ388" s="133"/>
      <c r="ELR388" s="133"/>
      <c r="ELS388" s="133"/>
      <c r="ELT388" s="133"/>
      <c r="ELU388" s="133"/>
      <c r="ELV388" s="133"/>
      <c r="ELW388" s="133"/>
      <c r="ELX388" s="133"/>
      <c r="ELY388" s="133"/>
      <c r="ELZ388" s="133"/>
      <c r="EMA388" s="133"/>
      <c r="EMB388" s="133"/>
      <c r="EMC388" s="133"/>
      <c r="EMD388" s="133"/>
      <c r="EME388" s="133"/>
      <c r="EMF388" s="133"/>
      <c r="EMG388" s="133"/>
      <c r="EMH388" s="133"/>
      <c r="EMI388" s="133"/>
      <c r="EMJ388" s="133"/>
      <c r="EMK388" s="133"/>
      <c r="EML388" s="133"/>
      <c r="EMM388" s="133"/>
      <c r="EMN388" s="133"/>
      <c r="EMO388" s="133"/>
      <c r="EMP388" s="133"/>
      <c r="EMQ388" s="133"/>
      <c r="EMR388" s="133"/>
      <c r="EMS388" s="133"/>
      <c r="EMT388" s="133"/>
      <c r="EMU388" s="133"/>
      <c r="EMV388" s="133"/>
      <c r="EMW388" s="133"/>
      <c r="EMX388" s="133"/>
      <c r="EMY388" s="133"/>
      <c r="EMZ388" s="133"/>
      <c r="ENA388" s="133"/>
      <c r="ENB388" s="133"/>
      <c r="ENC388" s="133"/>
      <c r="END388" s="133"/>
      <c r="ENE388" s="133"/>
      <c r="ENF388" s="133"/>
      <c r="ENG388" s="133"/>
      <c r="ENH388" s="133"/>
      <c r="ENI388" s="133"/>
      <c r="ENJ388" s="133"/>
      <c r="ENK388" s="133"/>
      <c r="ENL388" s="133"/>
      <c r="ENM388" s="133"/>
      <c r="ENN388" s="133"/>
      <c r="ENO388" s="133"/>
      <c r="ENP388" s="133"/>
      <c r="ENQ388" s="133"/>
      <c r="ENR388" s="133"/>
      <c r="ENS388" s="133"/>
      <c r="ENT388" s="133"/>
      <c r="ENU388" s="133"/>
      <c r="ENV388" s="133"/>
      <c r="ENW388" s="133"/>
      <c r="ENX388" s="133"/>
      <c r="ENY388" s="133"/>
      <c r="ENZ388" s="133"/>
      <c r="EOA388" s="133"/>
      <c r="EOB388" s="133"/>
      <c r="EOC388" s="133"/>
      <c r="EOD388" s="133"/>
      <c r="EOE388" s="133"/>
      <c r="EOF388" s="133"/>
      <c r="EOG388" s="133"/>
      <c r="EOH388" s="133"/>
      <c r="EOI388" s="133"/>
      <c r="EOJ388" s="133"/>
      <c r="EOK388" s="133"/>
      <c r="EOL388" s="133"/>
      <c r="EOM388" s="133"/>
      <c r="EON388" s="133"/>
      <c r="EOO388" s="133"/>
      <c r="EOP388" s="133"/>
      <c r="EOQ388" s="133"/>
      <c r="EOR388" s="133"/>
      <c r="EOS388" s="133"/>
      <c r="EOT388" s="133"/>
      <c r="EOU388" s="133"/>
      <c r="EOV388" s="133"/>
      <c r="EOW388" s="133"/>
      <c r="EOX388" s="133"/>
      <c r="EOY388" s="133"/>
      <c r="EOZ388" s="133"/>
      <c r="EPA388" s="133"/>
      <c r="EPB388" s="133"/>
      <c r="EPC388" s="133"/>
      <c r="EPD388" s="133"/>
      <c r="EPE388" s="133"/>
      <c r="EPF388" s="133"/>
      <c r="EPG388" s="133"/>
      <c r="EPH388" s="133"/>
      <c r="EPI388" s="133"/>
      <c r="EPJ388" s="133"/>
      <c r="EPK388" s="133"/>
      <c r="EPL388" s="133"/>
      <c r="EPM388" s="133"/>
      <c r="EPN388" s="133"/>
      <c r="EPO388" s="133"/>
      <c r="EPP388" s="133"/>
      <c r="EPQ388" s="133"/>
      <c r="EPR388" s="133"/>
      <c r="EPS388" s="133"/>
      <c r="EPT388" s="133"/>
      <c r="EPU388" s="133"/>
      <c r="EPV388" s="133"/>
      <c r="EPW388" s="133"/>
      <c r="EPX388" s="133"/>
      <c r="EPY388" s="133"/>
      <c r="EPZ388" s="133"/>
      <c r="EQA388" s="133"/>
      <c r="EQB388" s="133"/>
      <c r="EQC388" s="133"/>
      <c r="EQD388" s="133"/>
      <c r="EQE388" s="133"/>
      <c r="EQF388" s="133"/>
      <c r="EQG388" s="133"/>
      <c r="EQH388" s="133"/>
      <c r="EQI388" s="133"/>
      <c r="EQJ388" s="133"/>
      <c r="EQK388" s="133"/>
      <c r="EQL388" s="133"/>
      <c r="EQM388" s="133"/>
      <c r="EQN388" s="133"/>
      <c r="EQO388" s="133"/>
      <c r="EQP388" s="133"/>
      <c r="EQQ388" s="133"/>
      <c r="EQR388" s="133"/>
      <c r="EQS388" s="133"/>
      <c r="EQT388" s="133"/>
      <c r="EQU388" s="133"/>
      <c r="EQV388" s="133"/>
      <c r="EQW388" s="133"/>
      <c r="EQX388" s="133"/>
      <c r="EQY388" s="133"/>
      <c r="EQZ388" s="133"/>
      <c r="ERA388" s="133"/>
      <c r="ERB388" s="133"/>
      <c r="ERC388" s="133"/>
      <c r="ERD388" s="133"/>
      <c r="ERE388" s="133"/>
      <c r="ERF388" s="133"/>
      <c r="ERG388" s="133"/>
      <c r="ERH388" s="133"/>
      <c r="ERI388" s="133"/>
      <c r="ERJ388" s="133"/>
      <c r="ERK388" s="133"/>
      <c r="ERL388" s="133"/>
      <c r="ERM388" s="133"/>
      <c r="ERN388" s="133"/>
      <c r="ERO388" s="133"/>
      <c r="ERP388" s="133"/>
      <c r="ERQ388" s="133"/>
      <c r="ERR388" s="133"/>
      <c r="ERS388" s="133"/>
      <c r="ERT388" s="133"/>
      <c r="ERU388" s="133"/>
      <c r="ERV388" s="133"/>
      <c r="ERW388" s="133"/>
      <c r="ERX388" s="133"/>
      <c r="ERY388" s="133"/>
      <c r="ERZ388" s="133"/>
      <c r="ESA388" s="133"/>
      <c r="ESB388" s="133"/>
      <c r="ESC388" s="133"/>
      <c r="ESD388" s="133"/>
      <c r="ESE388" s="133"/>
      <c r="ESF388" s="133"/>
      <c r="ESG388" s="133"/>
      <c r="ESH388" s="133"/>
      <c r="ESI388" s="133"/>
      <c r="ESJ388" s="133"/>
      <c r="ESK388" s="133"/>
      <c r="ESL388" s="133"/>
      <c r="ESM388" s="133"/>
      <c r="ESN388" s="133"/>
      <c r="ESO388" s="133"/>
      <c r="ESP388" s="133"/>
      <c r="ESQ388" s="133"/>
      <c r="ESR388" s="133"/>
      <c r="ESS388" s="133"/>
      <c r="EST388" s="133"/>
      <c r="ESU388" s="133"/>
      <c r="ESV388" s="133"/>
      <c r="ESW388" s="133"/>
      <c r="ESX388" s="133"/>
      <c r="ESY388" s="133"/>
      <c r="ESZ388" s="133"/>
      <c r="ETA388" s="133"/>
      <c r="ETB388" s="133"/>
      <c r="ETC388" s="133"/>
      <c r="ETD388" s="133"/>
      <c r="ETE388" s="133"/>
      <c r="ETF388" s="133"/>
      <c r="ETG388" s="133"/>
      <c r="ETH388" s="133"/>
      <c r="ETI388" s="133"/>
      <c r="ETJ388" s="133"/>
      <c r="ETK388" s="133"/>
      <c r="ETL388" s="133"/>
      <c r="ETM388" s="133"/>
      <c r="ETN388" s="133"/>
      <c r="ETO388" s="133"/>
      <c r="ETP388" s="133"/>
      <c r="ETQ388" s="133"/>
      <c r="ETR388" s="133"/>
      <c r="ETS388" s="133"/>
      <c r="ETT388" s="133"/>
      <c r="ETU388" s="133"/>
      <c r="ETV388" s="133"/>
      <c r="ETW388" s="133"/>
      <c r="ETX388" s="133"/>
      <c r="ETY388" s="133"/>
      <c r="ETZ388" s="133"/>
      <c r="EUA388" s="133"/>
      <c r="EUB388" s="133"/>
      <c r="EUC388" s="133"/>
      <c r="EUD388" s="133"/>
      <c r="EUE388" s="133"/>
      <c r="EUF388" s="133"/>
      <c r="EUG388" s="133"/>
      <c r="EUH388" s="133"/>
      <c r="EUI388" s="133"/>
      <c r="EUJ388" s="133"/>
      <c r="EUK388" s="133"/>
      <c r="EUL388" s="133"/>
      <c r="EUM388" s="133"/>
      <c r="EUN388" s="133"/>
      <c r="EUO388" s="133"/>
      <c r="EUP388" s="133"/>
      <c r="EUQ388" s="133"/>
      <c r="EUR388" s="133"/>
      <c r="EUS388" s="133"/>
      <c r="EUT388" s="133"/>
      <c r="EUU388" s="133"/>
      <c r="EUV388" s="133"/>
      <c r="EUW388" s="133"/>
      <c r="EUX388" s="133"/>
      <c r="EUY388" s="133"/>
      <c r="EUZ388" s="133"/>
      <c r="EVA388" s="133"/>
      <c r="EVB388" s="133"/>
      <c r="EVC388" s="133"/>
      <c r="EVD388" s="133"/>
      <c r="EVE388" s="133"/>
      <c r="EVF388" s="133"/>
      <c r="EVG388" s="133"/>
      <c r="EVH388" s="133"/>
      <c r="EVI388" s="133"/>
      <c r="EVJ388" s="133"/>
      <c r="EVK388" s="133"/>
      <c r="EVL388" s="133"/>
      <c r="EVM388" s="133"/>
      <c r="EVN388" s="133"/>
      <c r="EVO388" s="133"/>
      <c r="EVP388" s="133"/>
      <c r="EVQ388" s="133"/>
      <c r="EVR388" s="133"/>
      <c r="EVS388" s="133"/>
      <c r="EVT388" s="133"/>
      <c r="EVU388" s="133"/>
      <c r="EVV388" s="133"/>
      <c r="EVW388" s="133"/>
      <c r="EVX388" s="133"/>
      <c r="EVY388" s="133"/>
      <c r="EVZ388" s="133"/>
      <c r="EWA388" s="133"/>
      <c r="EWB388" s="133"/>
      <c r="EWC388" s="133"/>
      <c r="EWD388" s="133"/>
      <c r="EWE388" s="133"/>
      <c r="EWF388" s="133"/>
      <c r="EWG388" s="133"/>
      <c r="EWH388" s="133"/>
      <c r="EWI388" s="133"/>
      <c r="EWJ388" s="133"/>
      <c r="EWK388" s="133"/>
      <c r="EWL388" s="133"/>
      <c r="EWM388" s="133"/>
      <c r="EWN388" s="133"/>
      <c r="EWO388" s="133"/>
      <c r="EWP388" s="133"/>
      <c r="EWQ388" s="133"/>
      <c r="EWR388" s="133"/>
      <c r="EWS388" s="133"/>
      <c r="EWT388" s="133"/>
      <c r="EWU388" s="133"/>
      <c r="EWV388" s="133"/>
      <c r="EWW388" s="133"/>
      <c r="EWX388" s="133"/>
      <c r="EWY388" s="133"/>
      <c r="EWZ388" s="133"/>
      <c r="EXA388" s="133"/>
      <c r="EXB388" s="133"/>
      <c r="EXC388" s="133"/>
      <c r="EXD388" s="133"/>
      <c r="EXE388" s="133"/>
      <c r="EXF388" s="133"/>
      <c r="EXG388" s="133"/>
      <c r="EXH388" s="133"/>
      <c r="EXI388" s="133"/>
      <c r="EXJ388" s="133"/>
      <c r="EXK388" s="133"/>
      <c r="EXL388" s="133"/>
      <c r="EXM388" s="133"/>
      <c r="EXN388" s="133"/>
      <c r="EXO388" s="133"/>
      <c r="EXP388" s="133"/>
      <c r="EXQ388" s="133"/>
      <c r="EXR388" s="133"/>
      <c r="EXS388" s="133"/>
      <c r="EXT388" s="133"/>
      <c r="EXU388" s="133"/>
      <c r="EXV388" s="133"/>
      <c r="EXW388" s="133"/>
      <c r="EXX388" s="133"/>
      <c r="EXY388" s="133"/>
      <c r="EXZ388" s="133"/>
      <c r="EYA388" s="133"/>
      <c r="EYB388" s="133"/>
      <c r="EYC388" s="133"/>
      <c r="EYD388" s="133"/>
      <c r="EYE388" s="133"/>
      <c r="EYF388" s="133"/>
      <c r="EYG388" s="133"/>
      <c r="EYH388" s="133"/>
      <c r="EYI388" s="133"/>
      <c r="EYJ388" s="133"/>
      <c r="EYK388" s="133"/>
      <c r="EYL388" s="133"/>
      <c r="EYM388" s="133"/>
      <c r="EYN388" s="133"/>
      <c r="EYO388" s="133"/>
      <c r="EYP388" s="133"/>
      <c r="EYQ388" s="133"/>
      <c r="EYR388" s="133"/>
      <c r="EYS388" s="133"/>
      <c r="EYT388" s="133"/>
      <c r="EYU388" s="133"/>
      <c r="EYV388" s="133"/>
      <c r="EYW388" s="133"/>
      <c r="EYX388" s="133"/>
      <c r="EYY388" s="133"/>
      <c r="EYZ388" s="133"/>
      <c r="EZA388" s="133"/>
      <c r="EZB388" s="133"/>
      <c r="EZC388" s="133"/>
      <c r="EZD388" s="133"/>
      <c r="EZE388" s="133"/>
      <c r="EZF388" s="133"/>
      <c r="EZG388" s="133"/>
      <c r="EZH388" s="133"/>
      <c r="EZI388" s="133"/>
      <c r="EZJ388" s="133"/>
      <c r="EZK388" s="133"/>
      <c r="EZL388" s="133"/>
      <c r="EZM388" s="133"/>
      <c r="EZN388" s="133"/>
      <c r="EZO388" s="133"/>
      <c r="EZP388" s="133"/>
      <c r="EZQ388" s="133"/>
      <c r="EZR388" s="133"/>
      <c r="EZS388" s="133"/>
      <c r="EZT388" s="133"/>
      <c r="EZU388" s="133"/>
      <c r="EZV388" s="133"/>
      <c r="EZW388" s="133"/>
      <c r="EZX388" s="133"/>
      <c r="EZY388" s="133"/>
      <c r="EZZ388" s="133"/>
      <c r="FAA388" s="133"/>
      <c r="FAB388" s="133"/>
      <c r="FAC388" s="133"/>
      <c r="FAD388" s="133"/>
      <c r="FAE388" s="133"/>
      <c r="FAF388" s="133"/>
      <c r="FAG388" s="133"/>
      <c r="FAH388" s="133"/>
      <c r="FAI388" s="133"/>
      <c r="FAJ388" s="133"/>
      <c r="FAK388" s="133"/>
      <c r="FAL388" s="133"/>
      <c r="FAM388" s="133"/>
      <c r="FAN388" s="133"/>
      <c r="FAO388" s="133"/>
      <c r="FAP388" s="133"/>
      <c r="FAQ388" s="133"/>
      <c r="FAR388" s="133"/>
      <c r="FAS388" s="133"/>
      <c r="FAT388" s="133"/>
      <c r="FAU388" s="133"/>
      <c r="FAV388" s="133"/>
      <c r="FAW388" s="133"/>
      <c r="FAX388" s="133"/>
      <c r="FAY388" s="133"/>
      <c r="FAZ388" s="133"/>
      <c r="FBA388" s="133"/>
      <c r="FBB388" s="133"/>
      <c r="FBC388" s="133"/>
      <c r="FBD388" s="133"/>
      <c r="FBE388" s="133"/>
      <c r="FBF388" s="133"/>
      <c r="FBG388" s="133"/>
      <c r="FBH388" s="133"/>
      <c r="FBI388" s="133"/>
      <c r="FBJ388" s="133"/>
      <c r="FBK388" s="133"/>
      <c r="FBL388" s="133"/>
      <c r="FBM388" s="133"/>
      <c r="FBN388" s="133"/>
      <c r="FBO388" s="133"/>
      <c r="FBP388" s="133"/>
      <c r="FBQ388" s="133"/>
      <c r="FBR388" s="133"/>
      <c r="FBS388" s="133"/>
      <c r="FBT388" s="133"/>
      <c r="FBU388" s="133"/>
      <c r="FBV388" s="133"/>
      <c r="FBW388" s="133"/>
      <c r="FBX388" s="133"/>
      <c r="FBY388" s="133"/>
      <c r="FBZ388" s="133"/>
      <c r="FCA388" s="133"/>
      <c r="FCB388" s="133"/>
      <c r="FCC388" s="133"/>
      <c r="FCD388" s="133"/>
      <c r="FCE388" s="133"/>
      <c r="FCF388" s="133"/>
      <c r="FCG388" s="133"/>
      <c r="FCH388" s="133"/>
      <c r="FCI388" s="133"/>
      <c r="FCJ388" s="133"/>
      <c r="FCK388" s="133"/>
      <c r="FCL388" s="133"/>
      <c r="FCM388" s="133"/>
      <c r="FCN388" s="133"/>
      <c r="FCO388" s="133"/>
      <c r="FCP388" s="133"/>
      <c r="FCQ388" s="133"/>
      <c r="FCR388" s="133"/>
      <c r="FCS388" s="133"/>
      <c r="FCT388" s="133"/>
      <c r="FCU388" s="133"/>
      <c r="FCV388" s="133"/>
      <c r="FCW388" s="133"/>
      <c r="FCX388" s="133"/>
      <c r="FCY388" s="133"/>
      <c r="FCZ388" s="133"/>
      <c r="FDA388" s="133"/>
      <c r="FDB388" s="133"/>
      <c r="FDC388" s="133"/>
      <c r="FDD388" s="133"/>
      <c r="FDE388" s="133"/>
      <c r="FDF388" s="133"/>
      <c r="FDG388" s="133"/>
      <c r="FDH388" s="133"/>
      <c r="FDI388" s="133"/>
      <c r="FDJ388" s="133"/>
      <c r="FDK388" s="133"/>
      <c r="FDL388" s="133"/>
      <c r="FDM388" s="133"/>
      <c r="FDN388" s="133"/>
      <c r="FDO388" s="133"/>
      <c r="FDP388" s="133"/>
      <c r="FDQ388" s="133"/>
      <c r="FDR388" s="133"/>
      <c r="FDS388" s="133"/>
      <c r="FDT388" s="133"/>
      <c r="FDU388" s="133"/>
      <c r="FDV388" s="133"/>
      <c r="FDW388" s="133"/>
      <c r="FDX388" s="133"/>
      <c r="FDY388" s="133"/>
      <c r="FDZ388" s="133"/>
      <c r="FEA388" s="133"/>
      <c r="FEB388" s="133"/>
      <c r="FEC388" s="133"/>
      <c r="FED388" s="133"/>
      <c r="FEE388" s="133"/>
      <c r="FEF388" s="133"/>
      <c r="FEG388" s="133"/>
      <c r="FEH388" s="133"/>
      <c r="FEI388" s="133"/>
      <c r="FEJ388" s="133"/>
      <c r="FEK388" s="133"/>
      <c r="FEL388" s="133"/>
      <c r="FEM388" s="133"/>
      <c r="FEN388" s="133"/>
      <c r="FEO388" s="133"/>
      <c r="FEP388" s="133"/>
      <c r="FEQ388" s="133"/>
      <c r="FER388" s="133"/>
      <c r="FES388" s="133"/>
      <c r="FET388" s="133"/>
      <c r="FEU388" s="133"/>
      <c r="FEV388" s="133"/>
      <c r="FEW388" s="133"/>
      <c r="FEX388" s="133"/>
      <c r="FEY388" s="133"/>
      <c r="FEZ388" s="133"/>
      <c r="FFA388" s="133"/>
      <c r="FFB388" s="133"/>
      <c r="FFC388" s="133"/>
      <c r="FFD388" s="133"/>
      <c r="FFE388" s="133"/>
      <c r="FFF388" s="133"/>
      <c r="FFG388" s="133"/>
      <c r="FFH388" s="133"/>
      <c r="FFI388" s="133"/>
      <c r="FFJ388" s="133"/>
      <c r="FFK388" s="133"/>
      <c r="FFL388" s="133"/>
      <c r="FFM388" s="133"/>
      <c r="FFN388" s="133"/>
      <c r="FFO388" s="133"/>
      <c r="FFP388" s="133"/>
      <c r="FFQ388" s="133"/>
      <c r="FFR388" s="133"/>
      <c r="FFS388" s="133"/>
      <c r="FFT388" s="133"/>
      <c r="FFU388" s="133"/>
      <c r="FFV388" s="133"/>
      <c r="FFW388" s="133"/>
      <c r="FFX388" s="133"/>
      <c r="FFY388" s="133"/>
      <c r="FFZ388" s="133"/>
      <c r="FGA388" s="133"/>
      <c r="FGB388" s="133"/>
      <c r="FGC388" s="133"/>
      <c r="FGD388" s="133"/>
      <c r="FGE388" s="133"/>
      <c r="FGF388" s="133"/>
      <c r="FGG388" s="133"/>
      <c r="FGH388" s="133"/>
      <c r="FGI388" s="133"/>
      <c r="FGJ388" s="133"/>
      <c r="FGK388" s="133"/>
      <c r="FGL388" s="133"/>
      <c r="FGM388" s="133"/>
      <c r="FGN388" s="133"/>
      <c r="FGO388" s="133"/>
      <c r="FGP388" s="133"/>
      <c r="FGQ388" s="133"/>
      <c r="FGR388" s="133"/>
      <c r="FGS388" s="133"/>
      <c r="FGT388" s="133"/>
      <c r="FGU388" s="133"/>
      <c r="FGV388" s="133"/>
      <c r="FGW388" s="133"/>
      <c r="FGX388" s="133"/>
      <c r="FGY388" s="133"/>
      <c r="FGZ388" s="133"/>
      <c r="FHA388" s="133"/>
      <c r="FHB388" s="133"/>
      <c r="FHC388" s="133"/>
      <c r="FHD388" s="133"/>
      <c r="FHE388" s="133"/>
      <c r="FHF388" s="133"/>
      <c r="FHG388" s="133"/>
      <c r="FHH388" s="133"/>
      <c r="FHI388" s="133"/>
      <c r="FHJ388" s="133"/>
      <c r="FHK388" s="133"/>
      <c r="FHL388" s="133"/>
      <c r="FHM388" s="133"/>
      <c r="FHN388" s="133"/>
      <c r="FHO388" s="133"/>
      <c r="FHP388" s="133"/>
      <c r="FHQ388" s="133"/>
      <c r="FHR388" s="133"/>
      <c r="FHS388" s="133"/>
      <c r="FHT388" s="133"/>
      <c r="FHU388" s="133"/>
      <c r="FHV388" s="133"/>
      <c r="FHW388" s="133"/>
      <c r="FHX388" s="133"/>
      <c r="FHY388" s="133"/>
      <c r="FHZ388" s="133"/>
      <c r="FIA388" s="133"/>
      <c r="FIB388" s="133"/>
      <c r="FIC388" s="133"/>
      <c r="FID388" s="133"/>
      <c r="FIE388" s="133"/>
      <c r="FIF388" s="133"/>
      <c r="FIG388" s="133"/>
      <c r="FIH388" s="133"/>
      <c r="FII388" s="133"/>
      <c r="FIJ388" s="133"/>
      <c r="FIK388" s="133"/>
      <c r="FIL388" s="133"/>
      <c r="FIM388" s="133"/>
      <c r="FIN388" s="133"/>
      <c r="FIO388" s="133"/>
      <c r="FIP388" s="133"/>
      <c r="FIQ388" s="133"/>
      <c r="FIR388" s="133"/>
      <c r="FIS388" s="133"/>
      <c r="FIT388" s="133"/>
      <c r="FIU388" s="133"/>
      <c r="FIV388" s="133"/>
      <c r="FIW388" s="133"/>
      <c r="FIX388" s="133"/>
      <c r="FIY388" s="133"/>
      <c r="FIZ388" s="133"/>
      <c r="FJA388" s="133"/>
      <c r="FJB388" s="133"/>
      <c r="FJC388" s="133"/>
      <c r="FJD388" s="133"/>
      <c r="FJE388" s="133"/>
      <c r="FJF388" s="133"/>
      <c r="FJG388" s="133"/>
      <c r="FJH388" s="133"/>
      <c r="FJI388" s="133"/>
      <c r="FJJ388" s="133"/>
      <c r="FJK388" s="133"/>
      <c r="FJL388" s="133"/>
      <c r="FJM388" s="133"/>
      <c r="FJN388" s="133"/>
      <c r="FJO388" s="133"/>
      <c r="FJP388" s="133"/>
      <c r="FJQ388" s="133"/>
      <c r="FJR388" s="133"/>
      <c r="FJS388" s="133"/>
      <c r="FJT388" s="133"/>
      <c r="FJU388" s="133"/>
      <c r="FJV388" s="133"/>
      <c r="FJW388" s="133"/>
      <c r="FJX388" s="133"/>
      <c r="FJY388" s="133"/>
      <c r="FJZ388" s="133"/>
      <c r="FKA388" s="133"/>
      <c r="FKB388" s="133"/>
      <c r="FKC388" s="133"/>
      <c r="FKD388" s="133"/>
      <c r="FKE388" s="133"/>
      <c r="FKF388" s="133"/>
      <c r="FKG388" s="133"/>
      <c r="FKH388" s="133"/>
      <c r="FKI388" s="133"/>
      <c r="FKJ388" s="133"/>
      <c r="FKK388" s="133"/>
      <c r="FKL388" s="133"/>
      <c r="FKM388" s="133"/>
      <c r="FKN388" s="133"/>
      <c r="FKO388" s="133"/>
      <c r="FKP388" s="133"/>
      <c r="FKQ388" s="133"/>
      <c r="FKR388" s="133"/>
      <c r="FKS388" s="133"/>
      <c r="FKT388" s="133"/>
      <c r="FKU388" s="133"/>
      <c r="FKV388" s="133"/>
      <c r="FKW388" s="133"/>
      <c r="FKX388" s="133"/>
      <c r="FKY388" s="133"/>
      <c r="FKZ388" s="133"/>
      <c r="FLA388" s="133"/>
      <c r="FLB388" s="133"/>
      <c r="FLC388" s="133"/>
      <c r="FLD388" s="133"/>
      <c r="FLE388" s="133"/>
      <c r="FLF388" s="133"/>
      <c r="FLG388" s="133"/>
      <c r="FLH388" s="133"/>
      <c r="FLI388" s="133"/>
      <c r="FLJ388" s="133"/>
      <c r="FLK388" s="133"/>
      <c r="FLL388" s="133"/>
      <c r="FLM388" s="133"/>
      <c r="FLN388" s="133"/>
      <c r="FLO388" s="133"/>
      <c r="FLP388" s="133"/>
      <c r="FLQ388" s="133"/>
      <c r="FLR388" s="133"/>
      <c r="FLS388" s="133"/>
      <c r="FLT388" s="133"/>
      <c r="FLU388" s="133"/>
      <c r="FLV388" s="133"/>
      <c r="FLW388" s="133"/>
      <c r="FLX388" s="133"/>
      <c r="FLY388" s="133"/>
      <c r="FLZ388" s="133"/>
      <c r="FMA388" s="133"/>
      <c r="FMB388" s="133"/>
      <c r="FMC388" s="133"/>
      <c r="FMD388" s="133"/>
      <c r="FME388" s="133"/>
      <c r="FMF388" s="133"/>
      <c r="FMG388" s="133"/>
      <c r="FMH388" s="133"/>
      <c r="FMI388" s="133"/>
      <c r="FMJ388" s="133"/>
      <c r="FMK388" s="133"/>
      <c r="FML388" s="133"/>
      <c r="FMM388" s="133"/>
      <c r="FMN388" s="133"/>
      <c r="FMO388" s="133"/>
      <c r="FMP388" s="133"/>
      <c r="FMQ388" s="133"/>
      <c r="FMR388" s="133"/>
      <c r="FMS388" s="133"/>
      <c r="FMT388" s="133"/>
      <c r="FMU388" s="133"/>
      <c r="FMV388" s="133"/>
      <c r="FMW388" s="133"/>
      <c r="FMX388" s="133"/>
      <c r="FMY388" s="133"/>
      <c r="FMZ388" s="133"/>
      <c r="FNA388" s="133"/>
      <c r="FNB388" s="133"/>
      <c r="FNC388" s="133"/>
      <c r="FND388" s="133"/>
      <c r="FNE388" s="133"/>
      <c r="FNF388" s="133"/>
      <c r="FNG388" s="133"/>
      <c r="FNH388" s="133"/>
      <c r="FNI388" s="133"/>
      <c r="FNJ388" s="133"/>
      <c r="FNK388" s="133"/>
      <c r="FNL388" s="133"/>
      <c r="FNM388" s="133"/>
      <c r="FNN388" s="133"/>
      <c r="FNO388" s="133"/>
      <c r="FNP388" s="133"/>
      <c r="FNQ388" s="133"/>
      <c r="FNR388" s="133"/>
      <c r="FNS388" s="133"/>
      <c r="FNT388" s="133"/>
      <c r="FNU388" s="133"/>
      <c r="FNV388" s="133"/>
      <c r="FNW388" s="133"/>
      <c r="FNX388" s="133"/>
      <c r="FNY388" s="133"/>
      <c r="FNZ388" s="133"/>
      <c r="FOA388" s="133"/>
      <c r="FOB388" s="133"/>
      <c r="FOC388" s="133"/>
      <c r="FOD388" s="133"/>
      <c r="FOE388" s="133"/>
      <c r="FOF388" s="133"/>
      <c r="FOG388" s="133"/>
      <c r="FOH388" s="133"/>
      <c r="FOI388" s="133"/>
      <c r="FOJ388" s="133"/>
      <c r="FOK388" s="133"/>
      <c r="FOL388" s="133"/>
      <c r="FOM388" s="133"/>
      <c r="FON388" s="133"/>
      <c r="FOO388" s="133"/>
      <c r="FOP388" s="133"/>
      <c r="FOQ388" s="133"/>
      <c r="FOR388" s="133"/>
      <c r="FOS388" s="133"/>
      <c r="FOT388" s="133"/>
      <c r="FOU388" s="133"/>
      <c r="FOV388" s="133"/>
      <c r="FOW388" s="133"/>
      <c r="FOX388" s="133"/>
      <c r="FOY388" s="133"/>
      <c r="FOZ388" s="133"/>
      <c r="FPA388" s="133"/>
      <c r="FPB388" s="133"/>
      <c r="FPC388" s="133"/>
      <c r="FPD388" s="133"/>
      <c r="FPE388" s="133"/>
      <c r="FPF388" s="133"/>
      <c r="FPG388" s="133"/>
      <c r="FPH388" s="133"/>
      <c r="FPI388" s="133"/>
      <c r="FPJ388" s="133"/>
      <c r="FPK388" s="133"/>
      <c r="FPL388" s="133"/>
      <c r="FPM388" s="133"/>
      <c r="FPN388" s="133"/>
      <c r="FPO388" s="133"/>
      <c r="FPP388" s="133"/>
      <c r="FPQ388" s="133"/>
      <c r="FPR388" s="133"/>
      <c r="FPS388" s="133"/>
      <c r="FPT388" s="133"/>
      <c r="FPU388" s="133"/>
      <c r="FPV388" s="133"/>
      <c r="FPW388" s="133"/>
      <c r="FPX388" s="133"/>
      <c r="FPY388" s="133"/>
      <c r="FPZ388" s="133"/>
      <c r="FQA388" s="133"/>
      <c r="FQB388" s="133"/>
      <c r="FQC388" s="133"/>
      <c r="FQD388" s="133"/>
      <c r="FQE388" s="133"/>
      <c r="FQF388" s="133"/>
      <c r="FQG388" s="133"/>
      <c r="FQH388" s="133"/>
      <c r="FQI388" s="133"/>
      <c r="FQJ388" s="133"/>
      <c r="FQK388" s="133"/>
      <c r="FQL388" s="133"/>
      <c r="FQM388" s="133"/>
      <c r="FQN388" s="133"/>
      <c r="FQO388" s="133"/>
      <c r="FQP388" s="133"/>
      <c r="FQQ388" s="133"/>
      <c r="FQR388" s="133"/>
      <c r="FQS388" s="133"/>
      <c r="FQT388" s="133"/>
      <c r="FQU388" s="133"/>
      <c r="FQV388" s="133"/>
      <c r="FQW388" s="133"/>
      <c r="FQX388" s="133"/>
      <c r="FQY388" s="133"/>
      <c r="FQZ388" s="133"/>
      <c r="FRA388" s="133"/>
      <c r="FRB388" s="133"/>
      <c r="FRC388" s="133"/>
      <c r="FRD388" s="133"/>
      <c r="FRE388" s="133"/>
      <c r="FRF388" s="133"/>
      <c r="FRG388" s="133"/>
      <c r="FRH388" s="133"/>
      <c r="FRI388" s="133"/>
      <c r="FRJ388" s="133"/>
      <c r="FRK388" s="133"/>
      <c r="FRL388" s="133"/>
      <c r="FRM388" s="133"/>
      <c r="FRN388" s="133"/>
      <c r="FRO388" s="133"/>
      <c r="FRP388" s="133"/>
      <c r="FRQ388" s="133"/>
      <c r="FRR388" s="133"/>
      <c r="FRS388" s="133"/>
      <c r="FRT388" s="133"/>
      <c r="FRU388" s="133"/>
      <c r="FRV388" s="133"/>
      <c r="FRW388" s="133"/>
      <c r="FRX388" s="133"/>
      <c r="FRY388" s="133"/>
      <c r="FRZ388" s="133"/>
      <c r="FSA388" s="133"/>
      <c r="FSB388" s="133"/>
      <c r="FSC388" s="133"/>
      <c r="FSD388" s="133"/>
      <c r="FSE388" s="133"/>
      <c r="FSF388" s="133"/>
      <c r="FSG388" s="133"/>
      <c r="FSH388" s="133"/>
      <c r="FSI388" s="133"/>
      <c r="FSJ388" s="133"/>
      <c r="FSK388" s="133"/>
      <c r="FSL388" s="133"/>
      <c r="FSM388" s="133"/>
      <c r="FSN388" s="133"/>
      <c r="FSO388" s="133"/>
      <c r="FSP388" s="133"/>
      <c r="FSQ388" s="133"/>
      <c r="FSR388" s="133"/>
      <c r="FSS388" s="133"/>
      <c r="FST388" s="133"/>
      <c r="FSU388" s="133"/>
      <c r="FSV388" s="133"/>
      <c r="FSW388" s="133"/>
      <c r="FSX388" s="133"/>
      <c r="FSY388" s="133"/>
      <c r="FSZ388" s="133"/>
      <c r="FTA388" s="133"/>
      <c r="FTB388" s="133"/>
      <c r="FTC388" s="133"/>
      <c r="FTD388" s="133"/>
      <c r="FTE388" s="133"/>
      <c r="FTF388" s="133"/>
      <c r="FTG388" s="133"/>
      <c r="FTH388" s="133"/>
      <c r="FTI388" s="133"/>
      <c r="FTJ388" s="133"/>
      <c r="FTK388" s="133"/>
      <c r="FTL388" s="133"/>
      <c r="FTM388" s="133"/>
      <c r="FTN388" s="133"/>
      <c r="FTO388" s="133"/>
      <c r="FTP388" s="133"/>
      <c r="FTQ388" s="133"/>
      <c r="FTR388" s="133"/>
      <c r="FTS388" s="133"/>
      <c r="FTT388" s="133"/>
      <c r="FTU388" s="133"/>
      <c r="FTV388" s="133"/>
      <c r="FTW388" s="133"/>
      <c r="FTX388" s="133"/>
      <c r="FTY388" s="133"/>
      <c r="FTZ388" s="133"/>
      <c r="FUA388" s="133"/>
      <c r="FUB388" s="133"/>
      <c r="FUC388" s="133"/>
      <c r="FUD388" s="133"/>
      <c r="FUE388" s="133"/>
      <c r="FUF388" s="133"/>
      <c r="FUG388" s="133"/>
      <c r="FUH388" s="133"/>
      <c r="FUI388" s="133"/>
      <c r="FUJ388" s="133"/>
      <c r="FUK388" s="133"/>
      <c r="FUL388" s="133"/>
      <c r="FUM388" s="133"/>
      <c r="FUN388" s="133"/>
      <c r="FUO388" s="133"/>
      <c r="FUP388" s="133"/>
      <c r="FUQ388" s="133"/>
      <c r="FUR388" s="133"/>
      <c r="FUS388" s="133"/>
      <c r="FUT388" s="133"/>
      <c r="FUU388" s="133"/>
      <c r="FUV388" s="133"/>
      <c r="FUW388" s="133"/>
      <c r="FUX388" s="133"/>
      <c r="FUY388" s="133"/>
      <c r="FUZ388" s="133"/>
      <c r="FVA388" s="133"/>
      <c r="FVB388" s="133"/>
      <c r="FVC388" s="133"/>
      <c r="FVD388" s="133"/>
      <c r="FVE388" s="133"/>
      <c r="FVF388" s="133"/>
      <c r="FVG388" s="133"/>
      <c r="FVH388" s="133"/>
      <c r="FVI388" s="133"/>
      <c r="FVJ388" s="133"/>
      <c r="FVK388" s="133"/>
      <c r="FVL388" s="133"/>
      <c r="FVM388" s="133"/>
      <c r="FVN388" s="133"/>
      <c r="FVO388" s="133"/>
      <c r="FVP388" s="133"/>
      <c r="FVQ388" s="133"/>
      <c r="FVR388" s="133"/>
      <c r="FVS388" s="133"/>
      <c r="FVT388" s="133"/>
      <c r="FVU388" s="133"/>
      <c r="FVV388" s="133"/>
      <c r="FVW388" s="133"/>
      <c r="FVX388" s="133"/>
      <c r="FVY388" s="133"/>
      <c r="FVZ388" s="133"/>
      <c r="FWA388" s="133"/>
      <c r="FWB388" s="133"/>
      <c r="FWC388" s="133"/>
      <c r="FWD388" s="133"/>
      <c r="FWE388" s="133"/>
      <c r="FWF388" s="133"/>
      <c r="FWG388" s="133"/>
      <c r="FWH388" s="133"/>
      <c r="FWI388" s="133"/>
      <c r="FWJ388" s="133"/>
      <c r="FWK388" s="133"/>
      <c r="FWL388" s="133"/>
      <c r="FWM388" s="133"/>
      <c r="FWN388" s="133"/>
      <c r="FWO388" s="133"/>
      <c r="FWP388" s="133"/>
      <c r="FWQ388" s="133"/>
      <c r="FWR388" s="133"/>
      <c r="FWS388" s="133"/>
      <c r="FWT388" s="133"/>
      <c r="FWU388" s="133"/>
      <c r="FWV388" s="133"/>
      <c r="FWW388" s="133"/>
      <c r="FWX388" s="133"/>
      <c r="FWY388" s="133"/>
      <c r="FWZ388" s="133"/>
      <c r="FXA388" s="133"/>
      <c r="FXB388" s="133"/>
      <c r="FXC388" s="133"/>
      <c r="FXD388" s="133"/>
      <c r="FXE388" s="133"/>
      <c r="FXF388" s="133"/>
      <c r="FXG388" s="133"/>
      <c r="FXH388" s="133"/>
      <c r="FXI388" s="133"/>
      <c r="FXJ388" s="133"/>
      <c r="FXK388" s="133"/>
      <c r="FXL388" s="133"/>
      <c r="FXM388" s="133"/>
      <c r="FXN388" s="133"/>
      <c r="FXO388" s="133"/>
      <c r="FXP388" s="133"/>
      <c r="FXQ388" s="133"/>
      <c r="FXR388" s="133"/>
      <c r="FXS388" s="133"/>
      <c r="FXT388" s="133"/>
      <c r="FXU388" s="133"/>
      <c r="FXV388" s="133"/>
      <c r="FXW388" s="133"/>
      <c r="FXX388" s="133"/>
      <c r="FXY388" s="133"/>
      <c r="FXZ388" s="133"/>
      <c r="FYA388" s="133"/>
      <c r="FYB388" s="133"/>
      <c r="FYC388" s="133"/>
      <c r="FYD388" s="133"/>
      <c r="FYE388" s="133"/>
      <c r="FYF388" s="133"/>
      <c r="FYG388" s="133"/>
      <c r="FYH388" s="133"/>
      <c r="FYI388" s="133"/>
      <c r="FYJ388" s="133"/>
      <c r="FYK388" s="133"/>
      <c r="FYL388" s="133"/>
      <c r="FYM388" s="133"/>
      <c r="FYN388" s="133"/>
      <c r="FYO388" s="133"/>
      <c r="FYP388" s="133"/>
      <c r="FYQ388" s="133"/>
      <c r="FYR388" s="133"/>
      <c r="FYS388" s="133"/>
      <c r="FYT388" s="133"/>
      <c r="FYU388" s="133"/>
      <c r="FYV388" s="133"/>
      <c r="FYW388" s="133"/>
      <c r="FYX388" s="133"/>
      <c r="FYY388" s="133"/>
      <c r="FYZ388" s="133"/>
      <c r="FZA388" s="133"/>
      <c r="FZB388" s="133"/>
      <c r="FZC388" s="133"/>
      <c r="FZD388" s="133"/>
      <c r="FZE388" s="133"/>
      <c r="FZF388" s="133"/>
      <c r="FZG388" s="133"/>
      <c r="FZH388" s="133"/>
      <c r="FZI388" s="133"/>
      <c r="FZJ388" s="133"/>
      <c r="FZK388" s="133"/>
      <c r="FZL388" s="133"/>
      <c r="FZM388" s="133"/>
      <c r="FZN388" s="133"/>
      <c r="FZO388" s="133"/>
      <c r="FZP388" s="133"/>
      <c r="FZQ388" s="133"/>
      <c r="FZR388" s="133"/>
      <c r="FZS388" s="133"/>
      <c r="FZT388" s="133"/>
      <c r="FZU388" s="133"/>
      <c r="FZV388" s="133"/>
      <c r="FZW388" s="133"/>
      <c r="FZX388" s="133"/>
      <c r="FZY388" s="133"/>
      <c r="FZZ388" s="133"/>
      <c r="GAA388" s="133"/>
      <c r="GAB388" s="133"/>
      <c r="GAC388" s="133"/>
      <c r="GAD388" s="133"/>
      <c r="GAE388" s="133"/>
      <c r="GAF388" s="133"/>
      <c r="GAG388" s="133"/>
      <c r="GAH388" s="133"/>
      <c r="GAI388" s="133"/>
      <c r="GAJ388" s="133"/>
      <c r="GAK388" s="133"/>
      <c r="GAL388" s="133"/>
      <c r="GAM388" s="133"/>
      <c r="GAN388" s="133"/>
      <c r="GAO388" s="133"/>
      <c r="GAP388" s="133"/>
      <c r="GAQ388" s="133"/>
      <c r="GAR388" s="133"/>
      <c r="GAS388" s="133"/>
      <c r="GAT388" s="133"/>
      <c r="GAU388" s="133"/>
      <c r="GAV388" s="133"/>
      <c r="GAW388" s="133"/>
      <c r="GAX388" s="133"/>
      <c r="GAY388" s="133"/>
      <c r="GAZ388" s="133"/>
      <c r="GBA388" s="133"/>
      <c r="GBB388" s="133"/>
      <c r="GBC388" s="133"/>
      <c r="GBD388" s="133"/>
      <c r="GBE388" s="133"/>
      <c r="GBF388" s="133"/>
      <c r="GBG388" s="133"/>
      <c r="GBH388" s="133"/>
      <c r="GBI388" s="133"/>
      <c r="GBJ388" s="133"/>
      <c r="GBK388" s="133"/>
      <c r="GBL388" s="133"/>
      <c r="GBM388" s="133"/>
      <c r="GBN388" s="133"/>
      <c r="GBO388" s="133"/>
      <c r="GBP388" s="133"/>
      <c r="GBQ388" s="133"/>
      <c r="GBR388" s="133"/>
      <c r="GBS388" s="133"/>
      <c r="GBT388" s="133"/>
      <c r="GBU388" s="133"/>
      <c r="GBV388" s="133"/>
      <c r="GBW388" s="133"/>
      <c r="GBX388" s="133"/>
      <c r="GBY388" s="133"/>
      <c r="GBZ388" s="133"/>
      <c r="GCA388" s="133"/>
      <c r="GCB388" s="133"/>
      <c r="GCC388" s="133"/>
      <c r="GCD388" s="133"/>
      <c r="GCE388" s="133"/>
      <c r="GCF388" s="133"/>
      <c r="GCG388" s="133"/>
      <c r="GCH388" s="133"/>
      <c r="GCI388" s="133"/>
      <c r="GCJ388" s="133"/>
      <c r="GCK388" s="133"/>
      <c r="GCL388" s="133"/>
      <c r="GCM388" s="133"/>
      <c r="GCN388" s="133"/>
      <c r="GCO388" s="133"/>
      <c r="GCP388" s="133"/>
      <c r="GCQ388" s="133"/>
      <c r="GCR388" s="133"/>
      <c r="GCS388" s="133"/>
      <c r="GCT388" s="133"/>
      <c r="GCU388" s="133"/>
      <c r="GCV388" s="133"/>
      <c r="GCW388" s="133"/>
      <c r="GCX388" s="133"/>
      <c r="GCY388" s="133"/>
      <c r="GCZ388" s="133"/>
      <c r="GDA388" s="133"/>
      <c r="GDB388" s="133"/>
      <c r="GDC388" s="133"/>
      <c r="GDD388" s="133"/>
      <c r="GDE388" s="133"/>
      <c r="GDF388" s="133"/>
      <c r="GDG388" s="133"/>
      <c r="GDH388" s="133"/>
      <c r="GDI388" s="133"/>
      <c r="GDJ388" s="133"/>
      <c r="GDK388" s="133"/>
      <c r="GDL388" s="133"/>
      <c r="GDM388" s="133"/>
      <c r="GDN388" s="133"/>
      <c r="GDO388" s="133"/>
      <c r="GDP388" s="133"/>
      <c r="GDQ388" s="133"/>
      <c r="GDR388" s="133"/>
      <c r="GDS388" s="133"/>
      <c r="GDT388" s="133"/>
      <c r="GDU388" s="133"/>
      <c r="GDV388" s="133"/>
      <c r="GDW388" s="133"/>
      <c r="GDX388" s="133"/>
      <c r="GDY388" s="133"/>
      <c r="GDZ388" s="133"/>
      <c r="GEA388" s="133"/>
      <c r="GEB388" s="133"/>
      <c r="GEC388" s="133"/>
      <c r="GED388" s="133"/>
      <c r="GEE388" s="133"/>
      <c r="GEF388" s="133"/>
      <c r="GEG388" s="133"/>
      <c r="GEH388" s="133"/>
      <c r="GEI388" s="133"/>
      <c r="GEJ388" s="133"/>
      <c r="GEK388" s="133"/>
      <c r="GEL388" s="133"/>
      <c r="GEM388" s="133"/>
      <c r="GEN388" s="133"/>
      <c r="GEO388" s="133"/>
      <c r="GEP388" s="133"/>
      <c r="GEQ388" s="133"/>
      <c r="GER388" s="133"/>
      <c r="GES388" s="133"/>
      <c r="GET388" s="133"/>
      <c r="GEU388" s="133"/>
      <c r="GEV388" s="133"/>
      <c r="GEW388" s="133"/>
      <c r="GEX388" s="133"/>
      <c r="GEY388" s="133"/>
      <c r="GEZ388" s="133"/>
      <c r="GFA388" s="133"/>
      <c r="GFB388" s="133"/>
      <c r="GFC388" s="133"/>
      <c r="GFD388" s="133"/>
      <c r="GFE388" s="133"/>
      <c r="GFF388" s="133"/>
      <c r="GFG388" s="133"/>
      <c r="GFH388" s="133"/>
      <c r="GFI388" s="133"/>
      <c r="GFJ388" s="133"/>
      <c r="GFK388" s="133"/>
      <c r="GFL388" s="133"/>
      <c r="GFM388" s="133"/>
      <c r="GFN388" s="133"/>
      <c r="GFO388" s="133"/>
      <c r="GFP388" s="133"/>
      <c r="GFQ388" s="133"/>
      <c r="GFR388" s="133"/>
      <c r="GFS388" s="133"/>
      <c r="GFT388" s="133"/>
      <c r="GFU388" s="133"/>
      <c r="GFV388" s="133"/>
      <c r="GFW388" s="133"/>
      <c r="GFX388" s="133"/>
      <c r="GFY388" s="133"/>
      <c r="GFZ388" s="133"/>
      <c r="GGA388" s="133"/>
      <c r="GGB388" s="133"/>
      <c r="GGC388" s="133"/>
      <c r="GGD388" s="133"/>
      <c r="GGE388" s="133"/>
      <c r="GGF388" s="133"/>
      <c r="GGG388" s="133"/>
      <c r="GGH388" s="133"/>
      <c r="GGI388" s="133"/>
      <c r="GGJ388" s="133"/>
      <c r="GGK388" s="133"/>
      <c r="GGL388" s="133"/>
      <c r="GGM388" s="133"/>
      <c r="GGN388" s="133"/>
      <c r="GGO388" s="133"/>
      <c r="GGP388" s="133"/>
      <c r="GGQ388" s="133"/>
      <c r="GGR388" s="133"/>
      <c r="GGS388" s="133"/>
      <c r="GGT388" s="133"/>
      <c r="GGU388" s="133"/>
      <c r="GGV388" s="133"/>
      <c r="GGW388" s="133"/>
      <c r="GGX388" s="133"/>
      <c r="GGY388" s="133"/>
      <c r="GGZ388" s="133"/>
      <c r="GHA388" s="133"/>
      <c r="GHB388" s="133"/>
      <c r="GHC388" s="133"/>
      <c r="GHD388" s="133"/>
      <c r="GHE388" s="133"/>
      <c r="GHF388" s="133"/>
      <c r="GHG388" s="133"/>
      <c r="GHH388" s="133"/>
      <c r="GHI388" s="133"/>
      <c r="GHJ388" s="133"/>
      <c r="GHK388" s="133"/>
      <c r="GHL388" s="133"/>
      <c r="GHM388" s="133"/>
      <c r="GHN388" s="133"/>
      <c r="GHO388" s="133"/>
      <c r="GHP388" s="133"/>
      <c r="GHQ388" s="133"/>
      <c r="GHR388" s="133"/>
      <c r="GHS388" s="133"/>
      <c r="GHT388" s="133"/>
      <c r="GHU388" s="133"/>
      <c r="GHV388" s="133"/>
      <c r="GHW388" s="133"/>
      <c r="GHX388" s="133"/>
      <c r="GHY388" s="133"/>
      <c r="GHZ388" s="133"/>
      <c r="GIA388" s="133"/>
      <c r="GIB388" s="133"/>
      <c r="GIC388" s="133"/>
      <c r="GID388" s="133"/>
      <c r="GIE388" s="133"/>
      <c r="GIF388" s="133"/>
      <c r="GIG388" s="133"/>
      <c r="GIH388" s="133"/>
      <c r="GII388" s="133"/>
      <c r="GIJ388" s="133"/>
      <c r="GIK388" s="133"/>
      <c r="GIL388" s="133"/>
      <c r="GIM388" s="133"/>
      <c r="GIN388" s="133"/>
      <c r="GIO388" s="133"/>
      <c r="GIP388" s="133"/>
      <c r="GIQ388" s="133"/>
      <c r="GIR388" s="133"/>
      <c r="GIS388" s="133"/>
      <c r="GIT388" s="133"/>
      <c r="GIU388" s="133"/>
      <c r="GIV388" s="133"/>
      <c r="GIW388" s="133"/>
      <c r="GIX388" s="133"/>
      <c r="GIY388" s="133"/>
      <c r="GIZ388" s="133"/>
      <c r="GJA388" s="133"/>
      <c r="GJB388" s="133"/>
      <c r="GJC388" s="133"/>
      <c r="GJD388" s="133"/>
      <c r="GJE388" s="133"/>
      <c r="GJF388" s="133"/>
      <c r="GJG388" s="133"/>
      <c r="GJH388" s="133"/>
      <c r="GJI388" s="133"/>
      <c r="GJJ388" s="133"/>
      <c r="GJK388" s="133"/>
      <c r="GJL388" s="133"/>
      <c r="GJM388" s="133"/>
      <c r="GJN388" s="133"/>
      <c r="GJO388" s="133"/>
      <c r="GJP388" s="133"/>
      <c r="GJQ388" s="133"/>
      <c r="GJR388" s="133"/>
      <c r="GJS388" s="133"/>
      <c r="GJT388" s="133"/>
      <c r="GJU388" s="133"/>
      <c r="GJV388" s="133"/>
      <c r="GJW388" s="133"/>
      <c r="GJX388" s="133"/>
      <c r="GJY388" s="133"/>
      <c r="GJZ388" s="133"/>
      <c r="GKA388" s="133"/>
      <c r="GKB388" s="133"/>
      <c r="GKC388" s="133"/>
      <c r="GKD388" s="133"/>
      <c r="GKE388" s="133"/>
      <c r="GKF388" s="133"/>
      <c r="GKG388" s="133"/>
      <c r="GKH388" s="133"/>
      <c r="GKI388" s="133"/>
      <c r="GKJ388" s="133"/>
      <c r="GKK388" s="133"/>
      <c r="GKL388" s="133"/>
      <c r="GKM388" s="133"/>
      <c r="GKN388" s="133"/>
      <c r="GKO388" s="133"/>
      <c r="GKP388" s="133"/>
      <c r="GKQ388" s="133"/>
      <c r="GKR388" s="133"/>
      <c r="GKS388" s="133"/>
      <c r="GKT388" s="133"/>
      <c r="GKU388" s="133"/>
      <c r="GKV388" s="133"/>
      <c r="GKW388" s="133"/>
      <c r="GKX388" s="133"/>
      <c r="GKY388" s="133"/>
      <c r="GKZ388" s="133"/>
      <c r="GLA388" s="133"/>
      <c r="GLB388" s="133"/>
      <c r="GLC388" s="133"/>
      <c r="GLD388" s="133"/>
      <c r="GLE388" s="133"/>
      <c r="GLF388" s="133"/>
      <c r="GLG388" s="133"/>
      <c r="GLH388" s="133"/>
      <c r="GLI388" s="133"/>
      <c r="GLJ388" s="133"/>
      <c r="GLK388" s="133"/>
      <c r="GLL388" s="133"/>
      <c r="GLM388" s="133"/>
      <c r="GLN388" s="133"/>
      <c r="GLO388" s="133"/>
      <c r="GLP388" s="133"/>
      <c r="GLQ388" s="133"/>
      <c r="GLR388" s="133"/>
      <c r="GLS388" s="133"/>
      <c r="GLT388" s="133"/>
      <c r="GLU388" s="133"/>
      <c r="GLV388" s="133"/>
      <c r="GLW388" s="133"/>
      <c r="GLX388" s="133"/>
      <c r="GLY388" s="133"/>
      <c r="GLZ388" s="133"/>
      <c r="GMA388" s="133"/>
      <c r="GMB388" s="133"/>
      <c r="GMC388" s="133"/>
      <c r="GMD388" s="133"/>
      <c r="GME388" s="133"/>
      <c r="GMF388" s="133"/>
      <c r="GMG388" s="133"/>
      <c r="GMH388" s="133"/>
      <c r="GMI388" s="133"/>
      <c r="GMJ388" s="133"/>
      <c r="GMK388" s="133"/>
      <c r="GML388" s="133"/>
      <c r="GMM388" s="133"/>
      <c r="GMN388" s="133"/>
      <c r="GMO388" s="133"/>
      <c r="GMP388" s="133"/>
      <c r="GMQ388" s="133"/>
      <c r="GMR388" s="133"/>
      <c r="GMS388" s="133"/>
      <c r="GMT388" s="133"/>
      <c r="GMU388" s="133"/>
      <c r="GMV388" s="133"/>
      <c r="GMW388" s="133"/>
      <c r="GMX388" s="133"/>
      <c r="GMY388" s="133"/>
      <c r="GMZ388" s="133"/>
      <c r="GNA388" s="133"/>
      <c r="GNB388" s="133"/>
      <c r="GNC388" s="133"/>
      <c r="GND388" s="133"/>
      <c r="GNE388" s="133"/>
      <c r="GNF388" s="133"/>
      <c r="GNG388" s="133"/>
      <c r="GNH388" s="133"/>
      <c r="GNI388" s="133"/>
      <c r="GNJ388" s="133"/>
      <c r="GNK388" s="133"/>
      <c r="GNL388" s="133"/>
      <c r="GNM388" s="133"/>
      <c r="GNN388" s="133"/>
      <c r="GNO388" s="133"/>
      <c r="GNP388" s="133"/>
      <c r="GNQ388" s="133"/>
      <c r="GNR388" s="133"/>
      <c r="GNS388" s="133"/>
      <c r="GNT388" s="133"/>
      <c r="GNU388" s="133"/>
      <c r="GNV388" s="133"/>
      <c r="GNW388" s="133"/>
      <c r="GNX388" s="133"/>
      <c r="GNY388" s="133"/>
      <c r="GNZ388" s="133"/>
      <c r="GOA388" s="133"/>
      <c r="GOB388" s="133"/>
      <c r="GOC388" s="133"/>
      <c r="GOD388" s="133"/>
      <c r="GOE388" s="133"/>
      <c r="GOF388" s="133"/>
      <c r="GOG388" s="133"/>
      <c r="GOH388" s="133"/>
      <c r="GOI388" s="133"/>
      <c r="GOJ388" s="133"/>
      <c r="GOK388" s="133"/>
      <c r="GOL388" s="133"/>
      <c r="GOM388" s="133"/>
      <c r="GON388" s="133"/>
      <c r="GOO388" s="133"/>
      <c r="GOP388" s="133"/>
      <c r="GOQ388" s="133"/>
      <c r="GOR388" s="133"/>
      <c r="GOS388" s="133"/>
      <c r="GOT388" s="133"/>
      <c r="GOU388" s="133"/>
      <c r="GOV388" s="133"/>
      <c r="GOW388" s="133"/>
      <c r="GOX388" s="133"/>
      <c r="GOY388" s="133"/>
      <c r="GOZ388" s="133"/>
      <c r="GPA388" s="133"/>
      <c r="GPB388" s="133"/>
      <c r="GPC388" s="133"/>
      <c r="GPD388" s="133"/>
      <c r="GPE388" s="133"/>
      <c r="GPF388" s="133"/>
      <c r="GPG388" s="133"/>
      <c r="GPH388" s="133"/>
      <c r="GPI388" s="133"/>
      <c r="GPJ388" s="133"/>
      <c r="GPK388" s="133"/>
      <c r="GPL388" s="133"/>
      <c r="GPM388" s="133"/>
      <c r="GPN388" s="133"/>
      <c r="GPO388" s="133"/>
      <c r="GPP388" s="133"/>
      <c r="GPQ388" s="133"/>
      <c r="GPR388" s="133"/>
      <c r="GPS388" s="133"/>
      <c r="GPT388" s="133"/>
      <c r="GPU388" s="133"/>
      <c r="GPV388" s="133"/>
      <c r="GPW388" s="133"/>
      <c r="GPX388" s="133"/>
      <c r="GPY388" s="133"/>
      <c r="GPZ388" s="133"/>
      <c r="GQA388" s="133"/>
      <c r="GQB388" s="133"/>
      <c r="GQC388" s="133"/>
      <c r="GQD388" s="133"/>
      <c r="GQE388" s="133"/>
      <c r="GQF388" s="133"/>
      <c r="GQG388" s="133"/>
      <c r="GQH388" s="133"/>
      <c r="GQI388" s="133"/>
      <c r="GQJ388" s="133"/>
      <c r="GQK388" s="133"/>
      <c r="GQL388" s="133"/>
      <c r="GQM388" s="133"/>
      <c r="GQN388" s="133"/>
      <c r="GQO388" s="133"/>
      <c r="GQP388" s="133"/>
      <c r="GQQ388" s="133"/>
      <c r="GQR388" s="133"/>
      <c r="GQS388" s="133"/>
      <c r="GQT388" s="133"/>
      <c r="GQU388" s="133"/>
      <c r="GQV388" s="133"/>
      <c r="GQW388" s="133"/>
      <c r="GQX388" s="133"/>
      <c r="GQY388" s="133"/>
      <c r="GQZ388" s="133"/>
      <c r="GRA388" s="133"/>
      <c r="GRB388" s="133"/>
      <c r="GRC388" s="133"/>
      <c r="GRD388" s="133"/>
      <c r="GRE388" s="133"/>
      <c r="GRF388" s="133"/>
      <c r="GRG388" s="133"/>
      <c r="GRH388" s="133"/>
      <c r="GRI388" s="133"/>
      <c r="GRJ388" s="133"/>
      <c r="GRK388" s="133"/>
      <c r="GRL388" s="133"/>
      <c r="GRM388" s="133"/>
      <c r="GRN388" s="133"/>
      <c r="GRO388" s="133"/>
      <c r="GRP388" s="133"/>
      <c r="GRQ388" s="133"/>
      <c r="GRR388" s="133"/>
      <c r="GRS388" s="133"/>
      <c r="GRT388" s="133"/>
      <c r="GRU388" s="133"/>
      <c r="GRV388" s="133"/>
      <c r="GRW388" s="133"/>
      <c r="GRX388" s="133"/>
      <c r="GRY388" s="133"/>
      <c r="GRZ388" s="133"/>
      <c r="GSA388" s="133"/>
      <c r="GSB388" s="133"/>
      <c r="GSC388" s="133"/>
      <c r="GSD388" s="133"/>
      <c r="GSE388" s="133"/>
      <c r="GSF388" s="133"/>
      <c r="GSG388" s="133"/>
      <c r="GSH388" s="133"/>
      <c r="GSI388" s="133"/>
      <c r="GSJ388" s="133"/>
      <c r="GSK388" s="133"/>
      <c r="GSL388" s="133"/>
      <c r="GSM388" s="133"/>
      <c r="GSN388" s="133"/>
      <c r="GSO388" s="133"/>
      <c r="GSP388" s="133"/>
      <c r="GSQ388" s="133"/>
      <c r="GSR388" s="133"/>
      <c r="GSS388" s="133"/>
      <c r="GST388" s="133"/>
      <c r="GSU388" s="133"/>
      <c r="GSV388" s="133"/>
      <c r="GSW388" s="133"/>
      <c r="GSX388" s="133"/>
      <c r="GSY388" s="133"/>
      <c r="GSZ388" s="133"/>
      <c r="GTA388" s="133"/>
      <c r="GTB388" s="133"/>
      <c r="GTC388" s="133"/>
      <c r="GTD388" s="133"/>
      <c r="GTE388" s="133"/>
      <c r="GTF388" s="133"/>
      <c r="GTG388" s="133"/>
      <c r="GTH388" s="133"/>
      <c r="GTI388" s="133"/>
      <c r="GTJ388" s="133"/>
      <c r="GTK388" s="133"/>
      <c r="GTL388" s="133"/>
      <c r="GTM388" s="133"/>
      <c r="GTN388" s="133"/>
      <c r="GTO388" s="133"/>
      <c r="GTP388" s="133"/>
      <c r="GTQ388" s="133"/>
      <c r="GTR388" s="133"/>
      <c r="GTS388" s="133"/>
      <c r="GTT388" s="133"/>
      <c r="GTU388" s="133"/>
      <c r="GTV388" s="133"/>
      <c r="GTW388" s="133"/>
      <c r="GTX388" s="133"/>
      <c r="GTY388" s="133"/>
      <c r="GTZ388" s="133"/>
      <c r="GUA388" s="133"/>
      <c r="GUB388" s="133"/>
      <c r="GUC388" s="133"/>
      <c r="GUD388" s="133"/>
      <c r="GUE388" s="133"/>
      <c r="GUF388" s="133"/>
      <c r="GUG388" s="133"/>
      <c r="GUH388" s="133"/>
      <c r="GUI388" s="133"/>
      <c r="GUJ388" s="133"/>
      <c r="GUK388" s="133"/>
      <c r="GUL388" s="133"/>
      <c r="GUM388" s="133"/>
      <c r="GUN388" s="133"/>
      <c r="GUO388" s="133"/>
      <c r="GUP388" s="133"/>
      <c r="GUQ388" s="133"/>
      <c r="GUR388" s="133"/>
      <c r="GUS388" s="133"/>
      <c r="GUT388" s="133"/>
      <c r="GUU388" s="133"/>
      <c r="GUV388" s="133"/>
      <c r="GUW388" s="133"/>
      <c r="GUX388" s="133"/>
      <c r="GUY388" s="133"/>
      <c r="GUZ388" s="133"/>
      <c r="GVA388" s="133"/>
      <c r="GVB388" s="133"/>
      <c r="GVC388" s="133"/>
      <c r="GVD388" s="133"/>
      <c r="GVE388" s="133"/>
      <c r="GVF388" s="133"/>
      <c r="GVG388" s="133"/>
      <c r="GVH388" s="133"/>
      <c r="GVI388" s="133"/>
      <c r="GVJ388" s="133"/>
      <c r="GVK388" s="133"/>
      <c r="GVL388" s="133"/>
      <c r="GVM388" s="133"/>
      <c r="GVN388" s="133"/>
      <c r="GVO388" s="133"/>
      <c r="GVP388" s="133"/>
      <c r="GVQ388" s="133"/>
      <c r="GVR388" s="133"/>
      <c r="GVS388" s="133"/>
      <c r="GVT388" s="133"/>
      <c r="GVU388" s="133"/>
      <c r="GVV388" s="133"/>
      <c r="GVW388" s="133"/>
      <c r="GVX388" s="133"/>
      <c r="GVY388" s="133"/>
      <c r="GVZ388" s="133"/>
      <c r="GWA388" s="133"/>
      <c r="GWB388" s="133"/>
      <c r="GWC388" s="133"/>
      <c r="GWD388" s="133"/>
      <c r="GWE388" s="133"/>
      <c r="GWF388" s="133"/>
      <c r="GWG388" s="133"/>
      <c r="GWH388" s="133"/>
      <c r="GWI388" s="133"/>
      <c r="GWJ388" s="133"/>
      <c r="GWK388" s="133"/>
      <c r="GWL388" s="133"/>
      <c r="GWM388" s="133"/>
      <c r="GWN388" s="133"/>
      <c r="GWO388" s="133"/>
      <c r="GWP388" s="133"/>
      <c r="GWQ388" s="133"/>
      <c r="GWR388" s="133"/>
      <c r="GWS388" s="133"/>
      <c r="GWT388" s="133"/>
      <c r="GWU388" s="133"/>
      <c r="GWV388" s="133"/>
      <c r="GWW388" s="133"/>
      <c r="GWX388" s="133"/>
      <c r="GWY388" s="133"/>
      <c r="GWZ388" s="133"/>
      <c r="GXA388" s="133"/>
      <c r="GXB388" s="133"/>
      <c r="GXC388" s="133"/>
      <c r="GXD388" s="133"/>
      <c r="GXE388" s="133"/>
      <c r="GXF388" s="133"/>
      <c r="GXG388" s="133"/>
      <c r="GXH388" s="133"/>
      <c r="GXI388" s="133"/>
      <c r="GXJ388" s="133"/>
      <c r="GXK388" s="133"/>
      <c r="GXL388" s="133"/>
      <c r="GXM388" s="133"/>
      <c r="GXN388" s="133"/>
      <c r="GXO388" s="133"/>
      <c r="GXP388" s="133"/>
      <c r="GXQ388" s="133"/>
      <c r="GXR388" s="133"/>
      <c r="GXS388" s="133"/>
      <c r="GXT388" s="133"/>
      <c r="GXU388" s="133"/>
      <c r="GXV388" s="133"/>
      <c r="GXW388" s="133"/>
      <c r="GXX388" s="133"/>
      <c r="GXY388" s="133"/>
      <c r="GXZ388" s="133"/>
      <c r="GYA388" s="133"/>
      <c r="GYB388" s="133"/>
      <c r="GYC388" s="133"/>
      <c r="GYD388" s="133"/>
      <c r="GYE388" s="133"/>
      <c r="GYF388" s="133"/>
      <c r="GYG388" s="133"/>
      <c r="GYH388" s="133"/>
      <c r="GYI388" s="133"/>
      <c r="GYJ388" s="133"/>
      <c r="GYK388" s="133"/>
      <c r="GYL388" s="133"/>
      <c r="GYM388" s="133"/>
      <c r="GYN388" s="133"/>
      <c r="GYO388" s="133"/>
      <c r="GYP388" s="133"/>
      <c r="GYQ388" s="133"/>
      <c r="GYR388" s="133"/>
      <c r="GYS388" s="133"/>
      <c r="GYT388" s="133"/>
      <c r="GYU388" s="133"/>
      <c r="GYV388" s="133"/>
      <c r="GYW388" s="133"/>
      <c r="GYX388" s="133"/>
      <c r="GYY388" s="133"/>
      <c r="GYZ388" s="133"/>
      <c r="GZA388" s="133"/>
      <c r="GZB388" s="133"/>
      <c r="GZC388" s="133"/>
      <c r="GZD388" s="133"/>
      <c r="GZE388" s="133"/>
      <c r="GZF388" s="133"/>
      <c r="GZG388" s="133"/>
      <c r="GZH388" s="133"/>
      <c r="GZI388" s="133"/>
      <c r="GZJ388" s="133"/>
      <c r="GZK388" s="133"/>
      <c r="GZL388" s="133"/>
      <c r="GZM388" s="133"/>
      <c r="GZN388" s="133"/>
      <c r="GZO388" s="133"/>
      <c r="GZP388" s="133"/>
      <c r="GZQ388" s="133"/>
      <c r="GZR388" s="133"/>
      <c r="GZS388" s="133"/>
      <c r="GZT388" s="133"/>
      <c r="GZU388" s="133"/>
      <c r="GZV388" s="133"/>
      <c r="GZW388" s="133"/>
      <c r="GZX388" s="133"/>
      <c r="GZY388" s="133"/>
      <c r="GZZ388" s="133"/>
      <c r="HAA388" s="133"/>
      <c r="HAB388" s="133"/>
      <c r="HAC388" s="133"/>
      <c r="HAD388" s="133"/>
      <c r="HAE388" s="133"/>
      <c r="HAF388" s="133"/>
      <c r="HAG388" s="133"/>
      <c r="HAH388" s="133"/>
      <c r="HAI388" s="133"/>
      <c r="HAJ388" s="133"/>
      <c r="HAK388" s="133"/>
      <c r="HAL388" s="133"/>
      <c r="HAM388" s="133"/>
      <c r="HAN388" s="133"/>
      <c r="HAO388" s="133"/>
      <c r="HAP388" s="133"/>
      <c r="HAQ388" s="133"/>
      <c r="HAR388" s="133"/>
      <c r="HAS388" s="133"/>
      <c r="HAT388" s="133"/>
      <c r="HAU388" s="133"/>
      <c r="HAV388" s="133"/>
      <c r="HAW388" s="133"/>
      <c r="HAX388" s="133"/>
      <c r="HAY388" s="133"/>
      <c r="HAZ388" s="133"/>
      <c r="HBA388" s="133"/>
      <c r="HBB388" s="133"/>
      <c r="HBC388" s="133"/>
      <c r="HBD388" s="133"/>
      <c r="HBE388" s="133"/>
      <c r="HBF388" s="133"/>
      <c r="HBG388" s="133"/>
      <c r="HBH388" s="133"/>
      <c r="HBI388" s="133"/>
      <c r="HBJ388" s="133"/>
      <c r="HBK388" s="133"/>
      <c r="HBL388" s="133"/>
      <c r="HBM388" s="133"/>
      <c r="HBN388" s="133"/>
      <c r="HBO388" s="133"/>
      <c r="HBP388" s="133"/>
      <c r="HBQ388" s="133"/>
      <c r="HBR388" s="133"/>
      <c r="HBS388" s="133"/>
      <c r="HBT388" s="133"/>
      <c r="HBU388" s="133"/>
      <c r="HBV388" s="133"/>
      <c r="HBW388" s="133"/>
      <c r="HBX388" s="133"/>
      <c r="HBY388" s="133"/>
      <c r="HBZ388" s="133"/>
      <c r="HCA388" s="133"/>
      <c r="HCB388" s="133"/>
      <c r="HCC388" s="133"/>
      <c r="HCD388" s="133"/>
      <c r="HCE388" s="133"/>
      <c r="HCF388" s="133"/>
      <c r="HCG388" s="133"/>
      <c r="HCH388" s="133"/>
      <c r="HCI388" s="133"/>
      <c r="HCJ388" s="133"/>
      <c r="HCK388" s="133"/>
      <c r="HCL388" s="133"/>
      <c r="HCM388" s="133"/>
      <c r="HCN388" s="133"/>
      <c r="HCO388" s="133"/>
      <c r="HCP388" s="133"/>
      <c r="HCQ388" s="133"/>
      <c r="HCR388" s="133"/>
      <c r="HCS388" s="133"/>
      <c r="HCT388" s="133"/>
      <c r="HCU388" s="133"/>
      <c r="HCV388" s="133"/>
      <c r="HCW388" s="133"/>
      <c r="HCX388" s="133"/>
      <c r="HCY388" s="133"/>
      <c r="HCZ388" s="133"/>
      <c r="HDA388" s="133"/>
      <c r="HDB388" s="133"/>
      <c r="HDC388" s="133"/>
      <c r="HDD388" s="133"/>
      <c r="HDE388" s="133"/>
      <c r="HDF388" s="133"/>
      <c r="HDG388" s="133"/>
      <c r="HDH388" s="133"/>
      <c r="HDI388" s="133"/>
      <c r="HDJ388" s="133"/>
      <c r="HDK388" s="133"/>
      <c r="HDL388" s="133"/>
      <c r="HDM388" s="133"/>
      <c r="HDN388" s="133"/>
      <c r="HDO388" s="133"/>
      <c r="HDP388" s="133"/>
      <c r="HDQ388" s="133"/>
      <c r="HDR388" s="133"/>
      <c r="HDS388" s="133"/>
      <c r="HDT388" s="133"/>
      <c r="HDU388" s="133"/>
      <c r="HDV388" s="133"/>
      <c r="HDW388" s="133"/>
      <c r="HDX388" s="133"/>
      <c r="HDY388" s="133"/>
      <c r="HDZ388" s="133"/>
      <c r="HEA388" s="133"/>
      <c r="HEB388" s="133"/>
      <c r="HEC388" s="133"/>
      <c r="HED388" s="133"/>
      <c r="HEE388" s="133"/>
      <c r="HEF388" s="133"/>
      <c r="HEG388" s="133"/>
      <c r="HEH388" s="133"/>
      <c r="HEI388" s="133"/>
      <c r="HEJ388" s="133"/>
      <c r="HEK388" s="133"/>
      <c r="HEL388" s="133"/>
      <c r="HEM388" s="133"/>
      <c r="HEN388" s="133"/>
      <c r="HEO388" s="133"/>
      <c r="HEP388" s="133"/>
      <c r="HEQ388" s="133"/>
      <c r="HER388" s="133"/>
      <c r="HES388" s="133"/>
      <c r="HET388" s="133"/>
      <c r="HEU388" s="133"/>
      <c r="HEV388" s="133"/>
      <c r="HEW388" s="133"/>
      <c r="HEX388" s="133"/>
      <c r="HEY388" s="133"/>
      <c r="HEZ388" s="133"/>
      <c r="HFA388" s="133"/>
      <c r="HFB388" s="133"/>
      <c r="HFC388" s="133"/>
      <c r="HFD388" s="133"/>
      <c r="HFE388" s="133"/>
      <c r="HFF388" s="133"/>
      <c r="HFG388" s="133"/>
      <c r="HFH388" s="133"/>
      <c r="HFI388" s="133"/>
      <c r="HFJ388" s="133"/>
      <c r="HFK388" s="133"/>
      <c r="HFL388" s="133"/>
      <c r="HFM388" s="133"/>
      <c r="HFN388" s="133"/>
      <c r="HFO388" s="133"/>
      <c r="HFP388" s="133"/>
      <c r="HFQ388" s="133"/>
      <c r="HFR388" s="133"/>
      <c r="HFS388" s="133"/>
      <c r="HFT388" s="133"/>
      <c r="HFU388" s="133"/>
      <c r="HFV388" s="133"/>
      <c r="HFW388" s="133"/>
      <c r="HFX388" s="133"/>
      <c r="HFY388" s="133"/>
      <c r="HFZ388" s="133"/>
      <c r="HGA388" s="133"/>
      <c r="HGB388" s="133"/>
      <c r="HGC388" s="133"/>
      <c r="HGD388" s="133"/>
      <c r="HGE388" s="133"/>
      <c r="HGF388" s="133"/>
      <c r="HGG388" s="133"/>
      <c r="HGH388" s="133"/>
      <c r="HGI388" s="133"/>
      <c r="HGJ388" s="133"/>
      <c r="HGK388" s="133"/>
      <c r="HGL388" s="133"/>
      <c r="HGM388" s="133"/>
      <c r="HGN388" s="133"/>
      <c r="HGO388" s="133"/>
      <c r="HGP388" s="133"/>
      <c r="HGQ388" s="133"/>
      <c r="HGR388" s="133"/>
      <c r="HGS388" s="133"/>
      <c r="HGT388" s="133"/>
      <c r="HGU388" s="133"/>
      <c r="HGV388" s="133"/>
      <c r="HGW388" s="133"/>
      <c r="HGX388" s="133"/>
      <c r="HGY388" s="133"/>
      <c r="HGZ388" s="133"/>
      <c r="HHA388" s="133"/>
      <c r="HHB388" s="133"/>
      <c r="HHC388" s="133"/>
      <c r="HHD388" s="133"/>
      <c r="HHE388" s="133"/>
      <c r="HHF388" s="133"/>
      <c r="HHG388" s="133"/>
      <c r="HHH388" s="133"/>
      <c r="HHI388" s="133"/>
      <c r="HHJ388" s="133"/>
      <c r="HHK388" s="133"/>
      <c r="HHL388" s="133"/>
      <c r="HHM388" s="133"/>
      <c r="HHN388" s="133"/>
      <c r="HHO388" s="133"/>
      <c r="HHP388" s="133"/>
      <c r="HHQ388" s="133"/>
      <c r="HHR388" s="133"/>
      <c r="HHS388" s="133"/>
      <c r="HHT388" s="133"/>
      <c r="HHU388" s="133"/>
      <c r="HHV388" s="133"/>
      <c r="HHW388" s="133"/>
      <c r="HHX388" s="133"/>
      <c r="HHY388" s="133"/>
      <c r="HHZ388" s="133"/>
      <c r="HIA388" s="133"/>
      <c r="HIB388" s="133"/>
      <c r="HIC388" s="133"/>
      <c r="HID388" s="133"/>
      <c r="HIE388" s="133"/>
      <c r="HIF388" s="133"/>
      <c r="HIG388" s="133"/>
      <c r="HIH388" s="133"/>
      <c r="HII388" s="133"/>
      <c r="HIJ388" s="133"/>
      <c r="HIK388" s="133"/>
      <c r="HIL388" s="133"/>
      <c r="HIM388" s="133"/>
      <c r="HIN388" s="133"/>
      <c r="HIO388" s="133"/>
      <c r="HIP388" s="133"/>
      <c r="HIQ388" s="133"/>
      <c r="HIR388" s="133"/>
      <c r="HIS388" s="133"/>
      <c r="HIT388" s="133"/>
      <c r="HIU388" s="133"/>
      <c r="HIV388" s="133"/>
      <c r="HIW388" s="133"/>
      <c r="HIX388" s="133"/>
      <c r="HIY388" s="133"/>
      <c r="HIZ388" s="133"/>
      <c r="HJA388" s="133"/>
      <c r="HJB388" s="133"/>
      <c r="HJC388" s="133"/>
      <c r="HJD388" s="133"/>
      <c r="HJE388" s="133"/>
      <c r="HJF388" s="133"/>
      <c r="HJG388" s="133"/>
      <c r="HJH388" s="133"/>
      <c r="HJI388" s="133"/>
      <c r="HJJ388" s="133"/>
      <c r="HJK388" s="133"/>
      <c r="HJL388" s="133"/>
      <c r="HJM388" s="133"/>
      <c r="HJN388" s="133"/>
      <c r="HJO388" s="133"/>
      <c r="HJP388" s="133"/>
      <c r="HJQ388" s="133"/>
      <c r="HJR388" s="133"/>
      <c r="HJS388" s="133"/>
      <c r="HJT388" s="133"/>
      <c r="HJU388" s="133"/>
      <c r="HJV388" s="133"/>
      <c r="HJW388" s="133"/>
      <c r="HJX388" s="133"/>
      <c r="HJY388" s="133"/>
      <c r="HJZ388" s="133"/>
      <c r="HKA388" s="133"/>
      <c r="HKB388" s="133"/>
      <c r="HKC388" s="133"/>
      <c r="HKD388" s="133"/>
      <c r="HKE388" s="133"/>
      <c r="HKF388" s="133"/>
      <c r="HKG388" s="133"/>
      <c r="HKH388" s="133"/>
      <c r="HKI388" s="133"/>
      <c r="HKJ388" s="133"/>
      <c r="HKK388" s="133"/>
      <c r="HKL388" s="133"/>
      <c r="HKM388" s="133"/>
      <c r="HKN388" s="133"/>
      <c r="HKO388" s="133"/>
      <c r="HKP388" s="133"/>
      <c r="HKQ388" s="133"/>
      <c r="HKR388" s="133"/>
      <c r="HKS388" s="133"/>
      <c r="HKT388" s="133"/>
      <c r="HKU388" s="133"/>
      <c r="HKV388" s="133"/>
      <c r="HKW388" s="133"/>
      <c r="HKX388" s="133"/>
      <c r="HKY388" s="133"/>
      <c r="HKZ388" s="133"/>
      <c r="HLA388" s="133"/>
      <c r="HLB388" s="133"/>
      <c r="HLC388" s="133"/>
      <c r="HLD388" s="133"/>
      <c r="HLE388" s="133"/>
      <c r="HLF388" s="133"/>
      <c r="HLG388" s="133"/>
      <c r="HLH388" s="133"/>
      <c r="HLI388" s="133"/>
      <c r="HLJ388" s="133"/>
      <c r="HLK388" s="133"/>
      <c r="HLL388" s="133"/>
      <c r="HLM388" s="133"/>
      <c r="HLN388" s="133"/>
      <c r="HLO388" s="133"/>
      <c r="HLP388" s="133"/>
      <c r="HLQ388" s="133"/>
      <c r="HLR388" s="133"/>
      <c r="HLS388" s="133"/>
      <c r="HLT388" s="133"/>
      <c r="HLU388" s="133"/>
      <c r="HLV388" s="133"/>
      <c r="HLW388" s="133"/>
      <c r="HLX388" s="133"/>
      <c r="HLY388" s="133"/>
      <c r="HLZ388" s="133"/>
      <c r="HMA388" s="133"/>
      <c r="HMB388" s="133"/>
      <c r="HMC388" s="133"/>
      <c r="HMD388" s="133"/>
      <c r="HME388" s="133"/>
      <c r="HMF388" s="133"/>
      <c r="HMG388" s="133"/>
      <c r="HMH388" s="133"/>
      <c r="HMI388" s="133"/>
      <c r="HMJ388" s="133"/>
      <c r="HMK388" s="133"/>
      <c r="HML388" s="133"/>
      <c r="HMM388" s="133"/>
      <c r="HMN388" s="133"/>
      <c r="HMO388" s="133"/>
      <c r="HMP388" s="133"/>
      <c r="HMQ388" s="133"/>
      <c r="HMR388" s="133"/>
      <c r="HMS388" s="133"/>
      <c r="HMT388" s="133"/>
      <c r="HMU388" s="133"/>
      <c r="HMV388" s="133"/>
      <c r="HMW388" s="133"/>
      <c r="HMX388" s="133"/>
      <c r="HMY388" s="133"/>
      <c r="HMZ388" s="133"/>
      <c r="HNA388" s="133"/>
      <c r="HNB388" s="133"/>
      <c r="HNC388" s="133"/>
      <c r="HND388" s="133"/>
      <c r="HNE388" s="133"/>
      <c r="HNF388" s="133"/>
      <c r="HNG388" s="133"/>
      <c r="HNH388" s="133"/>
      <c r="HNI388" s="133"/>
      <c r="HNJ388" s="133"/>
      <c r="HNK388" s="133"/>
      <c r="HNL388" s="133"/>
      <c r="HNM388" s="133"/>
      <c r="HNN388" s="133"/>
      <c r="HNO388" s="133"/>
      <c r="HNP388" s="133"/>
      <c r="HNQ388" s="133"/>
      <c r="HNR388" s="133"/>
      <c r="HNS388" s="133"/>
      <c r="HNT388" s="133"/>
      <c r="HNU388" s="133"/>
      <c r="HNV388" s="133"/>
      <c r="HNW388" s="133"/>
      <c r="HNX388" s="133"/>
      <c r="HNY388" s="133"/>
      <c r="HNZ388" s="133"/>
      <c r="HOA388" s="133"/>
      <c r="HOB388" s="133"/>
      <c r="HOC388" s="133"/>
      <c r="HOD388" s="133"/>
      <c r="HOE388" s="133"/>
      <c r="HOF388" s="133"/>
      <c r="HOG388" s="133"/>
      <c r="HOH388" s="133"/>
      <c r="HOI388" s="133"/>
      <c r="HOJ388" s="133"/>
      <c r="HOK388" s="133"/>
      <c r="HOL388" s="133"/>
      <c r="HOM388" s="133"/>
      <c r="HON388" s="133"/>
      <c r="HOO388" s="133"/>
      <c r="HOP388" s="133"/>
      <c r="HOQ388" s="133"/>
      <c r="HOR388" s="133"/>
      <c r="HOS388" s="133"/>
      <c r="HOT388" s="133"/>
      <c r="HOU388" s="133"/>
      <c r="HOV388" s="133"/>
      <c r="HOW388" s="133"/>
      <c r="HOX388" s="133"/>
      <c r="HOY388" s="133"/>
      <c r="HOZ388" s="133"/>
      <c r="HPA388" s="133"/>
      <c r="HPB388" s="133"/>
      <c r="HPC388" s="133"/>
      <c r="HPD388" s="133"/>
      <c r="HPE388" s="133"/>
      <c r="HPF388" s="133"/>
      <c r="HPG388" s="133"/>
      <c r="HPH388" s="133"/>
      <c r="HPI388" s="133"/>
      <c r="HPJ388" s="133"/>
      <c r="HPK388" s="133"/>
      <c r="HPL388" s="133"/>
      <c r="HPM388" s="133"/>
      <c r="HPN388" s="133"/>
      <c r="HPO388" s="133"/>
      <c r="HPP388" s="133"/>
      <c r="HPQ388" s="133"/>
      <c r="HPR388" s="133"/>
      <c r="HPS388" s="133"/>
      <c r="HPT388" s="133"/>
      <c r="HPU388" s="133"/>
      <c r="HPV388" s="133"/>
      <c r="HPW388" s="133"/>
      <c r="HPX388" s="133"/>
      <c r="HPY388" s="133"/>
      <c r="HPZ388" s="133"/>
      <c r="HQA388" s="133"/>
      <c r="HQB388" s="133"/>
      <c r="HQC388" s="133"/>
      <c r="HQD388" s="133"/>
      <c r="HQE388" s="133"/>
      <c r="HQF388" s="133"/>
      <c r="HQG388" s="133"/>
      <c r="HQH388" s="133"/>
      <c r="HQI388" s="133"/>
      <c r="HQJ388" s="133"/>
      <c r="HQK388" s="133"/>
      <c r="HQL388" s="133"/>
      <c r="HQM388" s="133"/>
      <c r="HQN388" s="133"/>
      <c r="HQO388" s="133"/>
      <c r="HQP388" s="133"/>
      <c r="HQQ388" s="133"/>
      <c r="HQR388" s="133"/>
      <c r="HQS388" s="133"/>
      <c r="HQT388" s="133"/>
      <c r="HQU388" s="133"/>
      <c r="HQV388" s="133"/>
      <c r="HQW388" s="133"/>
      <c r="HQX388" s="133"/>
      <c r="HQY388" s="133"/>
      <c r="HQZ388" s="133"/>
      <c r="HRA388" s="133"/>
      <c r="HRB388" s="133"/>
      <c r="HRC388" s="133"/>
      <c r="HRD388" s="133"/>
      <c r="HRE388" s="133"/>
      <c r="HRF388" s="133"/>
      <c r="HRG388" s="133"/>
      <c r="HRH388" s="133"/>
      <c r="HRI388" s="133"/>
      <c r="HRJ388" s="133"/>
      <c r="HRK388" s="133"/>
      <c r="HRL388" s="133"/>
      <c r="HRM388" s="133"/>
      <c r="HRN388" s="133"/>
      <c r="HRO388" s="133"/>
      <c r="HRP388" s="133"/>
      <c r="HRQ388" s="133"/>
      <c r="HRR388" s="133"/>
      <c r="HRS388" s="133"/>
      <c r="HRT388" s="133"/>
      <c r="HRU388" s="133"/>
      <c r="HRV388" s="133"/>
      <c r="HRW388" s="133"/>
      <c r="HRX388" s="133"/>
      <c r="HRY388" s="133"/>
      <c r="HRZ388" s="133"/>
      <c r="HSA388" s="133"/>
      <c r="HSB388" s="133"/>
      <c r="HSC388" s="133"/>
      <c r="HSD388" s="133"/>
      <c r="HSE388" s="133"/>
      <c r="HSF388" s="133"/>
      <c r="HSG388" s="133"/>
      <c r="HSH388" s="133"/>
      <c r="HSI388" s="133"/>
      <c r="HSJ388" s="133"/>
      <c r="HSK388" s="133"/>
      <c r="HSL388" s="133"/>
      <c r="HSM388" s="133"/>
      <c r="HSN388" s="133"/>
      <c r="HSO388" s="133"/>
      <c r="HSP388" s="133"/>
      <c r="HSQ388" s="133"/>
      <c r="HSR388" s="133"/>
      <c r="HSS388" s="133"/>
      <c r="HST388" s="133"/>
      <c r="HSU388" s="133"/>
      <c r="HSV388" s="133"/>
      <c r="HSW388" s="133"/>
      <c r="HSX388" s="133"/>
      <c r="HSY388" s="133"/>
      <c r="HSZ388" s="133"/>
      <c r="HTA388" s="133"/>
      <c r="HTB388" s="133"/>
      <c r="HTC388" s="133"/>
      <c r="HTD388" s="133"/>
      <c r="HTE388" s="133"/>
      <c r="HTF388" s="133"/>
      <c r="HTG388" s="133"/>
      <c r="HTH388" s="133"/>
      <c r="HTI388" s="133"/>
      <c r="HTJ388" s="133"/>
      <c r="HTK388" s="133"/>
      <c r="HTL388" s="133"/>
      <c r="HTM388" s="133"/>
      <c r="HTN388" s="133"/>
      <c r="HTO388" s="133"/>
      <c r="HTP388" s="133"/>
      <c r="HTQ388" s="133"/>
      <c r="HTR388" s="133"/>
      <c r="HTS388" s="133"/>
      <c r="HTT388" s="133"/>
      <c r="HTU388" s="133"/>
      <c r="HTV388" s="133"/>
      <c r="HTW388" s="133"/>
      <c r="HTX388" s="133"/>
      <c r="HTY388" s="133"/>
      <c r="HTZ388" s="133"/>
      <c r="HUA388" s="133"/>
      <c r="HUB388" s="133"/>
      <c r="HUC388" s="133"/>
      <c r="HUD388" s="133"/>
      <c r="HUE388" s="133"/>
      <c r="HUF388" s="133"/>
      <c r="HUG388" s="133"/>
      <c r="HUH388" s="133"/>
      <c r="HUI388" s="133"/>
      <c r="HUJ388" s="133"/>
      <c r="HUK388" s="133"/>
      <c r="HUL388" s="133"/>
      <c r="HUM388" s="133"/>
      <c r="HUN388" s="133"/>
      <c r="HUO388" s="133"/>
      <c r="HUP388" s="133"/>
      <c r="HUQ388" s="133"/>
      <c r="HUR388" s="133"/>
      <c r="HUS388" s="133"/>
      <c r="HUT388" s="133"/>
      <c r="HUU388" s="133"/>
      <c r="HUV388" s="133"/>
      <c r="HUW388" s="133"/>
      <c r="HUX388" s="133"/>
      <c r="HUY388" s="133"/>
      <c r="HUZ388" s="133"/>
      <c r="HVA388" s="133"/>
      <c r="HVB388" s="133"/>
      <c r="HVC388" s="133"/>
      <c r="HVD388" s="133"/>
      <c r="HVE388" s="133"/>
      <c r="HVF388" s="133"/>
      <c r="HVG388" s="133"/>
      <c r="HVH388" s="133"/>
      <c r="HVI388" s="133"/>
      <c r="HVJ388" s="133"/>
      <c r="HVK388" s="133"/>
      <c r="HVL388" s="133"/>
      <c r="HVM388" s="133"/>
      <c r="HVN388" s="133"/>
      <c r="HVO388" s="133"/>
      <c r="HVP388" s="133"/>
      <c r="HVQ388" s="133"/>
      <c r="HVR388" s="133"/>
      <c r="HVS388" s="133"/>
      <c r="HVT388" s="133"/>
      <c r="HVU388" s="133"/>
      <c r="HVV388" s="133"/>
      <c r="HVW388" s="133"/>
      <c r="HVX388" s="133"/>
      <c r="HVY388" s="133"/>
      <c r="HVZ388" s="133"/>
      <c r="HWA388" s="133"/>
      <c r="HWB388" s="133"/>
      <c r="HWC388" s="133"/>
      <c r="HWD388" s="133"/>
      <c r="HWE388" s="133"/>
      <c r="HWF388" s="133"/>
      <c r="HWG388" s="133"/>
      <c r="HWH388" s="133"/>
      <c r="HWI388" s="133"/>
      <c r="HWJ388" s="133"/>
      <c r="HWK388" s="133"/>
      <c r="HWL388" s="133"/>
      <c r="HWM388" s="133"/>
      <c r="HWN388" s="133"/>
      <c r="HWO388" s="133"/>
      <c r="HWP388" s="133"/>
      <c r="HWQ388" s="133"/>
      <c r="HWR388" s="133"/>
      <c r="HWS388" s="133"/>
      <c r="HWT388" s="133"/>
      <c r="HWU388" s="133"/>
      <c r="HWV388" s="133"/>
      <c r="HWW388" s="133"/>
      <c r="HWX388" s="133"/>
      <c r="HWY388" s="133"/>
      <c r="HWZ388" s="133"/>
      <c r="HXA388" s="133"/>
      <c r="HXB388" s="133"/>
      <c r="HXC388" s="133"/>
      <c r="HXD388" s="133"/>
      <c r="HXE388" s="133"/>
      <c r="HXF388" s="133"/>
      <c r="HXG388" s="133"/>
      <c r="HXH388" s="133"/>
      <c r="HXI388" s="133"/>
      <c r="HXJ388" s="133"/>
      <c r="HXK388" s="133"/>
      <c r="HXL388" s="133"/>
      <c r="HXM388" s="133"/>
      <c r="HXN388" s="133"/>
      <c r="HXO388" s="133"/>
      <c r="HXP388" s="133"/>
      <c r="HXQ388" s="133"/>
      <c r="HXR388" s="133"/>
      <c r="HXS388" s="133"/>
      <c r="HXT388" s="133"/>
      <c r="HXU388" s="133"/>
      <c r="HXV388" s="133"/>
      <c r="HXW388" s="133"/>
      <c r="HXX388" s="133"/>
      <c r="HXY388" s="133"/>
      <c r="HXZ388" s="133"/>
      <c r="HYA388" s="133"/>
      <c r="HYB388" s="133"/>
      <c r="HYC388" s="133"/>
      <c r="HYD388" s="133"/>
      <c r="HYE388" s="133"/>
      <c r="HYF388" s="133"/>
      <c r="HYG388" s="133"/>
      <c r="HYH388" s="133"/>
      <c r="HYI388" s="133"/>
      <c r="HYJ388" s="133"/>
      <c r="HYK388" s="133"/>
      <c r="HYL388" s="133"/>
      <c r="HYM388" s="133"/>
      <c r="HYN388" s="133"/>
      <c r="HYO388" s="133"/>
      <c r="HYP388" s="133"/>
      <c r="HYQ388" s="133"/>
      <c r="HYR388" s="133"/>
      <c r="HYS388" s="133"/>
      <c r="HYT388" s="133"/>
      <c r="HYU388" s="133"/>
      <c r="HYV388" s="133"/>
      <c r="HYW388" s="133"/>
      <c r="HYX388" s="133"/>
      <c r="HYY388" s="133"/>
      <c r="HYZ388" s="133"/>
      <c r="HZA388" s="133"/>
      <c r="HZB388" s="133"/>
      <c r="HZC388" s="133"/>
      <c r="HZD388" s="133"/>
      <c r="HZE388" s="133"/>
      <c r="HZF388" s="133"/>
      <c r="HZG388" s="133"/>
      <c r="HZH388" s="133"/>
      <c r="HZI388" s="133"/>
      <c r="HZJ388" s="133"/>
      <c r="HZK388" s="133"/>
      <c r="HZL388" s="133"/>
      <c r="HZM388" s="133"/>
      <c r="HZN388" s="133"/>
      <c r="HZO388" s="133"/>
      <c r="HZP388" s="133"/>
      <c r="HZQ388" s="133"/>
      <c r="HZR388" s="133"/>
      <c r="HZS388" s="133"/>
      <c r="HZT388" s="133"/>
      <c r="HZU388" s="133"/>
      <c r="HZV388" s="133"/>
      <c r="HZW388" s="133"/>
      <c r="HZX388" s="133"/>
      <c r="HZY388" s="133"/>
      <c r="HZZ388" s="133"/>
      <c r="IAA388" s="133"/>
      <c r="IAB388" s="133"/>
      <c r="IAC388" s="133"/>
      <c r="IAD388" s="133"/>
      <c r="IAE388" s="133"/>
      <c r="IAF388" s="133"/>
      <c r="IAG388" s="133"/>
      <c r="IAH388" s="133"/>
      <c r="IAI388" s="133"/>
      <c r="IAJ388" s="133"/>
      <c r="IAK388" s="133"/>
      <c r="IAL388" s="133"/>
      <c r="IAM388" s="133"/>
      <c r="IAN388" s="133"/>
      <c r="IAO388" s="133"/>
      <c r="IAP388" s="133"/>
      <c r="IAQ388" s="133"/>
      <c r="IAR388" s="133"/>
      <c r="IAS388" s="133"/>
      <c r="IAT388" s="133"/>
      <c r="IAU388" s="133"/>
      <c r="IAV388" s="133"/>
      <c r="IAW388" s="133"/>
      <c r="IAX388" s="133"/>
      <c r="IAY388" s="133"/>
      <c r="IAZ388" s="133"/>
      <c r="IBA388" s="133"/>
      <c r="IBB388" s="133"/>
      <c r="IBC388" s="133"/>
      <c r="IBD388" s="133"/>
      <c r="IBE388" s="133"/>
      <c r="IBF388" s="133"/>
      <c r="IBG388" s="133"/>
      <c r="IBH388" s="133"/>
      <c r="IBI388" s="133"/>
      <c r="IBJ388" s="133"/>
      <c r="IBK388" s="133"/>
      <c r="IBL388" s="133"/>
      <c r="IBM388" s="133"/>
      <c r="IBN388" s="133"/>
      <c r="IBO388" s="133"/>
      <c r="IBP388" s="133"/>
      <c r="IBQ388" s="133"/>
      <c r="IBR388" s="133"/>
      <c r="IBS388" s="133"/>
      <c r="IBT388" s="133"/>
      <c r="IBU388" s="133"/>
      <c r="IBV388" s="133"/>
      <c r="IBW388" s="133"/>
      <c r="IBX388" s="133"/>
      <c r="IBY388" s="133"/>
      <c r="IBZ388" s="133"/>
      <c r="ICA388" s="133"/>
      <c r="ICB388" s="133"/>
      <c r="ICC388" s="133"/>
      <c r="ICD388" s="133"/>
      <c r="ICE388" s="133"/>
      <c r="ICF388" s="133"/>
      <c r="ICG388" s="133"/>
      <c r="ICH388" s="133"/>
      <c r="ICI388" s="133"/>
      <c r="ICJ388" s="133"/>
      <c r="ICK388" s="133"/>
      <c r="ICL388" s="133"/>
      <c r="ICM388" s="133"/>
      <c r="ICN388" s="133"/>
      <c r="ICO388" s="133"/>
      <c r="ICP388" s="133"/>
      <c r="ICQ388" s="133"/>
      <c r="ICR388" s="133"/>
      <c r="ICS388" s="133"/>
      <c r="ICT388" s="133"/>
      <c r="ICU388" s="133"/>
      <c r="ICV388" s="133"/>
      <c r="ICW388" s="133"/>
      <c r="ICX388" s="133"/>
      <c r="ICY388" s="133"/>
      <c r="ICZ388" s="133"/>
      <c r="IDA388" s="133"/>
      <c r="IDB388" s="133"/>
      <c r="IDC388" s="133"/>
      <c r="IDD388" s="133"/>
      <c r="IDE388" s="133"/>
      <c r="IDF388" s="133"/>
      <c r="IDG388" s="133"/>
      <c r="IDH388" s="133"/>
      <c r="IDI388" s="133"/>
      <c r="IDJ388" s="133"/>
      <c r="IDK388" s="133"/>
      <c r="IDL388" s="133"/>
      <c r="IDM388" s="133"/>
      <c r="IDN388" s="133"/>
      <c r="IDO388" s="133"/>
      <c r="IDP388" s="133"/>
      <c r="IDQ388" s="133"/>
      <c r="IDR388" s="133"/>
      <c r="IDS388" s="133"/>
      <c r="IDT388" s="133"/>
      <c r="IDU388" s="133"/>
      <c r="IDV388" s="133"/>
      <c r="IDW388" s="133"/>
      <c r="IDX388" s="133"/>
      <c r="IDY388" s="133"/>
      <c r="IDZ388" s="133"/>
      <c r="IEA388" s="133"/>
      <c r="IEB388" s="133"/>
      <c r="IEC388" s="133"/>
      <c r="IED388" s="133"/>
      <c r="IEE388" s="133"/>
      <c r="IEF388" s="133"/>
      <c r="IEG388" s="133"/>
      <c r="IEH388" s="133"/>
      <c r="IEI388" s="133"/>
      <c r="IEJ388" s="133"/>
      <c r="IEK388" s="133"/>
      <c r="IEL388" s="133"/>
      <c r="IEM388" s="133"/>
      <c r="IEN388" s="133"/>
      <c r="IEO388" s="133"/>
      <c r="IEP388" s="133"/>
      <c r="IEQ388" s="133"/>
      <c r="IER388" s="133"/>
      <c r="IES388" s="133"/>
      <c r="IET388" s="133"/>
      <c r="IEU388" s="133"/>
      <c r="IEV388" s="133"/>
      <c r="IEW388" s="133"/>
      <c r="IEX388" s="133"/>
      <c r="IEY388" s="133"/>
      <c r="IEZ388" s="133"/>
      <c r="IFA388" s="133"/>
      <c r="IFB388" s="133"/>
      <c r="IFC388" s="133"/>
      <c r="IFD388" s="133"/>
      <c r="IFE388" s="133"/>
      <c r="IFF388" s="133"/>
      <c r="IFG388" s="133"/>
      <c r="IFH388" s="133"/>
      <c r="IFI388" s="133"/>
      <c r="IFJ388" s="133"/>
      <c r="IFK388" s="133"/>
      <c r="IFL388" s="133"/>
      <c r="IFM388" s="133"/>
      <c r="IFN388" s="133"/>
      <c r="IFO388" s="133"/>
      <c r="IFP388" s="133"/>
      <c r="IFQ388" s="133"/>
      <c r="IFR388" s="133"/>
      <c r="IFS388" s="133"/>
      <c r="IFT388" s="133"/>
      <c r="IFU388" s="133"/>
      <c r="IFV388" s="133"/>
      <c r="IFW388" s="133"/>
      <c r="IFX388" s="133"/>
      <c r="IFY388" s="133"/>
      <c r="IFZ388" s="133"/>
      <c r="IGA388" s="133"/>
      <c r="IGB388" s="133"/>
      <c r="IGC388" s="133"/>
      <c r="IGD388" s="133"/>
      <c r="IGE388" s="133"/>
      <c r="IGF388" s="133"/>
      <c r="IGG388" s="133"/>
      <c r="IGH388" s="133"/>
      <c r="IGI388" s="133"/>
      <c r="IGJ388" s="133"/>
      <c r="IGK388" s="133"/>
      <c r="IGL388" s="133"/>
      <c r="IGM388" s="133"/>
      <c r="IGN388" s="133"/>
      <c r="IGO388" s="133"/>
      <c r="IGP388" s="133"/>
      <c r="IGQ388" s="133"/>
      <c r="IGR388" s="133"/>
      <c r="IGS388" s="133"/>
      <c r="IGT388" s="133"/>
      <c r="IGU388" s="133"/>
      <c r="IGV388" s="133"/>
      <c r="IGW388" s="133"/>
      <c r="IGX388" s="133"/>
      <c r="IGY388" s="133"/>
      <c r="IGZ388" s="133"/>
      <c r="IHA388" s="133"/>
      <c r="IHB388" s="133"/>
      <c r="IHC388" s="133"/>
      <c r="IHD388" s="133"/>
      <c r="IHE388" s="133"/>
      <c r="IHF388" s="133"/>
      <c r="IHG388" s="133"/>
      <c r="IHH388" s="133"/>
      <c r="IHI388" s="133"/>
      <c r="IHJ388" s="133"/>
      <c r="IHK388" s="133"/>
      <c r="IHL388" s="133"/>
      <c r="IHM388" s="133"/>
      <c r="IHN388" s="133"/>
      <c r="IHO388" s="133"/>
      <c r="IHP388" s="133"/>
      <c r="IHQ388" s="133"/>
      <c r="IHR388" s="133"/>
      <c r="IHS388" s="133"/>
      <c r="IHT388" s="133"/>
      <c r="IHU388" s="133"/>
      <c r="IHV388" s="133"/>
      <c r="IHW388" s="133"/>
      <c r="IHX388" s="133"/>
      <c r="IHY388" s="133"/>
      <c r="IHZ388" s="133"/>
      <c r="IIA388" s="133"/>
      <c r="IIB388" s="133"/>
      <c r="IIC388" s="133"/>
      <c r="IID388" s="133"/>
      <c r="IIE388" s="133"/>
      <c r="IIF388" s="133"/>
      <c r="IIG388" s="133"/>
      <c r="IIH388" s="133"/>
      <c r="III388" s="133"/>
      <c r="IIJ388" s="133"/>
      <c r="IIK388" s="133"/>
      <c r="IIL388" s="133"/>
      <c r="IIM388" s="133"/>
      <c r="IIN388" s="133"/>
      <c r="IIO388" s="133"/>
      <c r="IIP388" s="133"/>
      <c r="IIQ388" s="133"/>
      <c r="IIR388" s="133"/>
      <c r="IIS388" s="133"/>
      <c r="IIT388" s="133"/>
      <c r="IIU388" s="133"/>
      <c r="IIV388" s="133"/>
      <c r="IIW388" s="133"/>
      <c r="IIX388" s="133"/>
      <c r="IIY388" s="133"/>
      <c r="IIZ388" s="133"/>
      <c r="IJA388" s="133"/>
      <c r="IJB388" s="133"/>
      <c r="IJC388" s="133"/>
      <c r="IJD388" s="133"/>
      <c r="IJE388" s="133"/>
      <c r="IJF388" s="133"/>
      <c r="IJG388" s="133"/>
      <c r="IJH388" s="133"/>
      <c r="IJI388" s="133"/>
      <c r="IJJ388" s="133"/>
      <c r="IJK388" s="133"/>
      <c r="IJL388" s="133"/>
      <c r="IJM388" s="133"/>
      <c r="IJN388" s="133"/>
      <c r="IJO388" s="133"/>
      <c r="IJP388" s="133"/>
      <c r="IJQ388" s="133"/>
      <c r="IJR388" s="133"/>
      <c r="IJS388" s="133"/>
      <c r="IJT388" s="133"/>
      <c r="IJU388" s="133"/>
      <c r="IJV388" s="133"/>
      <c r="IJW388" s="133"/>
      <c r="IJX388" s="133"/>
      <c r="IJY388" s="133"/>
      <c r="IJZ388" s="133"/>
      <c r="IKA388" s="133"/>
      <c r="IKB388" s="133"/>
      <c r="IKC388" s="133"/>
      <c r="IKD388" s="133"/>
      <c r="IKE388" s="133"/>
      <c r="IKF388" s="133"/>
      <c r="IKG388" s="133"/>
      <c r="IKH388" s="133"/>
      <c r="IKI388" s="133"/>
      <c r="IKJ388" s="133"/>
      <c r="IKK388" s="133"/>
      <c r="IKL388" s="133"/>
      <c r="IKM388" s="133"/>
      <c r="IKN388" s="133"/>
      <c r="IKO388" s="133"/>
      <c r="IKP388" s="133"/>
      <c r="IKQ388" s="133"/>
      <c r="IKR388" s="133"/>
      <c r="IKS388" s="133"/>
      <c r="IKT388" s="133"/>
      <c r="IKU388" s="133"/>
      <c r="IKV388" s="133"/>
      <c r="IKW388" s="133"/>
      <c r="IKX388" s="133"/>
      <c r="IKY388" s="133"/>
      <c r="IKZ388" s="133"/>
      <c r="ILA388" s="133"/>
      <c r="ILB388" s="133"/>
      <c r="ILC388" s="133"/>
      <c r="ILD388" s="133"/>
      <c r="ILE388" s="133"/>
      <c r="ILF388" s="133"/>
      <c r="ILG388" s="133"/>
      <c r="ILH388" s="133"/>
      <c r="ILI388" s="133"/>
      <c r="ILJ388" s="133"/>
      <c r="ILK388" s="133"/>
      <c r="ILL388" s="133"/>
      <c r="ILM388" s="133"/>
      <c r="ILN388" s="133"/>
      <c r="ILO388" s="133"/>
      <c r="ILP388" s="133"/>
      <c r="ILQ388" s="133"/>
      <c r="ILR388" s="133"/>
      <c r="ILS388" s="133"/>
      <c r="ILT388" s="133"/>
      <c r="ILU388" s="133"/>
      <c r="ILV388" s="133"/>
      <c r="ILW388" s="133"/>
      <c r="ILX388" s="133"/>
      <c r="ILY388" s="133"/>
      <c r="ILZ388" s="133"/>
      <c r="IMA388" s="133"/>
      <c r="IMB388" s="133"/>
      <c r="IMC388" s="133"/>
      <c r="IMD388" s="133"/>
      <c r="IME388" s="133"/>
      <c r="IMF388" s="133"/>
      <c r="IMG388" s="133"/>
      <c r="IMH388" s="133"/>
      <c r="IMI388" s="133"/>
      <c r="IMJ388" s="133"/>
      <c r="IMK388" s="133"/>
      <c r="IML388" s="133"/>
      <c r="IMM388" s="133"/>
      <c r="IMN388" s="133"/>
      <c r="IMO388" s="133"/>
      <c r="IMP388" s="133"/>
      <c r="IMQ388" s="133"/>
      <c r="IMR388" s="133"/>
      <c r="IMS388" s="133"/>
      <c r="IMT388" s="133"/>
      <c r="IMU388" s="133"/>
      <c r="IMV388" s="133"/>
      <c r="IMW388" s="133"/>
      <c r="IMX388" s="133"/>
      <c r="IMY388" s="133"/>
      <c r="IMZ388" s="133"/>
      <c r="INA388" s="133"/>
      <c r="INB388" s="133"/>
      <c r="INC388" s="133"/>
      <c r="IND388" s="133"/>
      <c r="INE388" s="133"/>
      <c r="INF388" s="133"/>
      <c r="ING388" s="133"/>
      <c r="INH388" s="133"/>
      <c r="INI388" s="133"/>
      <c r="INJ388" s="133"/>
      <c r="INK388" s="133"/>
      <c r="INL388" s="133"/>
      <c r="INM388" s="133"/>
      <c r="INN388" s="133"/>
      <c r="INO388" s="133"/>
      <c r="INP388" s="133"/>
      <c r="INQ388" s="133"/>
      <c r="INR388" s="133"/>
      <c r="INS388" s="133"/>
      <c r="INT388" s="133"/>
      <c r="INU388" s="133"/>
      <c r="INV388" s="133"/>
      <c r="INW388" s="133"/>
      <c r="INX388" s="133"/>
      <c r="INY388" s="133"/>
      <c r="INZ388" s="133"/>
      <c r="IOA388" s="133"/>
      <c r="IOB388" s="133"/>
      <c r="IOC388" s="133"/>
      <c r="IOD388" s="133"/>
      <c r="IOE388" s="133"/>
      <c r="IOF388" s="133"/>
      <c r="IOG388" s="133"/>
      <c r="IOH388" s="133"/>
      <c r="IOI388" s="133"/>
      <c r="IOJ388" s="133"/>
      <c r="IOK388" s="133"/>
      <c r="IOL388" s="133"/>
      <c r="IOM388" s="133"/>
      <c r="ION388" s="133"/>
      <c r="IOO388" s="133"/>
      <c r="IOP388" s="133"/>
      <c r="IOQ388" s="133"/>
      <c r="IOR388" s="133"/>
      <c r="IOS388" s="133"/>
      <c r="IOT388" s="133"/>
      <c r="IOU388" s="133"/>
      <c r="IOV388" s="133"/>
      <c r="IOW388" s="133"/>
      <c r="IOX388" s="133"/>
      <c r="IOY388" s="133"/>
      <c r="IOZ388" s="133"/>
      <c r="IPA388" s="133"/>
      <c r="IPB388" s="133"/>
      <c r="IPC388" s="133"/>
      <c r="IPD388" s="133"/>
      <c r="IPE388" s="133"/>
      <c r="IPF388" s="133"/>
      <c r="IPG388" s="133"/>
      <c r="IPH388" s="133"/>
      <c r="IPI388" s="133"/>
      <c r="IPJ388" s="133"/>
      <c r="IPK388" s="133"/>
      <c r="IPL388" s="133"/>
      <c r="IPM388" s="133"/>
      <c r="IPN388" s="133"/>
      <c r="IPO388" s="133"/>
      <c r="IPP388" s="133"/>
      <c r="IPQ388" s="133"/>
      <c r="IPR388" s="133"/>
      <c r="IPS388" s="133"/>
      <c r="IPT388" s="133"/>
      <c r="IPU388" s="133"/>
      <c r="IPV388" s="133"/>
      <c r="IPW388" s="133"/>
      <c r="IPX388" s="133"/>
      <c r="IPY388" s="133"/>
      <c r="IPZ388" s="133"/>
      <c r="IQA388" s="133"/>
      <c r="IQB388" s="133"/>
      <c r="IQC388" s="133"/>
      <c r="IQD388" s="133"/>
      <c r="IQE388" s="133"/>
      <c r="IQF388" s="133"/>
      <c r="IQG388" s="133"/>
      <c r="IQH388" s="133"/>
      <c r="IQI388" s="133"/>
      <c r="IQJ388" s="133"/>
      <c r="IQK388" s="133"/>
      <c r="IQL388" s="133"/>
      <c r="IQM388" s="133"/>
      <c r="IQN388" s="133"/>
      <c r="IQO388" s="133"/>
      <c r="IQP388" s="133"/>
      <c r="IQQ388" s="133"/>
      <c r="IQR388" s="133"/>
      <c r="IQS388" s="133"/>
      <c r="IQT388" s="133"/>
      <c r="IQU388" s="133"/>
      <c r="IQV388" s="133"/>
      <c r="IQW388" s="133"/>
      <c r="IQX388" s="133"/>
      <c r="IQY388" s="133"/>
      <c r="IQZ388" s="133"/>
      <c r="IRA388" s="133"/>
      <c r="IRB388" s="133"/>
      <c r="IRC388" s="133"/>
      <c r="IRD388" s="133"/>
      <c r="IRE388" s="133"/>
      <c r="IRF388" s="133"/>
      <c r="IRG388" s="133"/>
      <c r="IRH388" s="133"/>
      <c r="IRI388" s="133"/>
      <c r="IRJ388" s="133"/>
      <c r="IRK388" s="133"/>
      <c r="IRL388" s="133"/>
      <c r="IRM388" s="133"/>
      <c r="IRN388" s="133"/>
      <c r="IRO388" s="133"/>
      <c r="IRP388" s="133"/>
      <c r="IRQ388" s="133"/>
      <c r="IRR388" s="133"/>
      <c r="IRS388" s="133"/>
      <c r="IRT388" s="133"/>
      <c r="IRU388" s="133"/>
      <c r="IRV388" s="133"/>
      <c r="IRW388" s="133"/>
      <c r="IRX388" s="133"/>
      <c r="IRY388" s="133"/>
      <c r="IRZ388" s="133"/>
      <c r="ISA388" s="133"/>
      <c r="ISB388" s="133"/>
      <c r="ISC388" s="133"/>
      <c r="ISD388" s="133"/>
      <c r="ISE388" s="133"/>
      <c r="ISF388" s="133"/>
      <c r="ISG388" s="133"/>
      <c r="ISH388" s="133"/>
      <c r="ISI388" s="133"/>
      <c r="ISJ388" s="133"/>
      <c r="ISK388" s="133"/>
      <c r="ISL388" s="133"/>
      <c r="ISM388" s="133"/>
      <c r="ISN388" s="133"/>
      <c r="ISO388" s="133"/>
      <c r="ISP388" s="133"/>
      <c r="ISQ388" s="133"/>
      <c r="ISR388" s="133"/>
      <c r="ISS388" s="133"/>
      <c r="IST388" s="133"/>
      <c r="ISU388" s="133"/>
      <c r="ISV388" s="133"/>
      <c r="ISW388" s="133"/>
      <c r="ISX388" s="133"/>
      <c r="ISY388" s="133"/>
      <c r="ISZ388" s="133"/>
      <c r="ITA388" s="133"/>
      <c r="ITB388" s="133"/>
      <c r="ITC388" s="133"/>
      <c r="ITD388" s="133"/>
      <c r="ITE388" s="133"/>
      <c r="ITF388" s="133"/>
      <c r="ITG388" s="133"/>
      <c r="ITH388" s="133"/>
      <c r="ITI388" s="133"/>
      <c r="ITJ388" s="133"/>
      <c r="ITK388" s="133"/>
      <c r="ITL388" s="133"/>
      <c r="ITM388" s="133"/>
      <c r="ITN388" s="133"/>
      <c r="ITO388" s="133"/>
      <c r="ITP388" s="133"/>
      <c r="ITQ388" s="133"/>
      <c r="ITR388" s="133"/>
      <c r="ITS388" s="133"/>
      <c r="ITT388" s="133"/>
      <c r="ITU388" s="133"/>
      <c r="ITV388" s="133"/>
      <c r="ITW388" s="133"/>
      <c r="ITX388" s="133"/>
      <c r="ITY388" s="133"/>
      <c r="ITZ388" s="133"/>
      <c r="IUA388" s="133"/>
      <c r="IUB388" s="133"/>
      <c r="IUC388" s="133"/>
      <c r="IUD388" s="133"/>
      <c r="IUE388" s="133"/>
      <c r="IUF388" s="133"/>
      <c r="IUG388" s="133"/>
      <c r="IUH388" s="133"/>
      <c r="IUI388" s="133"/>
      <c r="IUJ388" s="133"/>
      <c r="IUK388" s="133"/>
      <c r="IUL388" s="133"/>
      <c r="IUM388" s="133"/>
      <c r="IUN388" s="133"/>
      <c r="IUO388" s="133"/>
      <c r="IUP388" s="133"/>
      <c r="IUQ388" s="133"/>
      <c r="IUR388" s="133"/>
      <c r="IUS388" s="133"/>
      <c r="IUT388" s="133"/>
      <c r="IUU388" s="133"/>
      <c r="IUV388" s="133"/>
      <c r="IUW388" s="133"/>
      <c r="IUX388" s="133"/>
      <c r="IUY388" s="133"/>
      <c r="IUZ388" s="133"/>
      <c r="IVA388" s="133"/>
      <c r="IVB388" s="133"/>
      <c r="IVC388" s="133"/>
      <c r="IVD388" s="133"/>
      <c r="IVE388" s="133"/>
      <c r="IVF388" s="133"/>
      <c r="IVG388" s="133"/>
      <c r="IVH388" s="133"/>
      <c r="IVI388" s="133"/>
      <c r="IVJ388" s="133"/>
      <c r="IVK388" s="133"/>
      <c r="IVL388" s="133"/>
      <c r="IVM388" s="133"/>
      <c r="IVN388" s="133"/>
      <c r="IVO388" s="133"/>
      <c r="IVP388" s="133"/>
      <c r="IVQ388" s="133"/>
      <c r="IVR388" s="133"/>
      <c r="IVS388" s="133"/>
      <c r="IVT388" s="133"/>
      <c r="IVU388" s="133"/>
      <c r="IVV388" s="133"/>
      <c r="IVW388" s="133"/>
      <c r="IVX388" s="133"/>
      <c r="IVY388" s="133"/>
      <c r="IVZ388" s="133"/>
      <c r="IWA388" s="133"/>
      <c r="IWB388" s="133"/>
      <c r="IWC388" s="133"/>
      <c r="IWD388" s="133"/>
      <c r="IWE388" s="133"/>
      <c r="IWF388" s="133"/>
      <c r="IWG388" s="133"/>
      <c r="IWH388" s="133"/>
      <c r="IWI388" s="133"/>
      <c r="IWJ388" s="133"/>
      <c r="IWK388" s="133"/>
      <c r="IWL388" s="133"/>
      <c r="IWM388" s="133"/>
      <c r="IWN388" s="133"/>
      <c r="IWO388" s="133"/>
      <c r="IWP388" s="133"/>
      <c r="IWQ388" s="133"/>
      <c r="IWR388" s="133"/>
      <c r="IWS388" s="133"/>
      <c r="IWT388" s="133"/>
      <c r="IWU388" s="133"/>
      <c r="IWV388" s="133"/>
      <c r="IWW388" s="133"/>
      <c r="IWX388" s="133"/>
      <c r="IWY388" s="133"/>
      <c r="IWZ388" s="133"/>
      <c r="IXA388" s="133"/>
      <c r="IXB388" s="133"/>
      <c r="IXC388" s="133"/>
      <c r="IXD388" s="133"/>
      <c r="IXE388" s="133"/>
      <c r="IXF388" s="133"/>
      <c r="IXG388" s="133"/>
      <c r="IXH388" s="133"/>
      <c r="IXI388" s="133"/>
      <c r="IXJ388" s="133"/>
      <c r="IXK388" s="133"/>
      <c r="IXL388" s="133"/>
      <c r="IXM388" s="133"/>
      <c r="IXN388" s="133"/>
      <c r="IXO388" s="133"/>
      <c r="IXP388" s="133"/>
      <c r="IXQ388" s="133"/>
      <c r="IXR388" s="133"/>
      <c r="IXS388" s="133"/>
      <c r="IXT388" s="133"/>
      <c r="IXU388" s="133"/>
      <c r="IXV388" s="133"/>
      <c r="IXW388" s="133"/>
      <c r="IXX388" s="133"/>
      <c r="IXY388" s="133"/>
      <c r="IXZ388" s="133"/>
      <c r="IYA388" s="133"/>
      <c r="IYB388" s="133"/>
      <c r="IYC388" s="133"/>
      <c r="IYD388" s="133"/>
      <c r="IYE388" s="133"/>
      <c r="IYF388" s="133"/>
      <c r="IYG388" s="133"/>
      <c r="IYH388" s="133"/>
      <c r="IYI388" s="133"/>
      <c r="IYJ388" s="133"/>
      <c r="IYK388" s="133"/>
      <c r="IYL388" s="133"/>
      <c r="IYM388" s="133"/>
      <c r="IYN388" s="133"/>
      <c r="IYO388" s="133"/>
      <c r="IYP388" s="133"/>
      <c r="IYQ388" s="133"/>
      <c r="IYR388" s="133"/>
      <c r="IYS388" s="133"/>
      <c r="IYT388" s="133"/>
      <c r="IYU388" s="133"/>
      <c r="IYV388" s="133"/>
      <c r="IYW388" s="133"/>
      <c r="IYX388" s="133"/>
      <c r="IYY388" s="133"/>
      <c r="IYZ388" s="133"/>
      <c r="IZA388" s="133"/>
      <c r="IZB388" s="133"/>
      <c r="IZC388" s="133"/>
      <c r="IZD388" s="133"/>
      <c r="IZE388" s="133"/>
      <c r="IZF388" s="133"/>
      <c r="IZG388" s="133"/>
      <c r="IZH388" s="133"/>
      <c r="IZI388" s="133"/>
      <c r="IZJ388" s="133"/>
      <c r="IZK388" s="133"/>
      <c r="IZL388" s="133"/>
      <c r="IZM388" s="133"/>
      <c r="IZN388" s="133"/>
      <c r="IZO388" s="133"/>
      <c r="IZP388" s="133"/>
      <c r="IZQ388" s="133"/>
      <c r="IZR388" s="133"/>
      <c r="IZS388" s="133"/>
      <c r="IZT388" s="133"/>
      <c r="IZU388" s="133"/>
      <c r="IZV388" s="133"/>
      <c r="IZW388" s="133"/>
      <c r="IZX388" s="133"/>
      <c r="IZY388" s="133"/>
      <c r="IZZ388" s="133"/>
      <c r="JAA388" s="133"/>
      <c r="JAB388" s="133"/>
      <c r="JAC388" s="133"/>
      <c r="JAD388" s="133"/>
      <c r="JAE388" s="133"/>
      <c r="JAF388" s="133"/>
      <c r="JAG388" s="133"/>
      <c r="JAH388" s="133"/>
      <c r="JAI388" s="133"/>
      <c r="JAJ388" s="133"/>
      <c r="JAK388" s="133"/>
      <c r="JAL388" s="133"/>
      <c r="JAM388" s="133"/>
      <c r="JAN388" s="133"/>
      <c r="JAO388" s="133"/>
      <c r="JAP388" s="133"/>
      <c r="JAQ388" s="133"/>
      <c r="JAR388" s="133"/>
      <c r="JAS388" s="133"/>
      <c r="JAT388" s="133"/>
      <c r="JAU388" s="133"/>
      <c r="JAV388" s="133"/>
      <c r="JAW388" s="133"/>
      <c r="JAX388" s="133"/>
      <c r="JAY388" s="133"/>
      <c r="JAZ388" s="133"/>
      <c r="JBA388" s="133"/>
      <c r="JBB388" s="133"/>
      <c r="JBC388" s="133"/>
      <c r="JBD388" s="133"/>
      <c r="JBE388" s="133"/>
      <c r="JBF388" s="133"/>
      <c r="JBG388" s="133"/>
      <c r="JBH388" s="133"/>
      <c r="JBI388" s="133"/>
      <c r="JBJ388" s="133"/>
      <c r="JBK388" s="133"/>
      <c r="JBL388" s="133"/>
      <c r="JBM388" s="133"/>
      <c r="JBN388" s="133"/>
      <c r="JBO388" s="133"/>
      <c r="JBP388" s="133"/>
      <c r="JBQ388" s="133"/>
      <c r="JBR388" s="133"/>
      <c r="JBS388" s="133"/>
      <c r="JBT388" s="133"/>
      <c r="JBU388" s="133"/>
      <c r="JBV388" s="133"/>
      <c r="JBW388" s="133"/>
      <c r="JBX388" s="133"/>
      <c r="JBY388" s="133"/>
      <c r="JBZ388" s="133"/>
      <c r="JCA388" s="133"/>
      <c r="JCB388" s="133"/>
      <c r="JCC388" s="133"/>
      <c r="JCD388" s="133"/>
      <c r="JCE388" s="133"/>
      <c r="JCF388" s="133"/>
      <c r="JCG388" s="133"/>
      <c r="JCH388" s="133"/>
      <c r="JCI388" s="133"/>
      <c r="JCJ388" s="133"/>
      <c r="JCK388" s="133"/>
      <c r="JCL388" s="133"/>
      <c r="JCM388" s="133"/>
      <c r="JCN388" s="133"/>
      <c r="JCO388" s="133"/>
      <c r="JCP388" s="133"/>
      <c r="JCQ388" s="133"/>
      <c r="JCR388" s="133"/>
      <c r="JCS388" s="133"/>
      <c r="JCT388" s="133"/>
      <c r="JCU388" s="133"/>
      <c r="JCV388" s="133"/>
      <c r="JCW388" s="133"/>
      <c r="JCX388" s="133"/>
      <c r="JCY388" s="133"/>
      <c r="JCZ388" s="133"/>
      <c r="JDA388" s="133"/>
      <c r="JDB388" s="133"/>
      <c r="JDC388" s="133"/>
      <c r="JDD388" s="133"/>
      <c r="JDE388" s="133"/>
      <c r="JDF388" s="133"/>
      <c r="JDG388" s="133"/>
      <c r="JDH388" s="133"/>
      <c r="JDI388" s="133"/>
      <c r="JDJ388" s="133"/>
      <c r="JDK388" s="133"/>
      <c r="JDL388" s="133"/>
      <c r="JDM388" s="133"/>
      <c r="JDN388" s="133"/>
      <c r="JDO388" s="133"/>
      <c r="JDP388" s="133"/>
      <c r="JDQ388" s="133"/>
      <c r="JDR388" s="133"/>
      <c r="JDS388" s="133"/>
      <c r="JDT388" s="133"/>
      <c r="JDU388" s="133"/>
      <c r="JDV388" s="133"/>
      <c r="JDW388" s="133"/>
      <c r="JDX388" s="133"/>
      <c r="JDY388" s="133"/>
      <c r="JDZ388" s="133"/>
      <c r="JEA388" s="133"/>
      <c r="JEB388" s="133"/>
      <c r="JEC388" s="133"/>
      <c r="JED388" s="133"/>
      <c r="JEE388" s="133"/>
      <c r="JEF388" s="133"/>
      <c r="JEG388" s="133"/>
      <c r="JEH388" s="133"/>
      <c r="JEI388" s="133"/>
      <c r="JEJ388" s="133"/>
      <c r="JEK388" s="133"/>
      <c r="JEL388" s="133"/>
      <c r="JEM388" s="133"/>
      <c r="JEN388" s="133"/>
      <c r="JEO388" s="133"/>
      <c r="JEP388" s="133"/>
      <c r="JEQ388" s="133"/>
      <c r="JER388" s="133"/>
      <c r="JES388" s="133"/>
      <c r="JET388" s="133"/>
      <c r="JEU388" s="133"/>
      <c r="JEV388" s="133"/>
      <c r="JEW388" s="133"/>
      <c r="JEX388" s="133"/>
      <c r="JEY388" s="133"/>
      <c r="JEZ388" s="133"/>
      <c r="JFA388" s="133"/>
      <c r="JFB388" s="133"/>
      <c r="JFC388" s="133"/>
      <c r="JFD388" s="133"/>
      <c r="JFE388" s="133"/>
      <c r="JFF388" s="133"/>
      <c r="JFG388" s="133"/>
      <c r="JFH388" s="133"/>
      <c r="JFI388" s="133"/>
      <c r="JFJ388" s="133"/>
      <c r="JFK388" s="133"/>
      <c r="JFL388" s="133"/>
      <c r="JFM388" s="133"/>
      <c r="JFN388" s="133"/>
      <c r="JFO388" s="133"/>
      <c r="JFP388" s="133"/>
      <c r="JFQ388" s="133"/>
      <c r="JFR388" s="133"/>
      <c r="JFS388" s="133"/>
      <c r="JFT388" s="133"/>
      <c r="JFU388" s="133"/>
      <c r="JFV388" s="133"/>
      <c r="JFW388" s="133"/>
      <c r="JFX388" s="133"/>
      <c r="JFY388" s="133"/>
      <c r="JFZ388" s="133"/>
      <c r="JGA388" s="133"/>
      <c r="JGB388" s="133"/>
      <c r="JGC388" s="133"/>
      <c r="JGD388" s="133"/>
      <c r="JGE388" s="133"/>
      <c r="JGF388" s="133"/>
      <c r="JGG388" s="133"/>
      <c r="JGH388" s="133"/>
      <c r="JGI388" s="133"/>
      <c r="JGJ388" s="133"/>
      <c r="JGK388" s="133"/>
      <c r="JGL388" s="133"/>
      <c r="JGM388" s="133"/>
      <c r="JGN388" s="133"/>
      <c r="JGO388" s="133"/>
      <c r="JGP388" s="133"/>
      <c r="JGQ388" s="133"/>
      <c r="JGR388" s="133"/>
      <c r="JGS388" s="133"/>
      <c r="JGT388" s="133"/>
      <c r="JGU388" s="133"/>
      <c r="JGV388" s="133"/>
      <c r="JGW388" s="133"/>
      <c r="JGX388" s="133"/>
      <c r="JGY388" s="133"/>
      <c r="JGZ388" s="133"/>
      <c r="JHA388" s="133"/>
      <c r="JHB388" s="133"/>
      <c r="JHC388" s="133"/>
      <c r="JHD388" s="133"/>
      <c r="JHE388" s="133"/>
      <c r="JHF388" s="133"/>
      <c r="JHG388" s="133"/>
      <c r="JHH388" s="133"/>
      <c r="JHI388" s="133"/>
      <c r="JHJ388" s="133"/>
      <c r="JHK388" s="133"/>
      <c r="JHL388" s="133"/>
      <c r="JHM388" s="133"/>
      <c r="JHN388" s="133"/>
      <c r="JHO388" s="133"/>
      <c r="JHP388" s="133"/>
      <c r="JHQ388" s="133"/>
      <c r="JHR388" s="133"/>
      <c r="JHS388" s="133"/>
      <c r="JHT388" s="133"/>
      <c r="JHU388" s="133"/>
      <c r="JHV388" s="133"/>
      <c r="JHW388" s="133"/>
      <c r="JHX388" s="133"/>
      <c r="JHY388" s="133"/>
      <c r="JHZ388" s="133"/>
      <c r="JIA388" s="133"/>
      <c r="JIB388" s="133"/>
      <c r="JIC388" s="133"/>
      <c r="JID388" s="133"/>
      <c r="JIE388" s="133"/>
      <c r="JIF388" s="133"/>
      <c r="JIG388" s="133"/>
      <c r="JIH388" s="133"/>
      <c r="JII388" s="133"/>
      <c r="JIJ388" s="133"/>
      <c r="JIK388" s="133"/>
      <c r="JIL388" s="133"/>
      <c r="JIM388" s="133"/>
      <c r="JIN388" s="133"/>
      <c r="JIO388" s="133"/>
      <c r="JIP388" s="133"/>
      <c r="JIQ388" s="133"/>
      <c r="JIR388" s="133"/>
      <c r="JIS388" s="133"/>
      <c r="JIT388" s="133"/>
      <c r="JIU388" s="133"/>
      <c r="JIV388" s="133"/>
      <c r="JIW388" s="133"/>
      <c r="JIX388" s="133"/>
      <c r="JIY388" s="133"/>
      <c r="JIZ388" s="133"/>
      <c r="JJA388" s="133"/>
      <c r="JJB388" s="133"/>
      <c r="JJC388" s="133"/>
      <c r="JJD388" s="133"/>
      <c r="JJE388" s="133"/>
      <c r="JJF388" s="133"/>
      <c r="JJG388" s="133"/>
      <c r="JJH388" s="133"/>
      <c r="JJI388" s="133"/>
      <c r="JJJ388" s="133"/>
      <c r="JJK388" s="133"/>
      <c r="JJL388" s="133"/>
      <c r="JJM388" s="133"/>
      <c r="JJN388" s="133"/>
      <c r="JJO388" s="133"/>
      <c r="JJP388" s="133"/>
      <c r="JJQ388" s="133"/>
      <c r="JJR388" s="133"/>
      <c r="JJS388" s="133"/>
      <c r="JJT388" s="133"/>
      <c r="JJU388" s="133"/>
      <c r="JJV388" s="133"/>
      <c r="JJW388" s="133"/>
      <c r="JJX388" s="133"/>
      <c r="JJY388" s="133"/>
      <c r="JJZ388" s="133"/>
      <c r="JKA388" s="133"/>
      <c r="JKB388" s="133"/>
      <c r="JKC388" s="133"/>
      <c r="JKD388" s="133"/>
      <c r="JKE388" s="133"/>
      <c r="JKF388" s="133"/>
      <c r="JKG388" s="133"/>
      <c r="JKH388" s="133"/>
      <c r="JKI388" s="133"/>
      <c r="JKJ388" s="133"/>
      <c r="JKK388" s="133"/>
      <c r="JKL388" s="133"/>
      <c r="JKM388" s="133"/>
      <c r="JKN388" s="133"/>
      <c r="JKO388" s="133"/>
      <c r="JKP388" s="133"/>
      <c r="JKQ388" s="133"/>
      <c r="JKR388" s="133"/>
      <c r="JKS388" s="133"/>
      <c r="JKT388" s="133"/>
      <c r="JKU388" s="133"/>
      <c r="JKV388" s="133"/>
      <c r="JKW388" s="133"/>
      <c r="JKX388" s="133"/>
      <c r="JKY388" s="133"/>
      <c r="JKZ388" s="133"/>
      <c r="JLA388" s="133"/>
      <c r="JLB388" s="133"/>
      <c r="JLC388" s="133"/>
      <c r="JLD388" s="133"/>
      <c r="JLE388" s="133"/>
      <c r="JLF388" s="133"/>
      <c r="JLG388" s="133"/>
      <c r="JLH388" s="133"/>
      <c r="JLI388" s="133"/>
      <c r="JLJ388" s="133"/>
      <c r="JLK388" s="133"/>
      <c r="JLL388" s="133"/>
      <c r="JLM388" s="133"/>
      <c r="JLN388" s="133"/>
      <c r="JLO388" s="133"/>
      <c r="JLP388" s="133"/>
      <c r="JLQ388" s="133"/>
      <c r="JLR388" s="133"/>
      <c r="JLS388" s="133"/>
      <c r="JLT388" s="133"/>
      <c r="JLU388" s="133"/>
      <c r="JLV388" s="133"/>
      <c r="JLW388" s="133"/>
      <c r="JLX388" s="133"/>
      <c r="JLY388" s="133"/>
      <c r="JLZ388" s="133"/>
      <c r="JMA388" s="133"/>
      <c r="JMB388" s="133"/>
      <c r="JMC388" s="133"/>
      <c r="JMD388" s="133"/>
      <c r="JME388" s="133"/>
      <c r="JMF388" s="133"/>
      <c r="JMG388" s="133"/>
      <c r="JMH388" s="133"/>
      <c r="JMI388" s="133"/>
      <c r="JMJ388" s="133"/>
      <c r="JMK388" s="133"/>
      <c r="JML388" s="133"/>
      <c r="JMM388" s="133"/>
      <c r="JMN388" s="133"/>
      <c r="JMO388" s="133"/>
      <c r="JMP388" s="133"/>
      <c r="JMQ388" s="133"/>
      <c r="JMR388" s="133"/>
      <c r="JMS388" s="133"/>
      <c r="JMT388" s="133"/>
      <c r="JMU388" s="133"/>
      <c r="JMV388" s="133"/>
      <c r="JMW388" s="133"/>
      <c r="JMX388" s="133"/>
      <c r="JMY388" s="133"/>
      <c r="JMZ388" s="133"/>
      <c r="JNA388" s="133"/>
      <c r="JNB388" s="133"/>
      <c r="JNC388" s="133"/>
      <c r="JND388" s="133"/>
      <c r="JNE388" s="133"/>
      <c r="JNF388" s="133"/>
      <c r="JNG388" s="133"/>
      <c r="JNH388" s="133"/>
      <c r="JNI388" s="133"/>
      <c r="JNJ388" s="133"/>
      <c r="JNK388" s="133"/>
      <c r="JNL388" s="133"/>
      <c r="JNM388" s="133"/>
      <c r="JNN388" s="133"/>
      <c r="JNO388" s="133"/>
      <c r="JNP388" s="133"/>
      <c r="JNQ388" s="133"/>
      <c r="JNR388" s="133"/>
      <c r="JNS388" s="133"/>
      <c r="JNT388" s="133"/>
      <c r="JNU388" s="133"/>
      <c r="JNV388" s="133"/>
      <c r="JNW388" s="133"/>
      <c r="JNX388" s="133"/>
      <c r="JNY388" s="133"/>
      <c r="JNZ388" s="133"/>
      <c r="JOA388" s="133"/>
      <c r="JOB388" s="133"/>
      <c r="JOC388" s="133"/>
      <c r="JOD388" s="133"/>
      <c r="JOE388" s="133"/>
      <c r="JOF388" s="133"/>
      <c r="JOG388" s="133"/>
      <c r="JOH388" s="133"/>
      <c r="JOI388" s="133"/>
      <c r="JOJ388" s="133"/>
      <c r="JOK388" s="133"/>
      <c r="JOL388" s="133"/>
      <c r="JOM388" s="133"/>
      <c r="JON388" s="133"/>
      <c r="JOO388" s="133"/>
      <c r="JOP388" s="133"/>
      <c r="JOQ388" s="133"/>
      <c r="JOR388" s="133"/>
      <c r="JOS388" s="133"/>
      <c r="JOT388" s="133"/>
      <c r="JOU388" s="133"/>
      <c r="JOV388" s="133"/>
      <c r="JOW388" s="133"/>
      <c r="JOX388" s="133"/>
      <c r="JOY388" s="133"/>
      <c r="JOZ388" s="133"/>
      <c r="JPA388" s="133"/>
      <c r="JPB388" s="133"/>
      <c r="JPC388" s="133"/>
      <c r="JPD388" s="133"/>
      <c r="JPE388" s="133"/>
      <c r="JPF388" s="133"/>
      <c r="JPG388" s="133"/>
      <c r="JPH388" s="133"/>
      <c r="JPI388" s="133"/>
      <c r="JPJ388" s="133"/>
      <c r="JPK388" s="133"/>
      <c r="JPL388" s="133"/>
      <c r="JPM388" s="133"/>
      <c r="JPN388" s="133"/>
      <c r="JPO388" s="133"/>
      <c r="JPP388" s="133"/>
      <c r="JPQ388" s="133"/>
      <c r="JPR388" s="133"/>
      <c r="JPS388" s="133"/>
      <c r="JPT388" s="133"/>
      <c r="JPU388" s="133"/>
      <c r="JPV388" s="133"/>
      <c r="JPW388" s="133"/>
      <c r="JPX388" s="133"/>
      <c r="JPY388" s="133"/>
      <c r="JPZ388" s="133"/>
      <c r="JQA388" s="133"/>
      <c r="JQB388" s="133"/>
      <c r="JQC388" s="133"/>
      <c r="JQD388" s="133"/>
      <c r="JQE388" s="133"/>
      <c r="JQF388" s="133"/>
      <c r="JQG388" s="133"/>
      <c r="JQH388" s="133"/>
      <c r="JQI388" s="133"/>
      <c r="JQJ388" s="133"/>
      <c r="JQK388" s="133"/>
      <c r="JQL388" s="133"/>
      <c r="JQM388" s="133"/>
      <c r="JQN388" s="133"/>
      <c r="JQO388" s="133"/>
      <c r="JQP388" s="133"/>
      <c r="JQQ388" s="133"/>
      <c r="JQR388" s="133"/>
      <c r="JQS388" s="133"/>
      <c r="JQT388" s="133"/>
      <c r="JQU388" s="133"/>
      <c r="JQV388" s="133"/>
      <c r="JQW388" s="133"/>
      <c r="JQX388" s="133"/>
      <c r="JQY388" s="133"/>
      <c r="JQZ388" s="133"/>
      <c r="JRA388" s="133"/>
      <c r="JRB388" s="133"/>
      <c r="JRC388" s="133"/>
      <c r="JRD388" s="133"/>
      <c r="JRE388" s="133"/>
      <c r="JRF388" s="133"/>
      <c r="JRG388" s="133"/>
      <c r="JRH388" s="133"/>
      <c r="JRI388" s="133"/>
      <c r="JRJ388" s="133"/>
      <c r="JRK388" s="133"/>
      <c r="JRL388" s="133"/>
      <c r="JRM388" s="133"/>
      <c r="JRN388" s="133"/>
      <c r="JRO388" s="133"/>
      <c r="JRP388" s="133"/>
      <c r="JRQ388" s="133"/>
      <c r="JRR388" s="133"/>
      <c r="JRS388" s="133"/>
      <c r="JRT388" s="133"/>
      <c r="JRU388" s="133"/>
      <c r="JRV388" s="133"/>
      <c r="JRW388" s="133"/>
      <c r="JRX388" s="133"/>
      <c r="JRY388" s="133"/>
      <c r="JRZ388" s="133"/>
      <c r="JSA388" s="133"/>
      <c r="JSB388" s="133"/>
      <c r="JSC388" s="133"/>
      <c r="JSD388" s="133"/>
      <c r="JSE388" s="133"/>
      <c r="JSF388" s="133"/>
      <c r="JSG388" s="133"/>
      <c r="JSH388" s="133"/>
      <c r="JSI388" s="133"/>
      <c r="JSJ388" s="133"/>
      <c r="JSK388" s="133"/>
      <c r="JSL388" s="133"/>
      <c r="JSM388" s="133"/>
      <c r="JSN388" s="133"/>
      <c r="JSO388" s="133"/>
      <c r="JSP388" s="133"/>
      <c r="JSQ388" s="133"/>
      <c r="JSR388" s="133"/>
      <c r="JSS388" s="133"/>
      <c r="JST388" s="133"/>
      <c r="JSU388" s="133"/>
      <c r="JSV388" s="133"/>
      <c r="JSW388" s="133"/>
      <c r="JSX388" s="133"/>
      <c r="JSY388" s="133"/>
      <c r="JSZ388" s="133"/>
      <c r="JTA388" s="133"/>
      <c r="JTB388" s="133"/>
      <c r="JTC388" s="133"/>
      <c r="JTD388" s="133"/>
      <c r="JTE388" s="133"/>
      <c r="JTF388" s="133"/>
      <c r="JTG388" s="133"/>
      <c r="JTH388" s="133"/>
      <c r="JTI388" s="133"/>
      <c r="JTJ388" s="133"/>
      <c r="JTK388" s="133"/>
      <c r="JTL388" s="133"/>
      <c r="JTM388" s="133"/>
      <c r="JTN388" s="133"/>
      <c r="JTO388" s="133"/>
      <c r="JTP388" s="133"/>
      <c r="JTQ388" s="133"/>
      <c r="JTR388" s="133"/>
      <c r="JTS388" s="133"/>
      <c r="JTT388" s="133"/>
      <c r="JTU388" s="133"/>
      <c r="JTV388" s="133"/>
      <c r="JTW388" s="133"/>
      <c r="JTX388" s="133"/>
      <c r="JTY388" s="133"/>
      <c r="JTZ388" s="133"/>
      <c r="JUA388" s="133"/>
      <c r="JUB388" s="133"/>
      <c r="JUC388" s="133"/>
      <c r="JUD388" s="133"/>
      <c r="JUE388" s="133"/>
      <c r="JUF388" s="133"/>
      <c r="JUG388" s="133"/>
      <c r="JUH388" s="133"/>
      <c r="JUI388" s="133"/>
      <c r="JUJ388" s="133"/>
      <c r="JUK388" s="133"/>
      <c r="JUL388" s="133"/>
      <c r="JUM388" s="133"/>
      <c r="JUN388" s="133"/>
      <c r="JUO388" s="133"/>
      <c r="JUP388" s="133"/>
      <c r="JUQ388" s="133"/>
      <c r="JUR388" s="133"/>
      <c r="JUS388" s="133"/>
      <c r="JUT388" s="133"/>
      <c r="JUU388" s="133"/>
      <c r="JUV388" s="133"/>
      <c r="JUW388" s="133"/>
      <c r="JUX388" s="133"/>
      <c r="JUY388" s="133"/>
      <c r="JUZ388" s="133"/>
      <c r="JVA388" s="133"/>
      <c r="JVB388" s="133"/>
      <c r="JVC388" s="133"/>
      <c r="JVD388" s="133"/>
      <c r="JVE388" s="133"/>
      <c r="JVF388" s="133"/>
      <c r="JVG388" s="133"/>
      <c r="JVH388" s="133"/>
      <c r="JVI388" s="133"/>
      <c r="JVJ388" s="133"/>
      <c r="JVK388" s="133"/>
      <c r="JVL388" s="133"/>
      <c r="JVM388" s="133"/>
      <c r="JVN388" s="133"/>
      <c r="JVO388" s="133"/>
      <c r="JVP388" s="133"/>
      <c r="JVQ388" s="133"/>
      <c r="JVR388" s="133"/>
      <c r="JVS388" s="133"/>
      <c r="JVT388" s="133"/>
      <c r="JVU388" s="133"/>
      <c r="JVV388" s="133"/>
      <c r="JVW388" s="133"/>
      <c r="JVX388" s="133"/>
      <c r="JVY388" s="133"/>
      <c r="JVZ388" s="133"/>
      <c r="JWA388" s="133"/>
      <c r="JWB388" s="133"/>
      <c r="JWC388" s="133"/>
      <c r="JWD388" s="133"/>
      <c r="JWE388" s="133"/>
      <c r="JWF388" s="133"/>
      <c r="JWG388" s="133"/>
      <c r="JWH388" s="133"/>
      <c r="JWI388" s="133"/>
      <c r="JWJ388" s="133"/>
      <c r="JWK388" s="133"/>
      <c r="JWL388" s="133"/>
      <c r="JWM388" s="133"/>
      <c r="JWN388" s="133"/>
      <c r="JWO388" s="133"/>
      <c r="JWP388" s="133"/>
      <c r="JWQ388" s="133"/>
      <c r="JWR388" s="133"/>
      <c r="JWS388" s="133"/>
      <c r="JWT388" s="133"/>
      <c r="JWU388" s="133"/>
      <c r="JWV388" s="133"/>
      <c r="JWW388" s="133"/>
      <c r="JWX388" s="133"/>
      <c r="JWY388" s="133"/>
      <c r="JWZ388" s="133"/>
      <c r="JXA388" s="133"/>
      <c r="JXB388" s="133"/>
      <c r="JXC388" s="133"/>
      <c r="JXD388" s="133"/>
      <c r="JXE388" s="133"/>
      <c r="JXF388" s="133"/>
      <c r="JXG388" s="133"/>
      <c r="JXH388" s="133"/>
      <c r="JXI388" s="133"/>
      <c r="JXJ388" s="133"/>
      <c r="JXK388" s="133"/>
      <c r="JXL388" s="133"/>
      <c r="JXM388" s="133"/>
      <c r="JXN388" s="133"/>
      <c r="JXO388" s="133"/>
      <c r="JXP388" s="133"/>
      <c r="JXQ388" s="133"/>
      <c r="JXR388" s="133"/>
      <c r="JXS388" s="133"/>
      <c r="JXT388" s="133"/>
      <c r="JXU388" s="133"/>
      <c r="JXV388" s="133"/>
      <c r="JXW388" s="133"/>
      <c r="JXX388" s="133"/>
      <c r="JXY388" s="133"/>
      <c r="JXZ388" s="133"/>
      <c r="JYA388" s="133"/>
      <c r="JYB388" s="133"/>
      <c r="JYC388" s="133"/>
      <c r="JYD388" s="133"/>
      <c r="JYE388" s="133"/>
      <c r="JYF388" s="133"/>
      <c r="JYG388" s="133"/>
      <c r="JYH388" s="133"/>
      <c r="JYI388" s="133"/>
      <c r="JYJ388" s="133"/>
      <c r="JYK388" s="133"/>
      <c r="JYL388" s="133"/>
      <c r="JYM388" s="133"/>
      <c r="JYN388" s="133"/>
      <c r="JYO388" s="133"/>
      <c r="JYP388" s="133"/>
      <c r="JYQ388" s="133"/>
      <c r="JYR388" s="133"/>
      <c r="JYS388" s="133"/>
      <c r="JYT388" s="133"/>
      <c r="JYU388" s="133"/>
      <c r="JYV388" s="133"/>
      <c r="JYW388" s="133"/>
      <c r="JYX388" s="133"/>
      <c r="JYY388" s="133"/>
      <c r="JYZ388" s="133"/>
      <c r="JZA388" s="133"/>
      <c r="JZB388" s="133"/>
      <c r="JZC388" s="133"/>
      <c r="JZD388" s="133"/>
      <c r="JZE388" s="133"/>
      <c r="JZF388" s="133"/>
      <c r="JZG388" s="133"/>
      <c r="JZH388" s="133"/>
      <c r="JZI388" s="133"/>
      <c r="JZJ388" s="133"/>
      <c r="JZK388" s="133"/>
      <c r="JZL388" s="133"/>
      <c r="JZM388" s="133"/>
      <c r="JZN388" s="133"/>
      <c r="JZO388" s="133"/>
      <c r="JZP388" s="133"/>
      <c r="JZQ388" s="133"/>
      <c r="JZR388" s="133"/>
      <c r="JZS388" s="133"/>
      <c r="JZT388" s="133"/>
      <c r="JZU388" s="133"/>
      <c r="JZV388" s="133"/>
      <c r="JZW388" s="133"/>
      <c r="JZX388" s="133"/>
      <c r="JZY388" s="133"/>
      <c r="JZZ388" s="133"/>
      <c r="KAA388" s="133"/>
      <c r="KAB388" s="133"/>
      <c r="KAC388" s="133"/>
      <c r="KAD388" s="133"/>
      <c r="KAE388" s="133"/>
      <c r="KAF388" s="133"/>
      <c r="KAG388" s="133"/>
      <c r="KAH388" s="133"/>
      <c r="KAI388" s="133"/>
      <c r="KAJ388" s="133"/>
      <c r="KAK388" s="133"/>
      <c r="KAL388" s="133"/>
      <c r="KAM388" s="133"/>
      <c r="KAN388" s="133"/>
      <c r="KAO388" s="133"/>
      <c r="KAP388" s="133"/>
      <c r="KAQ388" s="133"/>
      <c r="KAR388" s="133"/>
      <c r="KAS388" s="133"/>
      <c r="KAT388" s="133"/>
      <c r="KAU388" s="133"/>
      <c r="KAV388" s="133"/>
      <c r="KAW388" s="133"/>
      <c r="KAX388" s="133"/>
      <c r="KAY388" s="133"/>
      <c r="KAZ388" s="133"/>
      <c r="KBA388" s="133"/>
      <c r="KBB388" s="133"/>
      <c r="KBC388" s="133"/>
      <c r="KBD388" s="133"/>
      <c r="KBE388" s="133"/>
      <c r="KBF388" s="133"/>
      <c r="KBG388" s="133"/>
      <c r="KBH388" s="133"/>
      <c r="KBI388" s="133"/>
      <c r="KBJ388" s="133"/>
      <c r="KBK388" s="133"/>
      <c r="KBL388" s="133"/>
      <c r="KBM388" s="133"/>
      <c r="KBN388" s="133"/>
      <c r="KBO388" s="133"/>
      <c r="KBP388" s="133"/>
      <c r="KBQ388" s="133"/>
      <c r="KBR388" s="133"/>
      <c r="KBS388" s="133"/>
      <c r="KBT388" s="133"/>
      <c r="KBU388" s="133"/>
      <c r="KBV388" s="133"/>
      <c r="KBW388" s="133"/>
      <c r="KBX388" s="133"/>
      <c r="KBY388" s="133"/>
      <c r="KBZ388" s="133"/>
      <c r="KCA388" s="133"/>
      <c r="KCB388" s="133"/>
      <c r="KCC388" s="133"/>
      <c r="KCD388" s="133"/>
      <c r="KCE388" s="133"/>
      <c r="KCF388" s="133"/>
      <c r="KCG388" s="133"/>
      <c r="KCH388" s="133"/>
      <c r="KCI388" s="133"/>
      <c r="KCJ388" s="133"/>
      <c r="KCK388" s="133"/>
      <c r="KCL388" s="133"/>
      <c r="KCM388" s="133"/>
      <c r="KCN388" s="133"/>
      <c r="KCO388" s="133"/>
      <c r="KCP388" s="133"/>
      <c r="KCQ388" s="133"/>
      <c r="KCR388" s="133"/>
      <c r="KCS388" s="133"/>
      <c r="KCT388" s="133"/>
      <c r="KCU388" s="133"/>
      <c r="KCV388" s="133"/>
      <c r="KCW388" s="133"/>
      <c r="KCX388" s="133"/>
      <c r="KCY388" s="133"/>
      <c r="KCZ388" s="133"/>
      <c r="KDA388" s="133"/>
      <c r="KDB388" s="133"/>
      <c r="KDC388" s="133"/>
      <c r="KDD388" s="133"/>
      <c r="KDE388" s="133"/>
      <c r="KDF388" s="133"/>
      <c r="KDG388" s="133"/>
      <c r="KDH388" s="133"/>
      <c r="KDI388" s="133"/>
      <c r="KDJ388" s="133"/>
      <c r="KDK388" s="133"/>
      <c r="KDL388" s="133"/>
      <c r="KDM388" s="133"/>
      <c r="KDN388" s="133"/>
      <c r="KDO388" s="133"/>
      <c r="KDP388" s="133"/>
      <c r="KDQ388" s="133"/>
      <c r="KDR388" s="133"/>
      <c r="KDS388" s="133"/>
      <c r="KDT388" s="133"/>
      <c r="KDU388" s="133"/>
      <c r="KDV388" s="133"/>
      <c r="KDW388" s="133"/>
      <c r="KDX388" s="133"/>
      <c r="KDY388" s="133"/>
      <c r="KDZ388" s="133"/>
      <c r="KEA388" s="133"/>
      <c r="KEB388" s="133"/>
      <c r="KEC388" s="133"/>
      <c r="KED388" s="133"/>
      <c r="KEE388" s="133"/>
      <c r="KEF388" s="133"/>
      <c r="KEG388" s="133"/>
      <c r="KEH388" s="133"/>
      <c r="KEI388" s="133"/>
      <c r="KEJ388" s="133"/>
      <c r="KEK388" s="133"/>
      <c r="KEL388" s="133"/>
      <c r="KEM388" s="133"/>
      <c r="KEN388" s="133"/>
      <c r="KEO388" s="133"/>
      <c r="KEP388" s="133"/>
      <c r="KEQ388" s="133"/>
      <c r="KER388" s="133"/>
      <c r="KES388" s="133"/>
      <c r="KET388" s="133"/>
      <c r="KEU388" s="133"/>
      <c r="KEV388" s="133"/>
      <c r="KEW388" s="133"/>
      <c r="KEX388" s="133"/>
      <c r="KEY388" s="133"/>
      <c r="KEZ388" s="133"/>
      <c r="KFA388" s="133"/>
      <c r="KFB388" s="133"/>
      <c r="KFC388" s="133"/>
      <c r="KFD388" s="133"/>
      <c r="KFE388" s="133"/>
      <c r="KFF388" s="133"/>
      <c r="KFG388" s="133"/>
      <c r="KFH388" s="133"/>
      <c r="KFI388" s="133"/>
      <c r="KFJ388" s="133"/>
      <c r="KFK388" s="133"/>
      <c r="KFL388" s="133"/>
      <c r="KFM388" s="133"/>
      <c r="KFN388" s="133"/>
      <c r="KFO388" s="133"/>
      <c r="KFP388" s="133"/>
      <c r="KFQ388" s="133"/>
      <c r="KFR388" s="133"/>
      <c r="KFS388" s="133"/>
      <c r="KFT388" s="133"/>
      <c r="KFU388" s="133"/>
      <c r="KFV388" s="133"/>
      <c r="KFW388" s="133"/>
      <c r="KFX388" s="133"/>
      <c r="KFY388" s="133"/>
      <c r="KFZ388" s="133"/>
      <c r="KGA388" s="133"/>
      <c r="KGB388" s="133"/>
      <c r="KGC388" s="133"/>
      <c r="KGD388" s="133"/>
      <c r="KGE388" s="133"/>
      <c r="KGF388" s="133"/>
      <c r="KGG388" s="133"/>
      <c r="KGH388" s="133"/>
      <c r="KGI388" s="133"/>
      <c r="KGJ388" s="133"/>
      <c r="KGK388" s="133"/>
      <c r="KGL388" s="133"/>
      <c r="KGM388" s="133"/>
      <c r="KGN388" s="133"/>
      <c r="KGO388" s="133"/>
      <c r="KGP388" s="133"/>
      <c r="KGQ388" s="133"/>
      <c r="KGR388" s="133"/>
      <c r="KGS388" s="133"/>
      <c r="KGT388" s="133"/>
      <c r="KGU388" s="133"/>
      <c r="KGV388" s="133"/>
      <c r="KGW388" s="133"/>
      <c r="KGX388" s="133"/>
      <c r="KGY388" s="133"/>
      <c r="KGZ388" s="133"/>
      <c r="KHA388" s="133"/>
      <c r="KHB388" s="133"/>
      <c r="KHC388" s="133"/>
      <c r="KHD388" s="133"/>
      <c r="KHE388" s="133"/>
      <c r="KHF388" s="133"/>
      <c r="KHG388" s="133"/>
      <c r="KHH388" s="133"/>
      <c r="KHI388" s="133"/>
      <c r="KHJ388" s="133"/>
      <c r="KHK388" s="133"/>
      <c r="KHL388" s="133"/>
      <c r="KHM388" s="133"/>
      <c r="KHN388" s="133"/>
      <c r="KHO388" s="133"/>
      <c r="KHP388" s="133"/>
      <c r="KHQ388" s="133"/>
      <c r="KHR388" s="133"/>
      <c r="KHS388" s="133"/>
      <c r="KHT388" s="133"/>
      <c r="KHU388" s="133"/>
      <c r="KHV388" s="133"/>
      <c r="KHW388" s="133"/>
      <c r="KHX388" s="133"/>
      <c r="KHY388" s="133"/>
      <c r="KHZ388" s="133"/>
      <c r="KIA388" s="133"/>
      <c r="KIB388" s="133"/>
      <c r="KIC388" s="133"/>
      <c r="KID388" s="133"/>
      <c r="KIE388" s="133"/>
      <c r="KIF388" s="133"/>
      <c r="KIG388" s="133"/>
      <c r="KIH388" s="133"/>
      <c r="KII388" s="133"/>
      <c r="KIJ388" s="133"/>
      <c r="KIK388" s="133"/>
      <c r="KIL388" s="133"/>
      <c r="KIM388" s="133"/>
      <c r="KIN388" s="133"/>
      <c r="KIO388" s="133"/>
      <c r="KIP388" s="133"/>
      <c r="KIQ388" s="133"/>
      <c r="KIR388" s="133"/>
      <c r="KIS388" s="133"/>
      <c r="KIT388" s="133"/>
      <c r="KIU388" s="133"/>
      <c r="KIV388" s="133"/>
      <c r="KIW388" s="133"/>
      <c r="KIX388" s="133"/>
      <c r="KIY388" s="133"/>
      <c r="KIZ388" s="133"/>
      <c r="KJA388" s="133"/>
      <c r="KJB388" s="133"/>
      <c r="KJC388" s="133"/>
      <c r="KJD388" s="133"/>
      <c r="KJE388" s="133"/>
      <c r="KJF388" s="133"/>
      <c r="KJG388" s="133"/>
      <c r="KJH388" s="133"/>
      <c r="KJI388" s="133"/>
      <c r="KJJ388" s="133"/>
      <c r="KJK388" s="133"/>
      <c r="KJL388" s="133"/>
      <c r="KJM388" s="133"/>
      <c r="KJN388" s="133"/>
      <c r="KJO388" s="133"/>
      <c r="KJP388" s="133"/>
      <c r="KJQ388" s="133"/>
      <c r="KJR388" s="133"/>
      <c r="KJS388" s="133"/>
      <c r="KJT388" s="133"/>
      <c r="KJU388" s="133"/>
      <c r="KJV388" s="133"/>
      <c r="KJW388" s="133"/>
      <c r="KJX388" s="133"/>
      <c r="KJY388" s="133"/>
      <c r="KJZ388" s="133"/>
      <c r="KKA388" s="133"/>
      <c r="KKB388" s="133"/>
      <c r="KKC388" s="133"/>
      <c r="KKD388" s="133"/>
      <c r="KKE388" s="133"/>
      <c r="KKF388" s="133"/>
      <c r="KKG388" s="133"/>
      <c r="KKH388" s="133"/>
      <c r="KKI388" s="133"/>
      <c r="KKJ388" s="133"/>
      <c r="KKK388" s="133"/>
      <c r="KKL388" s="133"/>
      <c r="KKM388" s="133"/>
      <c r="KKN388" s="133"/>
      <c r="KKO388" s="133"/>
      <c r="KKP388" s="133"/>
      <c r="KKQ388" s="133"/>
      <c r="KKR388" s="133"/>
      <c r="KKS388" s="133"/>
      <c r="KKT388" s="133"/>
      <c r="KKU388" s="133"/>
      <c r="KKV388" s="133"/>
      <c r="KKW388" s="133"/>
      <c r="KKX388" s="133"/>
      <c r="KKY388" s="133"/>
      <c r="KKZ388" s="133"/>
      <c r="KLA388" s="133"/>
      <c r="KLB388" s="133"/>
      <c r="KLC388" s="133"/>
      <c r="KLD388" s="133"/>
      <c r="KLE388" s="133"/>
      <c r="KLF388" s="133"/>
      <c r="KLG388" s="133"/>
      <c r="KLH388" s="133"/>
      <c r="KLI388" s="133"/>
      <c r="KLJ388" s="133"/>
      <c r="KLK388" s="133"/>
      <c r="KLL388" s="133"/>
      <c r="KLM388" s="133"/>
      <c r="KLN388" s="133"/>
      <c r="KLO388" s="133"/>
      <c r="KLP388" s="133"/>
      <c r="KLQ388" s="133"/>
      <c r="KLR388" s="133"/>
      <c r="KLS388" s="133"/>
      <c r="KLT388" s="133"/>
      <c r="KLU388" s="133"/>
      <c r="KLV388" s="133"/>
      <c r="KLW388" s="133"/>
      <c r="KLX388" s="133"/>
      <c r="KLY388" s="133"/>
      <c r="KLZ388" s="133"/>
      <c r="KMA388" s="133"/>
      <c r="KMB388" s="133"/>
      <c r="KMC388" s="133"/>
      <c r="KMD388" s="133"/>
      <c r="KME388" s="133"/>
      <c r="KMF388" s="133"/>
      <c r="KMG388" s="133"/>
      <c r="KMH388" s="133"/>
      <c r="KMI388" s="133"/>
      <c r="KMJ388" s="133"/>
      <c r="KMK388" s="133"/>
      <c r="KML388" s="133"/>
      <c r="KMM388" s="133"/>
      <c r="KMN388" s="133"/>
      <c r="KMO388" s="133"/>
      <c r="KMP388" s="133"/>
      <c r="KMQ388" s="133"/>
      <c r="KMR388" s="133"/>
      <c r="KMS388" s="133"/>
      <c r="KMT388" s="133"/>
      <c r="KMU388" s="133"/>
      <c r="KMV388" s="133"/>
      <c r="KMW388" s="133"/>
      <c r="KMX388" s="133"/>
      <c r="KMY388" s="133"/>
      <c r="KMZ388" s="133"/>
      <c r="KNA388" s="133"/>
      <c r="KNB388" s="133"/>
      <c r="KNC388" s="133"/>
      <c r="KND388" s="133"/>
      <c r="KNE388" s="133"/>
      <c r="KNF388" s="133"/>
      <c r="KNG388" s="133"/>
      <c r="KNH388" s="133"/>
      <c r="KNI388" s="133"/>
      <c r="KNJ388" s="133"/>
      <c r="KNK388" s="133"/>
      <c r="KNL388" s="133"/>
      <c r="KNM388" s="133"/>
      <c r="KNN388" s="133"/>
      <c r="KNO388" s="133"/>
      <c r="KNP388" s="133"/>
      <c r="KNQ388" s="133"/>
      <c r="KNR388" s="133"/>
      <c r="KNS388" s="133"/>
      <c r="KNT388" s="133"/>
      <c r="KNU388" s="133"/>
      <c r="KNV388" s="133"/>
      <c r="KNW388" s="133"/>
      <c r="KNX388" s="133"/>
      <c r="KNY388" s="133"/>
      <c r="KNZ388" s="133"/>
      <c r="KOA388" s="133"/>
      <c r="KOB388" s="133"/>
      <c r="KOC388" s="133"/>
      <c r="KOD388" s="133"/>
      <c r="KOE388" s="133"/>
      <c r="KOF388" s="133"/>
      <c r="KOG388" s="133"/>
      <c r="KOH388" s="133"/>
      <c r="KOI388" s="133"/>
      <c r="KOJ388" s="133"/>
      <c r="KOK388" s="133"/>
      <c r="KOL388" s="133"/>
      <c r="KOM388" s="133"/>
      <c r="KON388" s="133"/>
      <c r="KOO388" s="133"/>
      <c r="KOP388" s="133"/>
      <c r="KOQ388" s="133"/>
      <c r="KOR388" s="133"/>
      <c r="KOS388" s="133"/>
      <c r="KOT388" s="133"/>
      <c r="KOU388" s="133"/>
      <c r="KOV388" s="133"/>
      <c r="KOW388" s="133"/>
      <c r="KOX388" s="133"/>
      <c r="KOY388" s="133"/>
      <c r="KOZ388" s="133"/>
      <c r="KPA388" s="133"/>
      <c r="KPB388" s="133"/>
      <c r="KPC388" s="133"/>
      <c r="KPD388" s="133"/>
      <c r="KPE388" s="133"/>
      <c r="KPF388" s="133"/>
      <c r="KPG388" s="133"/>
      <c r="KPH388" s="133"/>
      <c r="KPI388" s="133"/>
      <c r="KPJ388" s="133"/>
      <c r="KPK388" s="133"/>
      <c r="KPL388" s="133"/>
      <c r="KPM388" s="133"/>
      <c r="KPN388" s="133"/>
      <c r="KPO388" s="133"/>
      <c r="KPP388" s="133"/>
      <c r="KPQ388" s="133"/>
      <c r="KPR388" s="133"/>
      <c r="KPS388" s="133"/>
      <c r="KPT388" s="133"/>
      <c r="KPU388" s="133"/>
      <c r="KPV388" s="133"/>
      <c r="KPW388" s="133"/>
      <c r="KPX388" s="133"/>
      <c r="KPY388" s="133"/>
      <c r="KPZ388" s="133"/>
      <c r="KQA388" s="133"/>
      <c r="KQB388" s="133"/>
      <c r="KQC388" s="133"/>
      <c r="KQD388" s="133"/>
      <c r="KQE388" s="133"/>
      <c r="KQF388" s="133"/>
      <c r="KQG388" s="133"/>
      <c r="KQH388" s="133"/>
      <c r="KQI388" s="133"/>
      <c r="KQJ388" s="133"/>
      <c r="KQK388" s="133"/>
      <c r="KQL388" s="133"/>
      <c r="KQM388" s="133"/>
      <c r="KQN388" s="133"/>
      <c r="KQO388" s="133"/>
      <c r="KQP388" s="133"/>
      <c r="KQQ388" s="133"/>
      <c r="KQR388" s="133"/>
      <c r="KQS388" s="133"/>
      <c r="KQT388" s="133"/>
      <c r="KQU388" s="133"/>
      <c r="KQV388" s="133"/>
      <c r="KQW388" s="133"/>
      <c r="KQX388" s="133"/>
      <c r="KQY388" s="133"/>
      <c r="KQZ388" s="133"/>
      <c r="KRA388" s="133"/>
      <c r="KRB388" s="133"/>
      <c r="KRC388" s="133"/>
      <c r="KRD388" s="133"/>
      <c r="KRE388" s="133"/>
      <c r="KRF388" s="133"/>
      <c r="KRG388" s="133"/>
      <c r="KRH388" s="133"/>
      <c r="KRI388" s="133"/>
      <c r="KRJ388" s="133"/>
      <c r="KRK388" s="133"/>
      <c r="KRL388" s="133"/>
      <c r="KRM388" s="133"/>
      <c r="KRN388" s="133"/>
      <c r="KRO388" s="133"/>
      <c r="KRP388" s="133"/>
      <c r="KRQ388" s="133"/>
      <c r="KRR388" s="133"/>
      <c r="KRS388" s="133"/>
      <c r="KRT388" s="133"/>
      <c r="KRU388" s="133"/>
      <c r="KRV388" s="133"/>
      <c r="KRW388" s="133"/>
      <c r="KRX388" s="133"/>
      <c r="KRY388" s="133"/>
      <c r="KRZ388" s="133"/>
      <c r="KSA388" s="133"/>
      <c r="KSB388" s="133"/>
      <c r="KSC388" s="133"/>
      <c r="KSD388" s="133"/>
      <c r="KSE388" s="133"/>
      <c r="KSF388" s="133"/>
      <c r="KSG388" s="133"/>
      <c r="KSH388" s="133"/>
      <c r="KSI388" s="133"/>
      <c r="KSJ388" s="133"/>
      <c r="KSK388" s="133"/>
      <c r="KSL388" s="133"/>
      <c r="KSM388" s="133"/>
      <c r="KSN388" s="133"/>
      <c r="KSO388" s="133"/>
      <c r="KSP388" s="133"/>
      <c r="KSQ388" s="133"/>
      <c r="KSR388" s="133"/>
      <c r="KSS388" s="133"/>
      <c r="KST388" s="133"/>
      <c r="KSU388" s="133"/>
      <c r="KSV388" s="133"/>
      <c r="KSW388" s="133"/>
      <c r="KSX388" s="133"/>
      <c r="KSY388" s="133"/>
      <c r="KSZ388" s="133"/>
      <c r="KTA388" s="133"/>
      <c r="KTB388" s="133"/>
      <c r="KTC388" s="133"/>
      <c r="KTD388" s="133"/>
      <c r="KTE388" s="133"/>
      <c r="KTF388" s="133"/>
      <c r="KTG388" s="133"/>
      <c r="KTH388" s="133"/>
      <c r="KTI388" s="133"/>
      <c r="KTJ388" s="133"/>
      <c r="KTK388" s="133"/>
      <c r="KTL388" s="133"/>
      <c r="KTM388" s="133"/>
      <c r="KTN388" s="133"/>
      <c r="KTO388" s="133"/>
      <c r="KTP388" s="133"/>
      <c r="KTQ388" s="133"/>
      <c r="KTR388" s="133"/>
      <c r="KTS388" s="133"/>
      <c r="KTT388" s="133"/>
      <c r="KTU388" s="133"/>
      <c r="KTV388" s="133"/>
      <c r="KTW388" s="133"/>
      <c r="KTX388" s="133"/>
      <c r="KTY388" s="133"/>
      <c r="KTZ388" s="133"/>
      <c r="KUA388" s="133"/>
      <c r="KUB388" s="133"/>
      <c r="KUC388" s="133"/>
      <c r="KUD388" s="133"/>
      <c r="KUE388" s="133"/>
      <c r="KUF388" s="133"/>
      <c r="KUG388" s="133"/>
      <c r="KUH388" s="133"/>
      <c r="KUI388" s="133"/>
      <c r="KUJ388" s="133"/>
      <c r="KUK388" s="133"/>
      <c r="KUL388" s="133"/>
      <c r="KUM388" s="133"/>
      <c r="KUN388" s="133"/>
      <c r="KUO388" s="133"/>
      <c r="KUP388" s="133"/>
      <c r="KUQ388" s="133"/>
      <c r="KUR388" s="133"/>
      <c r="KUS388" s="133"/>
      <c r="KUT388" s="133"/>
      <c r="KUU388" s="133"/>
      <c r="KUV388" s="133"/>
      <c r="KUW388" s="133"/>
      <c r="KUX388" s="133"/>
      <c r="KUY388" s="133"/>
      <c r="KUZ388" s="133"/>
      <c r="KVA388" s="133"/>
      <c r="KVB388" s="133"/>
      <c r="KVC388" s="133"/>
      <c r="KVD388" s="133"/>
      <c r="KVE388" s="133"/>
      <c r="KVF388" s="133"/>
      <c r="KVG388" s="133"/>
      <c r="KVH388" s="133"/>
      <c r="KVI388" s="133"/>
      <c r="KVJ388" s="133"/>
      <c r="KVK388" s="133"/>
      <c r="KVL388" s="133"/>
      <c r="KVM388" s="133"/>
      <c r="KVN388" s="133"/>
      <c r="KVO388" s="133"/>
      <c r="KVP388" s="133"/>
      <c r="KVQ388" s="133"/>
      <c r="KVR388" s="133"/>
      <c r="KVS388" s="133"/>
      <c r="KVT388" s="133"/>
      <c r="KVU388" s="133"/>
      <c r="KVV388" s="133"/>
      <c r="KVW388" s="133"/>
      <c r="KVX388" s="133"/>
      <c r="KVY388" s="133"/>
      <c r="KVZ388" s="133"/>
      <c r="KWA388" s="133"/>
      <c r="KWB388" s="133"/>
      <c r="KWC388" s="133"/>
      <c r="KWD388" s="133"/>
      <c r="KWE388" s="133"/>
      <c r="KWF388" s="133"/>
      <c r="KWG388" s="133"/>
      <c r="KWH388" s="133"/>
      <c r="KWI388" s="133"/>
      <c r="KWJ388" s="133"/>
      <c r="KWK388" s="133"/>
      <c r="KWL388" s="133"/>
      <c r="KWM388" s="133"/>
      <c r="KWN388" s="133"/>
      <c r="KWO388" s="133"/>
      <c r="KWP388" s="133"/>
      <c r="KWQ388" s="133"/>
      <c r="KWR388" s="133"/>
      <c r="KWS388" s="133"/>
      <c r="KWT388" s="133"/>
      <c r="KWU388" s="133"/>
      <c r="KWV388" s="133"/>
      <c r="KWW388" s="133"/>
      <c r="KWX388" s="133"/>
      <c r="KWY388" s="133"/>
      <c r="KWZ388" s="133"/>
      <c r="KXA388" s="133"/>
      <c r="KXB388" s="133"/>
      <c r="KXC388" s="133"/>
      <c r="KXD388" s="133"/>
      <c r="KXE388" s="133"/>
      <c r="KXF388" s="133"/>
      <c r="KXG388" s="133"/>
      <c r="KXH388" s="133"/>
      <c r="KXI388" s="133"/>
      <c r="KXJ388" s="133"/>
      <c r="KXK388" s="133"/>
      <c r="KXL388" s="133"/>
      <c r="KXM388" s="133"/>
      <c r="KXN388" s="133"/>
      <c r="KXO388" s="133"/>
      <c r="KXP388" s="133"/>
      <c r="KXQ388" s="133"/>
      <c r="KXR388" s="133"/>
      <c r="KXS388" s="133"/>
      <c r="KXT388" s="133"/>
      <c r="KXU388" s="133"/>
      <c r="KXV388" s="133"/>
      <c r="KXW388" s="133"/>
      <c r="KXX388" s="133"/>
      <c r="KXY388" s="133"/>
      <c r="KXZ388" s="133"/>
      <c r="KYA388" s="133"/>
      <c r="KYB388" s="133"/>
      <c r="KYC388" s="133"/>
      <c r="KYD388" s="133"/>
      <c r="KYE388" s="133"/>
      <c r="KYF388" s="133"/>
      <c r="KYG388" s="133"/>
      <c r="KYH388" s="133"/>
      <c r="KYI388" s="133"/>
      <c r="KYJ388" s="133"/>
      <c r="KYK388" s="133"/>
      <c r="KYL388" s="133"/>
      <c r="KYM388" s="133"/>
      <c r="KYN388" s="133"/>
      <c r="KYO388" s="133"/>
      <c r="KYP388" s="133"/>
      <c r="KYQ388" s="133"/>
      <c r="KYR388" s="133"/>
      <c r="KYS388" s="133"/>
      <c r="KYT388" s="133"/>
      <c r="KYU388" s="133"/>
      <c r="KYV388" s="133"/>
      <c r="KYW388" s="133"/>
      <c r="KYX388" s="133"/>
      <c r="KYY388" s="133"/>
      <c r="KYZ388" s="133"/>
      <c r="KZA388" s="133"/>
      <c r="KZB388" s="133"/>
      <c r="KZC388" s="133"/>
      <c r="KZD388" s="133"/>
      <c r="KZE388" s="133"/>
      <c r="KZF388" s="133"/>
      <c r="KZG388" s="133"/>
      <c r="KZH388" s="133"/>
      <c r="KZI388" s="133"/>
      <c r="KZJ388" s="133"/>
      <c r="KZK388" s="133"/>
      <c r="KZL388" s="133"/>
      <c r="KZM388" s="133"/>
      <c r="KZN388" s="133"/>
      <c r="KZO388" s="133"/>
      <c r="KZP388" s="133"/>
      <c r="KZQ388" s="133"/>
      <c r="KZR388" s="133"/>
      <c r="KZS388" s="133"/>
      <c r="KZT388" s="133"/>
      <c r="KZU388" s="133"/>
      <c r="KZV388" s="133"/>
      <c r="KZW388" s="133"/>
      <c r="KZX388" s="133"/>
      <c r="KZY388" s="133"/>
      <c r="KZZ388" s="133"/>
      <c r="LAA388" s="133"/>
      <c r="LAB388" s="133"/>
      <c r="LAC388" s="133"/>
      <c r="LAD388" s="133"/>
      <c r="LAE388" s="133"/>
      <c r="LAF388" s="133"/>
      <c r="LAG388" s="133"/>
      <c r="LAH388" s="133"/>
      <c r="LAI388" s="133"/>
      <c r="LAJ388" s="133"/>
      <c r="LAK388" s="133"/>
      <c r="LAL388" s="133"/>
      <c r="LAM388" s="133"/>
      <c r="LAN388" s="133"/>
      <c r="LAO388" s="133"/>
      <c r="LAP388" s="133"/>
      <c r="LAQ388" s="133"/>
      <c r="LAR388" s="133"/>
      <c r="LAS388" s="133"/>
      <c r="LAT388" s="133"/>
      <c r="LAU388" s="133"/>
      <c r="LAV388" s="133"/>
      <c r="LAW388" s="133"/>
      <c r="LAX388" s="133"/>
      <c r="LAY388" s="133"/>
      <c r="LAZ388" s="133"/>
      <c r="LBA388" s="133"/>
      <c r="LBB388" s="133"/>
      <c r="LBC388" s="133"/>
      <c r="LBD388" s="133"/>
      <c r="LBE388" s="133"/>
      <c r="LBF388" s="133"/>
      <c r="LBG388" s="133"/>
      <c r="LBH388" s="133"/>
      <c r="LBI388" s="133"/>
      <c r="LBJ388" s="133"/>
      <c r="LBK388" s="133"/>
      <c r="LBL388" s="133"/>
      <c r="LBM388" s="133"/>
      <c r="LBN388" s="133"/>
      <c r="LBO388" s="133"/>
      <c r="LBP388" s="133"/>
      <c r="LBQ388" s="133"/>
      <c r="LBR388" s="133"/>
      <c r="LBS388" s="133"/>
      <c r="LBT388" s="133"/>
      <c r="LBU388" s="133"/>
      <c r="LBV388" s="133"/>
      <c r="LBW388" s="133"/>
      <c r="LBX388" s="133"/>
      <c r="LBY388" s="133"/>
      <c r="LBZ388" s="133"/>
      <c r="LCA388" s="133"/>
      <c r="LCB388" s="133"/>
      <c r="LCC388" s="133"/>
      <c r="LCD388" s="133"/>
      <c r="LCE388" s="133"/>
      <c r="LCF388" s="133"/>
      <c r="LCG388" s="133"/>
      <c r="LCH388" s="133"/>
      <c r="LCI388" s="133"/>
      <c r="LCJ388" s="133"/>
      <c r="LCK388" s="133"/>
      <c r="LCL388" s="133"/>
      <c r="LCM388" s="133"/>
      <c r="LCN388" s="133"/>
      <c r="LCO388" s="133"/>
      <c r="LCP388" s="133"/>
      <c r="LCQ388" s="133"/>
      <c r="LCR388" s="133"/>
      <c r="LCS388" s="133"/>
      <c r="LCT388" s="133"/>
      <c r="LCU388" s="133"/>
      <c r="LCV388" s="133"/>
      <c r="LCW388" s="133"/>
      <c r="LCX388" s="133"/>
      <c r="LCY388" s="133"/>
      <c r="LCZ388" s="133"/>
      <c r="LDA388" s="133"/>
      <c r="LDB388" s="133"/>
      <c r="LDC388" s="133"/>
      <c r="LDD388" s="133"/>
      <c r="LDE388" s="133"/>
      <c r="LDF388" s="133"/>
      <c r="LDG388" s="133"/>
      <c r="LDH388" s="133"/>
      <c r="LDI388" s="133"/>
      <c r="LDJ388" s="133"/>
      <c r="LDK388" s="133"/>
      <c r="LDL388" s="133"/>
      <c r="LDM388" s="133"/>
      <c r="LDN388" s="133"/>
      <c r="LDO388" s="133"/>
      <c r="LDP388" s="133"/>
      <c r="LDQ388" s="133"/>
      <c r="LDR388" s="133"/>
      <c r="LDS388" s="133"/>
      <c r="LDT388" s="133"/>
      <c r="LDU388" s="133"/>
      <c r="LDV388" s="133"/>
      <c r="LDW388" s="133"/>
      <c r="LDX388" s="133"/>
      <c r="LDY388" s="133"/>
      <c r="LDZ388" s="133"/>
      <c r="LEA388" s="133"/>
      <c r="LEB388" s="133"/>
      <c r="LEC388" s="133"/>
      <c r="LED388" s="133"/>
      <c r="LEE388" s="133"/>
      <c r="LEF388" s="133"/>
      <c r="LEG388" s="133"/>
      <c r="LEH388" s="133"/>
      <c r="LEI388" s="133"/>
      <c r="LEJ388" s="133"/>
      <c r="LEK388" s="133"/>
      <c r="LEL388" s="133"/>
      <c r="LEM388" s="133"/>
      <c r="LEN388" s="133"/>
      <c r="LEO388" s="133"/>
      <c r="LEP388" s="133"/>
      <c r="LEQ388" s="133"/>
      <c r="LER388" s="133"/>
      <c r="LES388" s="133"/>
      <c r="LET388" s="133"/>
      <c r="LEU388" s="133"/>
      <c r="LEV388" s="133"/>
      <c r="LEW388" s="133"/>
      <c r="LEX388" s="133"/>
      <c r="LEY388" s="133"/>
      <c r="LEZ388" s="133"/>
      <c r="LFA388" s="133"/>
      <c r="LFB388" s="133"/>
      <c r="LFC388" s="133"/>
      <c r="LFD388" s="133"/>
      <c r="LFE388" s="133"/>
      <c r="LFF388" s="133"/>
      <c r="LFG388" s="133"/>
      <c r="LFH388" s="133"/>
      <c r="LFI388" s="133"/>
      <c r="LFJ388" s="133"/>
      <c r="LFK388" s="133"/>
      <c r="LFL388" s="133"/>
      <c r="LFM388" s="133"/>
      <c r="LFN388" s="133"/>
      <c r="LFO388" s="133"/>
      <c r="LFP388" s="133"/>
      <c r="LFQ388" s="133"/>
      <c r="LFR388" s="133"/>
      <c r="LFS388" s="133"/>
      <c r="LFT388" s="133"/>
      <c r="LFU388" s="133"/>
      <c r="LFV388" s="133"/>
      <c r="LFW388" s="133"/>
      <c r="LFX388" s="133"/>
      <c r="LFY388" s="133"/>
      <c r="LFZ388" s="133"/>
      <c r="LGA388" s="133"/>
      <c r="LGB388" s="133"/>
      <c r="LGC388" s="133"/>
      <c r="LGD388" s="133"/>
      <c r="LGE388" s="133"/>
      <c r="LGF388" s="133"/>
      <c r="LGG388" s="133"/>
      <c r="LGH388" s="133"/>
      <c r="LGI388" s="133"/>
      <c r="LGJ388" s="133"/>
      <c r="LGK388" s="133"/>
      <c r="LGL388" s="133"/>
      <c r="LGM388" s="133"/>
      <c r="LGN388" s="133"/>
      <c r="LGO388" s="133"/>
      <c r="LGP388" s="133"/>
      <c r="LGQ388" s="133"/>
      <c r="LGR388" s="133"/>
      <c r="LGS388" s="133"/>
      <c r="LGT388" s="133"/>
      <c r="LGU388" s="133"/>
      <c r="LGV388" s="133"/>
      <c r="LGW388" s="133"/>
      <c r="LGX388" s="133"/>
      <c r="LGY388" s="133"/>
      <c r="LGZ388" s="133"/>
      <c r="LHA388" s="133"/>
      <c r="LHB388" s="133"/>
      <c r="LHC388" s="133"/>
      <c r="LHD388" s="133"/>
      <c r="LHE388" s="133"/>
      <c r="LHF388" s="133"/>
      <c r="LHG388" s="133"/>
      <c r="LHH388" s="133"/>
      <c r="LHI388" s="133"/>
      <c r="LHJ388" s="133"/>
      <c r="LHK388" s="133"/>
      <c r="LHL388" s="133"/>
      <c r="LHM388" s="133"/>
      <c r="LHN388" s="133"/>
      <c r="LHO388" s="133"/>
      <c r="LHP388" s="133"/>
      <c r="LHQ388" s="133"/>
      <c r="LHR388" s="133"/>
      <c r="LHS388" s="133"/>
      <c r="LHT388" s="133"/>
      <c r="LHU388" s="133"/>
      <c r="LHV388" s="133"/>
      <c r="LHW388" s="133"/>
      <c r="LHX388" s="133"/>
      <c r="LHY388" s="133"/>
      <c r="LHZ388" s="133"/>
      <c r="LIA388" s="133"/>
      <c r="LIB388" s="133"/>
      <c r="LIC388" s="133"/>
      <c r="LID388" s="133"/>
      <c r="LIE388" s="133"/>
      <c r="LIF388" s="133"/>
      <c r="LIG388" s="133"/>
      <c r="LIH388" s="133"/>
      <c r="LII388" s="133"/>
      <c r="LIJ388" s="133"/>
      <c r="LIK388" s="133"/>
      <c r="LIL388" s="133"/>
      <c r="LIM388" s="133"/>
      <c r="LIN388" s="133"/>
      <c r="LIO388" s="133"/>
      <c r="LIP388" s="133"/>
      <c r="LIQ388" s="133"/>
      <c r="LIR388" s="133"/>
      <c r="LIS388" s="133"/>
      <c r="LIT388" s="133"/>
      <c r="LIU388" s="133"/>
      <c r="LIV388" s="133"/>
      <c r="LIW388" s="133"/>
      <c r="LIX388" s="133"/>
      <c r="LIY388" s="133"/>
      <c r="LIZ388" s="133"/>
      <c r="LJA388" s="133"/>
      <c r="LJB388" s="133"/>
      <c r="LJC388" s="133"/>
      <c r="LJD388" s="133"/>
      <c r="LJE388" s="133"/>
      <c r="LJF388" s="133"/>
      <c r="LJG388" s="133"/>
      <c r="LJH388" s="133"/>
      <c r="LJI388" s="133"/>
      <c r="LJJ388" s="133"/>
      <c r="LJK388" s="133"/>
      <c r="LJL388" s="133"/>
      <c r="LJM388" s="133"/>
      <c r="LJN388" s="133"/>
      <c r="LJO388" s="133"/>
      <c r="LJP388" s="133"/>
      <c r="LJQ388" s="133"/>
      <c r="LJR388" s="133"/>
      <c r="LJS388" s="133"/>
      <c r="LJT388" s="133"/>
      <c r="LJU388" s="133"/>
      <c r="LJV388" s="133"/>
      <c r="LJW388" s="133"/>
      <c r="LJX388" s="133"/>
      <c r="LJY388" s="133"/>
      <c r="LJZ388" s="133"/>
      <c r="LKA388" s="133"/>
      <c r="LKB388" s="133"/>
      <c r="LKC388" s="133"/>
      <c r="LKD388" s="133"/>
      <c r="LKE388" s="133"/>
      <c r="LKF388" s="133"/>
      <c r="LKG388" s="133"/>
      <c r="LKH388" s="133"/>
      <c r="LKI388" s="133"/>
      <c r="LKJ388" s="133"/>
      <c r="LKK388" s="133"/>
      <c r="LKL388" s="133"/>
      <c r="LKM388" s="133"/>
      <c r="LKN388" s="133"/>
      <c r="LKO388" s="133"/>
      <c r="LKP388" s="133"/>
      <c r="LKQ388" s="133"/>
      <c r="LKR388" s="133"/>
      <c r="LKS388" s="133"/>
      <c r="LKT388" s="133"/>
      <c r="LKU388" s="133"/>
      <c r="LKV388" s="133"/>
      <c r="LKW388" s="133"/>
      <c r="LKX388" s="133"/>
      <c r="LKY388" s="133"/>
      <c r="LKZ388" s="133"/>
      <c r="LLA388" s="133"/>
      <c r="LLB388" s="133"/>
      <c r="LLC388" s="133"/>
      <c r="LLD388" s="133"/>
      <c r="LLE388" s="133"/>
      <c r="LLF388" s="133"/>
      <c r="LLG388" s="133"/>
      <c r="LLH388" s="133"/>
      <c r="LLI388" s="133"/>
      <c r="LLJ388" s="133"/>
      <c r="LLK388" s="133"/>
      <c r="LLL388" s="133"/>
      <c r="LLM388" s="133"/>
      <c r="LLN388" s="133"/>
      <c r="LLO388" s="133"/>
      <c r="LLP388" s="133"/>
      <c r="LLQ388" s="133"/>
      <c r="LLR388" s="133"/>
      <c r="LLS388" s="133"/>
      <c r="LLT388" s="133"/>
      <c r="LLU388" s="133"/>
      <c r="LLV388" s="133"/>
      <c r="LLW388" s="133"/>
      <c r="LLX388" s="133"/>
      <c r="LLY388" s="133"/>
      <c r="LLZ388" s="133"/>
      <c r="LMA388" s="133"/>
      <c r="LMB388" s="133"/>
      <c r="LMC388" s="133"/>
      <c r="LMD388" s="133"/>
      <c r="LME388" s="133"/>
      <c r="LMF388" s="133"/>
      <c r="LMG388" s="133"/>
      <c r="LMH388" s="133"/>
      <c r="LMI388" s="133"/>
      <c r="LMJ388" s="133"/>
      <c r="LMK388" s="133"/>
      <c r="LML388" s="133"/>
      <c r="LMM388" s="133"/>
      <c r="LMN388" s="133"/>
      <c r="LMO388" s="133"/>
      <c r="LMP388" s="133"/>
      <c r="LMQ388" s="133"/>
      <c r="LMR388" s="133"/>
      <c r="LMS388" s="133"/>
      <c r="LMT388" s="133"/>
      <c r="LMU388" s="133"/>
      <c r="LMV388" s="133"/>
      <c r="LMW388" s="133"/>
      <c r="LMX388" s="133"/>
      <c r="LMY388" s="133"/>
      <c r="LMZ388" s="133"/>
      <c r="LNA388" s="133"/>
      <c r="LNB388" s="133"/>
      <c r="LNC388" s="133"/>
      <c r="LND388" s="133"/>
      <c r="LNE388" s="133"/>
      <c r="LNF388" s="133"/>
      <c r="LNG388" s="133"/>
      <c r="LNH388" s="133"/>
      <c r="LNI388" s="133"/>
      <c r="LNJ388" s="133"/>
      <c r="LNK388" s="133"/>
      <c r="LNL388" s="133"/>
      <c r="LNM388" s="133"/>
      <c r="LNN388" s="133"/>
      <c r="LNO388" s="133"/>
      <c r="LNP388" s="133"/>
      <c r="LNQ388" s="133"/>
      <c r="LNR388" s="133"/>
      <c r="LNS388" s="133"/>
      <c r="LNT388" s="133"/>
      <c r="LNU388" s="133"/>
      <c r="LNV388" s="133"/>
      <c r="LNW388" s="133"/>
      <c r="LNX388" s="133"/>
      <c r="LNY388" s="133"/>
      <c r="LNZ388" s="133"/>
      <c r="LOA388" s="133"/>
      <c r="LOB388" s="133"/>
      <c r="LOC388" s="133"/>
      <c r="LOD388" s="133"/>
      <c r="LOE388" s="133"/>
      <c r="LOF388" s="133"/>
      <c r="LOG388" s="133"/>
      <c r="LOH388" s="133"/>
      <c r="LOI388" s="133"/>
      <c r="LOJ388" s="133"/>
      <c r="LOK388" s="133"/>
      <c r="LOL388" s="133"/>
      <c r="LOM388" s="133"/>
      <c r="LON388" s="133"/>
      <c r="LOO388" s="133"/>
      <c r="LOP388" s="133"/>
      <c r="LOQ388" s="133"/>
      <c r="LOR388" s="133"/>
      <c r="LOS388" s="133"/>
      <c r="LOT388" s="133"/>
      <c r="LOU388" s="133"/>
      <c r="LOV388" s="133"/>
      <c r="LOW388" s="133"/>
      <c r="LOX388" s="133"/>
      <c r="LOY388" s="133"/>
      <c r="LOZ388" s="133"/>
      <c r="LPA388" s="133"/>
      <c r="LPB388" s="133"/>
      <c r="LPC388" s="133"/>
      <c r="LPD388" s="133"/>
      <c r="LPE388" s="133"/>
      <c r="LPF388" s="133"/>
      <c r="LPG388" s="133"/>
      <c r="LPH388" s="133"/>
      <c r="LPI388" s="133"/>
      <c r="LPJ388" s="133"/>
      <c r="LPK388" s="133"/>
      <c r="LPL388" s="133"/>
      <c r="LPM388" s="133"/>
      <c r="LPN388" s="133"/>
      <c r="LPO388" s="133"/>
      <c r="LPP388" s="133"/>
      <c r="LPQ388" s="133"/>
      <c r="LPR388" s="133"/>
      <c r="LPS388" s="133"/>
      <c r="LPT388" s="133"/>
      <c r="LPU388" s="133"/>
      <c r="LPV388" s="133"/>
      <c r="LPW388" s="133"/>
      <c r="LPX388" s="133"/>
      <c r="LPY388" s="133"/>
      <c r="LPZ388" s="133"/>
      <c r="LQA388" s="133"/>
      <c r="LQB388" s="133"/>
      <c r="LQC388" s="133"/>
      <c r="LQD388" s="133"/>
      <c r="LQE388" s="133"/>
      <c r="LQF388" s="133"/>
      <c r="LQG388" s="133"/>
      <c r="LQH388" s="133"/>
      <c r="LQI388" s="133"/>
      <c r="LQJ388" s="133"/>
      <c r="LQK388" s="133"/>
      <c r="LQL388" s="133"/>
      <c r="LQM388" s="133"/>
      <c r="LQN388" s="133"/>
      <c r="LQO388" s="133"/>
      <c r="LQP388" s="133"/>
      <c r="LQQ388" s="133"/>
      <c r="LQR388" s="133"/>
      <c r="LQS388" s="133"/>
      <c r="LQT388" s="133"/>
      <c r="LQU388" s="133"/>
      <c r="LQV388" s="133"/>
      <c r="LQW388" s="133"/>
      <c r="LQX388" s="133"/>
      <c r="LQY388" s="133"/>
      <c r="LQZ388" s="133"/>
      <c r="LRA388" s="133"/>
      <c r="LRB388" s="133"/>
      <c r="LRC388" s="133"/>
      <c r="LRD388" s="133"/>
      <c r="LRE388" s="133"/>
      <c r="LRF388" s="133"/>
      <c r="LRG388" s="133"/>
      <c r="LRH388" s="133"/>
      <c r="LRI388" s="133"/>
      <c r="LRJ388" s="133"/>
      <c r="LRK388" s="133"/>
      <c r="LRL388" s="133"/>
      <c r="LRM388" s="133"/>
      <c r="LRN388" s="133"/>
      <c r="LRO388" s="133"/>
      <c r="LRP388" s="133"/>
      <c r="LRQ388" s="133"/>
      <c r="LRR388" s="133"/>
      <c r="LRS388" s="133"/>
      <c r="LRT388" s="133"/>
      <c r="LRU388" s="133"/>
      <c r="LRV388" s="133"/>
      <c r="LRW388" s="133"/>
      <c r="LRX388" s="133"/>
      <c r="LRY388" s="133"/>
      <c r="LRZ388" s="133"/>
      <c r="LSA388" s="133"/>
      <c r="LSB388" s="133"/>
      <c r="LSC388" s="133"/>
      <c r="LSD388" s="133"/>
      <c r="LSE388" s="133"/>
      <c r="LSF388" s="133"/>
      <c r="LSG388" s="133"/>
      <c r="LSH388" s="133"/>
      <c r="LSI388" s="133"/>
      <c r="LSJ388" s="133"/>
      <c r="LSK388" s="133"/>
      <c r="LSL388" s="133"/>
      <c r="LSM388" s="133"/>
      <c r="LSN388" s="133"/>
      <c r="LSO388" s="133"/>
      <c r="LSP388" s="133"/>
      <c r="LSQ388" s="133"/>
      <c r="LSR388" s="133"/>
      <c r="LSS388" s="133"/>
      <c r="LST388" s="133"/>
      <c r="LSU388" s="133"/>
      <c r="LSV388" s="133"/>
      <c r="LSW388" s="133"/>
      <c r="LSX388" s="133"/>
      <c r="LSY388" s="133"/>
      <c r="LSZ388" s="133"/>
      <c r="LTA388" s="133"/>
      <c r="LTB388" s="133"/>
      <c r="LTC388" s="133"/>
      <c r="LTD388" s="133"/>
      <c r="LTE388" s="133"/>
      <c r="LTF388" s="133"/>
      <c r="LTG388" s="133"/>
      <c r="LTH388" s="133"/>
      <c r="LTI388" s="133"/>
      <c r="LTJ388" s="133"/>
      <c r="LTK388" s="133"/>
      <c r="LTL388" s="133"/>
      <c r="LTM388" s="133"/>
      <c r="LTN388" s="133"/>
      <c r="LTO388" s="133"/>
      <c r="LTP388" s="133"/>
      <c r="LTQ388" s="133"/>
      <c r="LTR388" s="133"/>
      <c r="LTS388" s="133"/>
      <c r="LTT388" s="133"/>
      <c r="LTU388" s="133"/>
      <c r="LTV388" s="133"/>
      <c r="LTW388" s="133"/>
      <c r="LTX388" s="133"/>
      <c r="LTY388" s="133"/>
      <c r="LTZ388" s="133"/>
      <c r="LUA388" s="133"/>
      <c r="LUB388" s="133"/>
      <c r="LUC388" s="133"/>
      <c r="LUD388" s="133"/>
      <c r="LUE388" s="133"/>
      <c r="LUF388" s="133"/>
      <c r="LUG388" s="133"/>
      <c r="LUH388" s="133"/>
      <c r="LUI388" s="133"/>
      <c r="LUJ388" s="133"/>
      <c r="LUK388" s="133"/>
      <c r="LUL388" s="133"/>
      <c r="LUM388" s="133"/>
      <c r="LUN388" s="133"/>
      <c r="LUO388" s="133"/>
      <c r="LUP388" s="133"/>
      <c r="LUQ388" s="133"/>
      <c r="LUR388" s="133"/>
      <c r="LUS388" s="133"/>
      <c r="LUT388" s="133"/>
      <c r="LUU388" s="133"/>
      <c r="LUV388" s="133"/>
      <c r="LUW388" s="133"/>
      <c r="LUX388" s="133"/>
      <c r="LUY388" s="133"/>
      <c r="LUZ388" s="133"/>
      <c r="LVA388" s="133"/>
      <c r="LVB388" s="133"/>
      <c r="LVC388" s="133"/>
      <c r="LVD388" s="133"/>
      <c r="LVE388" s="133"/>
      <c r="LVF388" s="133"/>
      <c r="LVG388" s="133"/>
      <c r="LVH388" s="133"/>
      <c r="LVI388" s="133"/>
      <c r="LVJ388" s="133"/>
      <c r="LVK388" s="133"/>
      <c r="LVL388" s="133"/>
      <c r="LVM388" s="133"/>
      <c r="LVN388" s="133"/>
      <c r="LVO388" s="133"/>
      <c r="LVP388" s="133"/>
      <c r="LVQ388" s="133"/>
      <c r="LVR388" s="133"/>
      <c r="LVS388" s="133"/>
      <c r="LVT388" s="133"/>
      <c r="LVU388" s="133"/>
      <c r="LVV388" s="133"/>
      <c r="LVW388" s="133"/>
      <c r="LVX388" s="133"/>
      <c r="LVY388" s="133"/>
      <c r="LVZ388" s="133"/>
      <c r="LWA388" s="133"/>
      <c r="LWB388" s="133"/>
      <c r="LWC388" s="133"/>
      <c r="LWD388" s="133"/>
      <c r="LWE388" s="133"/>
      <c r="LWF388" s="133"/>
      <c r="LWG388" s="133"/>
      <c r="LWH388" s="133"/>
      <c r="LWI388" s="133"/>
      <c r="LWJ388" s="133"/>
      <c r="LWK388" s="133"/>
      <c r="LWL388" s="133"/>
      <c r="LWM388" s="133"/>
      <c r="LWN388" s="133"/>
      <c r="LWO388" s="133"/>
      <c r="LWP388" s="133"/>
      <c r="LWQ388" s="133"/>
      <c r="LWR388" s="133"/>
      <c r="LWS388" s="133"/>
      <c r="LWT388" s="133"/>
      <c r="LWU388" s="133"/>
      <c r="LWV388" s="133"/>
      <c r="LWW388" s="133"/>
      <c r="LWX388" s="133"/>
      <c r="LWY388" s="133"/>
      <c r="LWZ388" s="133"/>
      <c r="LXA388" s="133"/>
      <c r="LXB388" s="133"/>
      <c r="LXC388" s="133"/>
      <c r="LXD388" s="133"/>
      <c r="LXE388" s="133"/>
      <c r="LXF388" s="133"/>
      <c r="LXG388" s="133"/>
      <c r="LXH388" s="133"/>
      <c r="LXI388" s="133"/>
      <c r="LXJ388" s="133"/>
      <c r="LXK388" s="133"/>
      <c r="LXL388" s="133"/>
      <c r="LXM388" s="133"/>
      <c r="LXN388" s="133"/>
      <c r="LXO388" s="133"/>
      <c r="LXP388" s="133"/>
      <c r="LXQ388" s="133"/>
      <c r="LXR388" s="133"/>
      <c r="LXS388" s="133"/>
      <c r="LXT388" s="133"/>
      <c r="LXU388" s="133"/>
      <c r="LXV388" s="133"/>
      <c r="LXW388" s="133"/>
      <c r="LXX388" s="133"/>
      <c r="LXY388" s="133"/>
      <c r="LXZ388" s="133"/>
      <c r="LYA388" s="133"/>
      <c r="LYB388" s="133"/>
      <c r="LYC388" s="133"/>
      <c r="LYD388" s="133"/>
      <c r="LYE388" s="133"/>
      <c r="LYF388" s="133"/>
      <c r="LYG388" s="133"/>
      <c r="LYH388" s="133"/>
      <c r="LYI388" s="133"/>
      <c r="LYJ388" s="133"/>
      <c r="LYK388" s="133"/>
      <c r="LYL388" s="133"/>
      <c r="LYM388" s="133"/>
      <c r="LYN388" s="133"/>
      <c r="LYO388" s="133"/>
      <c r="LYP388" s="133"/>
      <c r="LYQ388" s="133"/>
      <c r="LYR388" s="133"/>
      <c r="LYS388" s="133"/>
      <c r="LYT388" s="133"/>
      <c r="LYU388" s="133"/>
      <c r="LYV388" s="133"/>
      <c r="LYW388" s="133"/>
      <c r="LYX388" s="133"/>
      <c r="LYY388" s="133"/>
      <c r="LYZ388" s="133"/>
      <c r="LZA388" s="133"/>
      <c r="LZB388" s="133"/>
      <c r="LZC388" s="133"/>
      <c r="LZD388" s="133"/>
      <c r="LZE388" s="133"/>
      <c r="LZF388" s="133"/>
      <c r="LZG388" s="133"/>
      <c r="LZH388" s="133"/>
      <c r="LZI388" s="133"/>
      <c r="LZJ388" s="133"/>
      <c r="LZK388" s="133"/>
      <c r="LZL388" s="133"/>
      <c r="LZM388" s="133"/>
      <c r="LZN388" s="133"/>
      <c r="LZO388" s="133"/>
      <c r="LZP388" s="133"/>
      <c r="LZQ388" s="133"/>
      <c r="LZR388" s="133"/>
      <c r="LZS388" s="133"/>
      <c r="LZT388" s="133"/>
      <c r="LZU388" s="133"/>
      <c r="LZV388" s="133"/>
      <c r="LZW388" s="133"/>
      <c r="LZX388" s="133"/>
      <c r="LZY388" s="133"/>
      <c r="LZZ388" s="133"/>
      <c r="MAA388" s="133"/>
      <c r="MAB388" s="133"/>
      <c r="MAC388" s="133"/>
      <c r="MAD388" s="133"/>
      <c r="MAE388" s="133"/>
      <c r="MAF388" s="133"/>
      <c r="MAG388" s="133"/>
      <c r="MAH388" s="133"/>
      <c r="MAI388" s="133"/>
      <c r="MAJ388" s="133"/>
      <c r="MAK388" s="133"/>
      <c r="MAL388" s="133"/>
      <c r="MAM388" s="133"/>
      <c r="MAN388" s="133"/>
      <c r="MAO388" s="133"/>
      <c r="MAP388" s="133"/>
      <c r="MAQ388" s="133"/>
      <c r="MAR388" s="133"/>
      <c r="MAS388" s="133"/>
      <c r="MAT388" s="133"/>
      <c r="MAU388" s="133"/>
      <c r="MAV388" s="133"/>
      <c r="MAW388" s="133"/>
      <c r="MAX388" s="133"/>
      <c r="MAY388" s="133"/>
      <c r="MAZ388" s="133"/>
      <c r="MBA388" s="133"/>
      <c r="MBB388" s="133"/>
      <c r="MBC388" s="133"/>
      <c r="MBD388" s="133"/>
      <c r="MBE388" s="133"/>
      <c r="MBF388" s="133"/>
      <c r="MBG388" s="133"/>
      <c r="MBH388" s="133"/>
      <c r="MBI388" s="133"/>
      <c r="MBJ388" s="133"/>
      <c r="MBK388" s="133"/>
      <c r="MBL388" s="133"/>
      <c r="MBM388" s="133"/>
      <c r="MBN388" s="133"/>
      <c r="MBO388" s="133"/>
      <c r="MBP388" s="133"/>
      <c r="MBQ388" s="133"/>
      <c r="MBR388" s="133"/>
      <c r="MBS388" s="133"/>
      <c r="MBT388" s="133"/>
      <c r="MBU388" s="133"/>
      <c r="MBV388" s="133"/>
      <c r="MBW388" s="133"/>
      <c r="MBX388" s="133"/>
      <c r="MBY388" s="133"/>
      <c r="MBZ388" s="133"/>
      <c r="MCA388" s="133"/>
      <c r="MCB388" s="133"/>
      <c r="MCC388" s="133"/>
      <c r="MCD388" s="133"/>
      <c r="MCE388" s="133"/>
      <c r="MCF388" s="133"/>
      <c r="MCG388" s="133"/>
      <c r="MCH388" s="133"/>
      <c r="MCI388" s="133"/>
      <c r="MCJ388" s="133"/>
      <c r="MCK388" s="133"/>
      <c r="MCL388" s="133"/>
      <c r="MCM388" s="133"/>
      <c r="MCN388" s="133"/>
      <c r="MCO388" s="133"/>
      <c r="MCP388" s="133"/>
      <c r="MCQ388" s="133"/>
      <c r="MCR388" s="133"/>
      <c r="MCS388" s="133"/>
      <c r="MCT388" s="133"/>
      <c r="MCU388" s="133"/>
      <c r="MCV388" s="133"/>
      <c r="MCW388" s="133"/>
      <c r="MCX388" s="133"/>
      <c r="MCY388" s="133"/>
      <c r="MCZ388" s="133"/>
      <c r="MDA388" s="133"/>
      <c r="MDB388" s="133"/>
      <c r="MDC388" s="133"/>
      <c r="MDD388" s="133"/>
      <c r="MDE388" s="133"/>
      <c r="MDF388" s="133"/>
      <c r="MDG388" s="133"/>
      <c r="MDH388" s="133"/>
      <c r="MDI388" s="133"/>
      <c r="MDJ388" s="133"/>
      <c r="MDK388" s="133"/>
      <c r="MDL388" s="133"/>
      <c r="MDM388" s="133"/>
      <c r="MDN388" s="133"/>
      <c r="MDO388" s="133"/>
      <c r="MDP388" s="133"/>
      <c r="MDQ388" s="133"/>
      <c r="MDR388" s="133"/>
      <c r="MDS388" s="133"/>
      <c r="MDT388" s="133"/>
      <c r="MDU388" s="133"/>
      <c r="MDV388" s="133"/>
      <c r="MDW388" s="133"/>
      <c r="MDX388" s="133"/>
      <c r="MDY388" s="133"/>
      <c r="MDZ388" s="133"/>
      <c r="MEA388" s="133"/>
      <c r="MEB388" s="133"/>
      <c r="MEC388" s="133"/>
      <c r="MED388" s="133"/>
      <c r="MEE388" s="133"/>
      <c r="MEF388" s="133"/>
      <c r="MEG388" s="133"/>
      <c r="MEH388" s="133"/>
      <c r="MEI388" s="133"/>
      <c r="MEJ388" s="133"/>
      <c r="MEK388" s="133"/>
      <c r="MEL388" s="133"/>
      <c r="MEM388" s="133"/>
      <c r="MEN388" s="133"/>
      <c r="MEO388" s="133"/>
      <c r="MEP388" s="133"/>
      <c r="MEQ388" s="133"/>
      <c r="MER388" s="133"/>
      <c r="MES388" s="133"/>
      <c r="MET388" s="133"/>
      <c r="MEU388" s="133"/>
      <c r="MEV388" s="133"/>
      <c r="MEW388" s="133"/>
      <c r="MEX388" s="133"/>
      <c r="MEY388" s="133"/>
      <c r="MEZ388" s="133"/>
      <c r="MFA388" s="133"/>
      <c r="MFB388" s="133"/>
      <c r="MFC388" s="133"/>
      <c r="MFD388" s="133"/>
      <c r="MFE388" s="133"/>
      <c r="MFF388" s="133"/>
      <c r="MFG388" s="133"/>
      <c r="MFH388" s="133"/>
      <c r="MFI388" s="133"/>
      <c r="MFJ388" s="133"/>
      <c r="MFK388" s="133"/>
      <c r="MFL388" s="133"/>
      <c r="MFM388" s="133"/>
      <c r="MFN388" s="133"/>
      <c r="MFO388" s="133"/>
      <c r="MFP388" s="133"/>
      <c r="MFQ388" s="133"/>
      <c r="MFR388" s="133"/>
      <c r="MFS388" s="133"/>
      <c r="MFT388" s="133"/>
      <c r="MFU388" s="133"/>
      <c r="MFV388" s="133"/>
      <c r="MFW388" s="133"/>
      <c r="MFX388" s="133"/>
      <c r="MFY388" s="133"/>
      <c r="MFZ388" s="133"/>
      <c r="MGA388" s="133"/>
      <c r="MGB388" s="133"/>
      <c r="MGC388" s="133"/>
      <c r="MGD388" s="133"/>
      <c r="MGE388" s="133"/>
      <c r="MGF388" s="133"/>
      <c r="MGG388" s="133"/>
      <c r="MGH388" s="133"/>
      <c r="MGI388" s="133"/>
      <c r="MGJ388" s="133"/>
      <c r="MGK388" s="133"/>
      <c r="MGL388" s="133"/>
      <c r="MGM388" s="133"/>
      <c r="MGN388" s="133"/>
      <c r="MGO388" s="133"/>
      <c r="MGP388" s="133"/>
      <c r="MGQ388" s="133"/>
      <c r="MGR388" s="133"/>
      <c r="MGS388" s="133"/>
      <c r="MGT388" s="133"/>
      <c r="MGU388" s="133"/>
      <c r="MGV388" s="133"/>
      <c r="MGW388" s="133"/>
      <c r="MGX388" s="133"/>
      <c r="MGY388" s="133"/>
      <c r="MGZ388" s="133"/>
      <c r="MHA388" s="133"/>
      <c r="MHB388" s="133"/>
      <c r="MHC388" s="133"/>
      <c r="MHD388" s="133"/>
      <c r="MHE388" s="133"/>
      <c r="MHF388" s="133"/>
      <c r="MHG388" s="133"/>
      <c r="MHH388" s="133"/>
      <c r="MHI388" s="133"/>
      <c r="MHJ388" s="133"/>
      <c r="MHK388" s="133"/>
      <c r="MHL388" s="133"/>
      <c r="MHM388" s="133"/>
      <c r="MHN388" s="133"/>
      <c r="MHO388" s="133"/>
      <c r="MHP388" s="133"/>
      <c r="MHQ388" s="133"/>
      <c r="MHR388" s="133"/>
      <c r="MHS388" s="133"/>
      <c r="MHT388" s="133"/>
      <c r="MHU388" s="133"/>
      <c r="MHV388" s="133"/>
      <c r="MHW388" s="133"/>
      <c r="MHX388" s="133"/>
      <c r="MHY388" s="133"/>
      <c r="MHZ388" s="133"/>
      <c r="MIA388" s="133"/>
      <c r="MIB388" s="133"/>
      <c r="MIC388" s="133"/>
      <c r="MID388" s="133"/>
      <c r="MIE388" s="133"/>
      <c r="MIF388" s="133"/>
      <c r="MIG388" s="133"/>
      <c r="MIH388" s="133"/>
      <c r="MII388" s="133"/>
      <c r="MIJ388" s="133"/>
      <c r="MIK388" s="133"/>
      <c r="MIL388" s="133"/>
      <c r="MIM388" s="133"/>
      <c r="MIN388" s="133"/>
      <c r="MIO388" s="133"/>
      <c r="MIP388" s="133"/>
      <c r="MIQ388" s="133"/>
      <c r="MIR388" s="133"/>
      <c r="MIS388" s="133"/>
      <c r="MIT388" s="133"/>
      <c r="MIU388" s="133"/>
      <c r="MIV388" s="133"/>
      <c r="MIW388" s="133"/>
      <c r="MIX388" s="133"/>
      <c r="MIY388" s="133"/>
      <c r="MIZ388" s="133"/>
      <c r="MJA388" s="133"/>
      <c r="MJB388" s="133"/>
      <c r="MJC388" s="133"/>
      <c r="MJD388" s="133"/>
      <c r="MJE388" s="133"/>
      <c r="MJF388" s="133"/>
      <c r="MJG388" s="133"/>
      <c r="MJH388" s="133"/>
      <c r="MJI388" s="133"/>
      <c r="MJJ388" s="133"/>
      <c r="MJK388" s="133"/>
      <c r="MJL388" s="133"/>
      <c r="MJM388" s="133"/>
      <c r="MJN388" s="133"/>
      <c r="MJO388" s="133"/>
      <c r="MJP388" s="133"/>
      <c r="MJQ388" s="133"/>
      <c r="MJR388" s="133"/>
      <c r="MJS388" s="133"/>
      <c r="MJT388" s="133"/>
      <c r="MJU388" s="133"/>
      <c r="MJV388" s="133"/>
      <c r="MJW388" s="133"/>
      <c r="MJX388" s="133"/>
      <c r="MJY388" s="133"/>
      <c r="MJZ388" s="133"/>
      <c r="MKA388" s="133"/>
      <c r="MKB388" s="133"/>
      <c r="MKC388" s="133"/>
      <c r="MKD388" s="133"/>
      <c r="MKE388" s="133"/>
      <c r="MKF388" s="133"/>
      <c r="MKG388" s="133"/>
      <c r="MKH388" s="133"/>
      <c r="MKI388" s="133"/>
      <c r="MKJ388" s="133"/>
      <c r="MKK388" s="133"/>
      <c r="MKL388" s="133"/>
      <c r="MKM388" s="133"/>
      <c r="MKN388" s="133"/>
      <c r="MKO388" s="133"/>
      <c r="MKP388" s="133"/>
      <c r="MKQ388" s="133"/>
      <c r="MKR388" s="133"/>
      <c r="MKS388" s="133"/>
      <c r="MKT388" s="133"/>
      <c r="MKU388" s="133"/>
      <c r="MKV388" s="133"/>
      <c r="MKW388" s="133"/>
      <c r="MKX388" s="133"/>
      <c r="MKY388" s="133"/>
      <c r="MKZ388" s="133"/>
      <c r="MLA388" s="133"/>
      <c r="MLB388" s="133"/>
      <c r="MLC388" s="133"/>
      <c r="MLD388" s="133"/>
      <c r="MLE388" s="133"/>
      <c r="MLF388" s="133"/>
      <c r="MLG388" s="133"/>
      <c r="MLH388" s="133"/>
      <c r="MLI388" s="133"/>
      <c r="MLJ388" s="133"/>
      <c r="MLK388" s="133"/>
      <c r="MLL388" s="133"/>
      <c r="MLM388" s="133"/>
      <c r="MLN388" s="133"/>
      <c r="MLO388" s="133"/>
      <c r="MLP388" s="133"/>
      <c r="MLQ388" s="133"/>
      <c r="MLR388" s="133"/>
      <c r="MLS388" s="133"/>
      <c r="MLT388" s="133"/>
      <c r="MLU388" s="133"/>
      <c r="MLV388" s="133"/>
      <c r="MLW388" s="133"/>
      <c r="MLX388" s="133"/>
      <c r="MLY388" s="133"/>
      <c r="MLZ388" s="133"/>
      <c r="MMA388" s="133"/>
      <c r="MMB388" s="133"/>
      <c r="MMC388" s="133"/>
      <c r="MMD388" s="133"/>
      <c r="MME388" s="133"/>
      <c r="MMF388" s="133"/>
      <c r="MMG388" s="133"/>
      <c r="MMH388" s="133"/>
      <c r="MMI388" s="133"/>
      <c r="MMJ388" s="133"/>
      <c r="MMK388" s="133"/>
      <c r="MML388" s="133"/>
      <c r="MMM388" s="133"/>
      <c r="MMN388" s="133"/>
      <c r="MMO388" s="133"/>
      <c r="MMP388" s="133"/>
      <c r="MMQ388" s="133"/>
      <c r="MMR388" s="133"/>
      <c r="MMS388" s="133"/>
      <c r="MMT388" s="133"/>
      <c r="MMU388" s="133"/>
      <c r="MMV388" s="133"/>
      <c r="MMW388" s="133"/>
      <c r="MMX388" s="133"/>
      <c r="MMY388" s="133"/>
      <c r="MMZ388" s="133"/>
      <c r="MNA388" s="133"/>
      <c r="MNB388" s="133"/>
      <c r="MNC388" s="133"/>
      <c r="MND388" s="133"/>
      <c r="MNE388" s="133"/>
      <c r="MNF388" s="133"/>
      <c r="MNG388" s="133"/>
      <c r="MNH388" s="133"/>
      <c r="MNI388" s="133"/>
      <c r="MNJ388" s="133"/>
      <c r="MNK388" s="133"/>
      <c r="MNL388" s="133"/>
      <c r="MNM388" s="133"/>
      <c r="MNN388" s="133"/>
      <c r="MNO388" s="133"/>
      <c r="MNP388" s="133"/>
      <c r="MNQ388" s="133"/>
      <c r="MNR388" s="133"/>
      <c r="MNS388" s="133"/>
      <c r="MNT388" s="133"/>
      <c r="MNU388" s="133"/>
      <c r="MNV388" s="133"/>
      <c r="MNW388" s="133"/>
      <c r="MNX388" s="133"/>
      <c r="MNY388" s="133"/>
      <c r="MNZ388" s="133"/>
      <c r="MOA388" s="133"/>
      <c r="MOB388" s="133"/>
      <c r="MOC388" s="133"/>
      <c r="MOD388" s="133"/>
      <c r="MOE388" s="133"/>
      <c r="MOF388" s="133"/>
      <c r="MOG388" s="133"/>
      <c r="MOH388" s="133"/>
      <c r="MOI388" s="133"/>
      <c r="MOJ388" s="133"/>
      <c r="MOK388" s="133"/>
      <c r="MOL388" s="133"/>
      <c r="MOM388" s="133"/>
      <c r="MON388" s="133"/>
      <c r="MOO388" s="133"/>
      <c r="MOP388" s="133"/>
      <c r="MOQ388" s="133"/>
      <c r="MOR388" s="133"/>
      <c r="MOS388" s="133"/>
      <c r="MOT388" s="133"/>
      <c r="MOU388" s="133"/>
      <c r="MOV388" s="133"/>
      <c r="MOW388" s="133"/>
      <c r="MOX388" s="133"/>
      <c r="MOY388" s="133"/>
      <c r="MOZ388" s="133"/>
      <c r="MPA388" s="133"/>
      <c r="MPB388" s="133"/>
      <c r="MPC388" s="133"/>
      <c r="MPD388" s="133"/>
      <c r="MPE388" s="133"/>
      <c r="MPF388" s="133"/>
      <c r="MPG388" s="133"/>
      <c r="MPH388" s="133"/>
      <c r="MPI388" s="133"/>
      <c r="MPJ388" s="133"/>
      <c r="MPK388" s="133"/>
      <c r="MPL388" s="133"/>
      <c r="MPM388" s="133"/>
      <c r="MPN388" s="133"/>
      <c r="MPO388" s="133"/>
      <c r="MPP388" s="133"/>
      <c r="MPQ388" s="133"/>
      <c r="MPR388" s="133"/>
      <c r="MPS388" s="133"/>
      <c r="MPT388" s="133"/>
      <c r="MPU388" s="133"/>
      <c r="MPV388" s="133"/>
      <c r="MPW388" s="133"/>
      <c r="MPX388" s="133"/>
      <c r="MPY388" s="133"/>
      <c r="MPZ388" s="133"/>
      <c r="MQA388" s="133"/>
      <c r="MQB388" s="133"/>
      <c r="MQC388" s="133"/>
      <c r="MQD388" s="133"/>
      <c r="MQE388" s="133"/>
      <c r="MQF388" s="133"/>
      <c r="MQG388" s="133"/>
      <c r="MQH388" s="133"/>
      <c r="MQI388" s="133"/>
      <c r="MQJ388" s="133"/>
      <c r="MQK388" s="133"/>
      <c r="MQL388" s="133"/>
      <c r="MQM388" s="133"/>
      <c r="MQN388" s="133"/>
      <c r="MQO388" s="133"/>
      <c r="MQP388" s="133"/>
      <c r="MQQ388" s="133"/>
      <c r="MQR388" s="133"/>
      <c r="MQS388" s="133"/>
      <c r="MQT388" s="133"/>
      <c r="MQU388" s="133"/>
      <c r="MQV388" s="133"/>
      <c r="MQW388" s="133"/>
      <c r="MQX388" s="133"/>
      <c r="MQY388" s="133"/>
      <c r="MQZ388" s="133"/>
      <c r="MRA388" s="133"/>
      <c r="MRB388" s="133"/>
      <c r="MRC388" s="133"/>
      <c r="MRD388" s="133"/>
      <c r="MRE388" s="133"/>
      <c r="MRF388" s="133"/>
      <c r="MRG388" s="133"/>
      <c r="MRH388" s="133"/>
      <c r="MRI388" s="133"/>
      <c r="MRJ388" s="133"/>
      <c r="MRK388" s="133"/>
      <c r="MRL388" s="133"/>
      <c r="MRM388" s="133"/>
      <c r="MRN388" s="133"/>
      <c r="MRO388" s="133"/>
      <c r="MRP388" s="133"/>
      <c r="MRQ388" s="133"/>
      <c r="MRR388" s="133"/>
      <c r="MRS388" s="133"/>
      <c r="MRT388" s="133"/>
      <c r="MRU388" s="133"/>
      <c r="MRV388" s="133"/>
      <c r="MRW388" s="133"/>
      <c r="MRX388" s="133"/>
      <c r="MRY388" s="133"/>
      <c r="MRZ388" s="133"/>
      <c r="MSA388" s="133"/>
      <c r="MSB388" s="133"/>
      <c r="MSC388" s="133"/>
      <c r="MSD388" s="133"/>
      <c r="MSE388" s="133"/>
      <c r="MSF388" s="133"/>
      <c r="MSG388" s="133"/>
      <c r="MSH388" s="133"/>
      <c r="MSI388" s="133"/>
      <c r="MSJ388" s="133"/>
      <c r="MSK388" s="133"/>
      <c r="MSL388" s="133"/>
      <c r="MSM388" s="133"/>
      <c r="MSN388" s="133"/>
      <c r="MSO388" s="133"/>
      <c r="MSP388" s="133"/>
      <c r="MSQ388" s="133"/>
      <c r="MSR388" s="133"/>
      <c r="MSS388" s="133"/>
      <c r="MST388" s="133"/>
      <c r="MSU388" s="133"/>
      <c r="MSV388" s="133"/>
      <c r="MSW388" s="133"/>
      <c r="MSX388" s="133"/>
      <c r="MSY388" s="133"/>
      <c r="MSZ388" s="133"/>
      <c r="MTA388" s="133"/>
      <c r="MTB388" s="133"/>
      <c r="MTC388" s="133"/>
      <c r="MTD388" s="133"/>
      <c r="MTE388" s="133"/>
      <c r="MTF388" s="133"/>
      <c r="MTG388" s="133"/>
      <c r="MTH388" s="133"/>
      <c r="MTI388" s="133"/>
      <c r="MTJ388" s="133"/>
      <c r="MTK388" s="133"/>
      <c r="MTL388" s="133"/>
      <c r="MTM388" s="133"/>
      <c r="MTN388" s="133"/>
      <c r="MTO388" s="133"/>
      <c r="MTP388" s="133"/>
      <c r="MTQ388" s="133"/>
      <c r="MTR388" s="133"/>
      <c r="MTS388" s="133"/>
      <c r="MTT388" s="133"/>
      <c r="MTU388" s="133"/>
      <c r="MTV388" s="133"/>
      <c r="MTW388" s="133"/>
      <c r="MTX388" s="133"/>
      <c r="MTY388" s="133"/>
      <c r="MTZ388" s="133"/>
      <c r="MUA388" s="133"/>
      <c r="MUB388" s="133"/>
      <c r="MUC388" s="133"/>
      <c r="MUD388" s="133"/>
      <c r="MUE388" s="133"/>
      <c r="MUF388" s="133"/>
      <c r="MUG388" s="133"/>
      <c r="MUH388" s="133"/>
      <c r="MUI388" s="133"/>
      <c r="MUJ388" s="133"/>
      <c r="MUK388" s="133"/>
      <c r="MUL388" s="133"/>
      <c r="MUM388" s="133"/>
      <c r="MUN388" s="133"/>
      <c r="MUO388" s="133"/>
      <c r="MUP388" s="133"/>
      <c r="MUQ388" s="133"/>
      <c r="MUR388" s="133"/>
      <c r="MUS388" s="133"/>
      <c r="MUT388" s="133"/>
      <c r="MUU388" s="133"/>
      <c r="MUV388" s="133"/>
      <c r="MUW388" s="133"/>
      <c r="MUX388" s="133"/>
      <c r="MUY388" s="133"/>
      <c r="MUZ388" s="133"/>
      <c r="MVA388" s="133"/>
      <c r="MVB388" s="133"/>
      <c r="MVC388" s="133"/>
      <c r="MVD388" s="133"/>
      <c r="MVE388" s="133"/>
      <c r="MVF388" s="133"/>
      <c r="MVG388" s="133"/>
      <c r="MVH388" s="133"/>
      <c r="MVI388" s="133"/>
      <c r="MVJ388" s="133"/>
      <c r="MVK388" s="133"/>
      <c r="MVL388" s="133"/>
      <c r="MVM388" s="133"/>
      <c r="MVN388" s="133"/>
      <c r="MVO388" s="133"/>
      <c r="MVP388" s="133"/>
      <c r="MVQ388" s="133"/>
      <c r="MVR388" s="133"/>
      <c r="MVS388" s="133"/>
      <c r="MVT388" s="133"/>
      <c r="MVU388" s="133"/>
      <c r="MVV388" s="133"/>
      <c r="MVW388" s="133"/>
      <c r="MVX388" s="133"/>
      <c r="MVY388" s="133"/>
      <c r="MVZ388" s="133"/>
      <c r="MWA388" s="133"/>
      <c r="MWB388" s="133"/>
      <c r="MWC388" s="133"/>
      <c r="MWD388" s="133"/>
      <c r="MWE388" s="133"/>
      <c r="MWF388" s="133"/>
      <c r="MWG388" s="133"/>
      <c r="MWH388" s="133"/>
      <c r="MWI388" s="133"/>
      <c r="MWJ388" s="133"/>
      <c r="MWK388" s="133"/>
      <c r="MWL388" s="133"/>
      <c r="MWM388" s="133"/>
      <c r="MWN388" s="133"/>
      <c r="MWO388" s="133"/>
      <c r="MWP388" s="133"/>
      <c r="MWQ388" s="133"/>
      <c r="MWR388" s="133"/>
      <c r="MWS388" s="133"/>
      <c r="MWT388" s="133"/>
      <c r="MWU388" s="133"/>
      <c r="MWV388" s="133"/>
      <c r="MWW388" s="133"/>
      <c r="MWX388" s="133"/>
      <c r="MWY388" s="133"/>
      <c r="MWZ388" s="133"/>
      <c r="MXA388" s="133"/>
      <c r="MXB388" s="133"/>
      <c r="MXC388" s="133"/>
      <c r="MXD388" s="133"/>
      <c r="MXE388" s="133"/>
      <c r="MXF388" s="133"/>
      <c r="MXG388" s="133"/>
      <c r="MXH388" s="133"/>
      <c r="MXI388" s="133"/>
      <c r="MXJ388" s="133"/>
      <c r="MXK388" s="133"/>
      <c r="MXL388" s="133"/>
      <c r="MXM388" s="133"/>
      <c r="MXN388" s="133"/>
      <c r="MXO388" s="133"/>
      <c r="MXP388" s="133"/>
      <c r="MXQ388" s="133"/>
      <c r="MXR388" s="133"/>
      <c r="MXS388" s="133"/>
      <c r="MXT388" s="133"/>
      <c r="MXU388" s="133"/>
      <c r="MXV388" s="133"/>
      <c r="MXW388" s="133"/>
      <c r="MXX388" s="133"/>
      <c r="MXY388" s="133"/>
      <c r="MXZ388" s="133"/>
      <c r="MYA388" s="133"/>
      <c r="MYB388" s="133"/>
      <c r="MYC388" s="133"/>
      <c r="MYD388" s="133"/>
      <c r="MYE388" s="133"/>
      <c r="MYF388" s="133"/>
      <c r="MYG388" s="133"/>
      <c r="MYH388" s="133"/>
      <c r="MYI388" s="133"/>
      <c r="MYJ388" s="133"/>
      <c r="MYK388" s="133"/>
      <c r="MYL388" s="133"/>
      <c r="MYM388" s="133"/>
      <c r="MYN388" s="133"/>
      <c r="MYO388" s="133"/>
      <c r="MYP388" s="133"/>
      <c r="MYQ388" s="133"/>
      <c r="MYR388" s="133"/>
      <c r="MYS388" s="133"/>
      <c r="MYT388" s="133"/>
      <c r="MYU388" s="133"/>
      <c r="MYV388" s="133"/>
      <c r="MYW388" s="133"/>
      <c r="MYX388" s="133"/>
      <c r="MYY388" s="133"/>
      <c r="MYZ388" s="133"/>
      <c r="MZA388" s="133"/>
      <c r="MZB388" s="133"/>
      <c r="MZC388" s="133"/>
      <c r="MZD388" s="133"/>
      <c r="MZE388" s="133"/>
      <c r="MZF388" s="133"/>
      <c r="MZG388" s="133"/>
      <c r="MZH388" s="133"/>
      <c r="MZI388" s="133"/>
      <c r="MZJ388" s="133"/>
      <c r="MZK388" s="133"/>
      <c r="MZL388" s="133"/>
      <c r="MZM388" s="133"/>
      <c r="MZN388" s="133"/>
      <c r="MZO388" s="133"/>
      <c r="MZP388" s="133"/>
      <c r="MZQ388" s="133"/>
      <c r="MZR388" s="133"/>
      <c r="MZS388" s="133"/>
      <c r="MZT388" s="133"/>
      <c r="MZU388" s="133"/>
      <c r="MZV388" s="133"/>
      <c r="MZW388" s="133"/>
      <c r="MZX388" s="133"/>
      <c r="MZY388" s="133"/>
      <c r="MZZ388" s="133"/>
      <c r="NAA388" s="133"/>
      <c r="NAB388" s="133"/>
      <c r="NAC388" s="133"/>
      <c r="NAD388" s="133"/>
      <c r="NAE388" s="133"/>
      <c r="NAF388" s="133"/>
      <c r="NAG388" s="133"/>
      <c r="NAH388" s="133"/>
      <c r="NAI388" s="133"/>
      <c r="NAJ388" s="133"/>
      <c r="NAK388" s="133"/>
      <c r="NAL388" s="133"/>
      <c r="NAM388" s="133"/>
      <c r="NAN388" s="133"/>
      <c r="NAO388" s="133"/>
      <c r="NAP388" s="133"/>
      <c r="NAQ388" s="133"/>
      <c r="NAR388" s="133"/>
      <c r="NAS388" s="133"/>
      <c r="NAT388" s="133"/>
      <c r="NAU388" s="133"/>
      <c r="NAV388" s="133"/>
      <c r="NAW388" s="133"/>
      <c r="NAX388" s="133"/>
      <c r="NAY388" s="133"/>
      <c r="NAZ388" s="133"/>
      <c r="NBA388" s="133"/>
      <c r="NBB388" s="133"/>
      <c r="NBC388" s="133"/>
      <c r="NBD388" s="133"/>
      <c r="NBE388" s="133"/>
      <c r="NBF388" s="133"/>
      <c r="NBG388" s="133"/>
      <c r="NBH388" s="133"/>
      <c r="NBI388" s="133"/>
      <c r="NBJ388" s="133"/>
      <c r="NBK388" s="133"/>
      <c r="NBL388" s="133"/>
      <c r="NBM388" s="133"/>
      <c r="NBN388" s="133"/>
      <c r="NBO388" s="133"/>
      <c r="NBP388" s="133"/>
      <c r="NBQ388" s="133"/>
      <c r="NBR388" s="133"/>
      <c r="NBS388" s="133"/>
      <c r="NBT388" s="133"/>
      <c r="NBU388" s="133"/>
      <c r="NBV388" s="133"/>
      <c r="NBW388" s="133"/>
      <c r="NBX388" s="133"/>
      <c r="NBY388" s="133"/>
      <c r="NBZ388" s="133"/>
      <c r="NCA388" s="133"/>
      <c r="NCB388" s="133"/>
      <c r="NCC388" s="133"/>
      <c r="NCD388" s="133"/>
      <c r="NCE388" s="133"/>
      <c r="NCF388" s="133"/>
      <c r="NCG388" s="133"/>
      <c r="NCH388" s="133"/>
      <c r="NCI388" s="133"/>
      <c r="NCJ388" s="133"/>
      <c r="NCK388" s="133"/>
      <c r="NCL388" s="133"/>
      <c r="NCM388" s="133"/>
      <c r="NCN388" s="133"/>
      <c r="NCO388" s="133"/>
      <c r="NCP388" s="133"/>
      <c r="NCQ388" s="133"/>
      <c r="NCR388" s="133"/>
      <c r="NCS388" s="133"/>
      <c r="NCT388" s="133"/>
      <c r="NCU388" s="133"/>
      <c r="NCV388" s="133"/>
      <c r="NCW388" s="133"/>
      <c r="NCX388" s="133"/>
      <c r="NCY388" s="133"/>
      <c r="NCZ388" s="133"/>
      <c r="NDA388" s="133"/>
      <c r="NDB388" s="133"/>
      <c r="NDC388" s="133"/>
      <c r="NDD388" s="133"/>
      <c r="NDE388" s="133"/>
      <c r="NDF388" s="133"/>
      <c r="NDG388" s="133"/>
      <c r="NDH388" s="133"/>
      <c r="NDI388" s="133"/>
      <c r="NDJ388" s="133"/>
      <c r="NDK388" s="133"/>
      <c r="NDL388" s="133"/>
      <c r="NDM388" s="133"/>
      <c r="NDN388" s="133"/>
      <c r="NDO388" s="133"/>
      <c r="NDP388" s="133"/>
      <c r="NDQ388" s="133"/>
      <c r="NDR388" s="133"/>
      <c r="NDS388" s="133"/>
      <c r="NDT388" s="133"/>
      <c r="NDU388" s="133"/>
      <c r="NDV388" s="133"/>
      <c r="NDW388" s="133"/>
      <c r="NDX388" s="133"/>
      <c r="NDY388" s="133"/>
      <c r="NDZ388" s="133"/>
      <c r="NEA388" s="133"/>
      <c r="NEB388" s="133"/>
      <c r="NEC388" s="133"/>
      <c r="NED388" s="133"/>
      <c r="NEE388" s="133"/>
      <c r="NEF388" s="133"/>
      <c r="NEG388" s="133"/>
      <c r="NEH388" s="133"/>
      <c r="NEI388" s="133"/>
      <c r="NEJ388" s="133"/>
      <c r="NEK388" s="133"/>
      <c r="NEL388" s="133"/>
      <c r="NEM388" s="133"/>
      <c r="NEN388" s="133"/>
      <c r="NEO388" s="133"/>
      <c r="NEP388" s="133"/>
      <c r="NEQ388" s="133"/>
      <c r="NER388" s="133"/>
      <c r="NES388" s="133"/>
      <c r="NET388" s="133"/>
      <c r="NEU388" s="133"/>
      <c r="NEV388" s="133"/>
      <c r="NEW388" s="133"/>
      <c r="NEX388" s="133"/>
      <c r="NEY388" s="133"/>
      <c r="NEZ388" s="133"/>
      <c r="NFA388" s="133"/>
      <c r="NFB388" s="133"/>
      <c r="NFC388" s="133"/>
      <c r="NFD388" s="133"/>
      <c r="NFE388" s="133"/>
      <c r="NFF388" s="133"/>
      <c r="NFG388" s="133"/>
      <c r="NFH388" s="133"/>
      <c r="NFI388" s="133"/>
      <c r="NFJ388" s="133"/>
      <c r="NFK388" s="133"/>
      <c r="NFL388" s="133"/>
      <c r="NFM388" s="133"/>
      <c r="NFN388" s="133"/>
      <c r="NFO388" s="133"/>
      <c r="NFP388" s="133"/>
      <c r="NFQ388" s="133"/>
      <c r="NFR388" s="133"/>
      <c r="NFS388" s="133"/>
      <c r="NFT388" s="133"/>
      <c r="NFU388" s="133"/>
      <c r="NFV388" s="133"/>
      <c r="NFW388" s="133"/>
      <c r="NFX388" s="133"/>
      <c r="NFY388" s="133"/>
      <c r="NFZ388" s="133"/>
      <c r="NGA388" s="133"/>
      <c r="NGB388" s="133"/>
      <c r="NGC388" s="133"/>
      <c r="NGD388" s="133"/>
      <c r="NGE388" s="133"/>
      <c r="NGF388" s="133"/>
      <c r="NGG388" s="133"/>
      <c r="NGH388" s="133"/>
      <c r="NGI388" s="133"/>
      <c r="NGJ388" s="133"/>
      <c r="NGK388" s="133"/>
      <c r="NGL388" s="133"/>
      <c r="NGM388" s="133"/>
      <c r="NGN388" s="133"/>
      <c r="NGO388" s="133"/>
      <c r="NGP388" s="133"/>
      <c r="NGQ388" s="133"/>
      <c r="NGR388" s="133"/>
      <c r="NGS388" s="133"/>
      <c r="NGT388" s="133"/>
      <c r="NGU388" s="133"/>
      <c r="NGV388" s="133"/>
      <c r="NGW388" s="133"/>
      <c r="NGX388" s="133"/>
      <c r="NGY388" s="133"/>
      <c r="NGZ388" s="133"/>
      <c r="NHA388" s="133"/>
      <c r="NHB388" s="133"/>
      <c r="NHC388" s="133"/>
      <c r="NHD388" s="133"/>
      <c r="NHE388" s="133"/>
      <c r="NHF388" s="133"/>
      <c r="NHG388" s="133"/>
      <c r="NHH388" s="133"/>
      <c r="NHI388" s="133"/>
      <c r="NHJ388" s="133"/>
      <c r="NHK388" s="133"/>
      <c r="NHL388" s="133"/>
      <c r="NHM388" s="133"/>
      <c r="NHN388" s="133"/>
      <c r="NHO388" s="133"/>
      <c r="NHP388" s="133"/>
      <c r="NHQ388" s="133"/>
      <c r="NHR388" s="133"/>
      <c r="NHS388" s="133"/>
      <c r="NHT388" s="133"/>
      <c r="NHU388" s="133"/>
      <c r="NHV388" s="133"/>
      <c r="NHW388" s="133"/>
      <c r="NHX388" s="133"/>
      <c r="NHY388" s="133"/>
      <c r="NHZ388" s="133"/>
      <c r="NIA388" s="133"/>
      <c r="NIB388" s="133"/>
      <c r="NIC388" s="133"/>
      <c r="NID388" s="133"/>
      <c r="NIE388" s="133"/>
      <c r="NIF388" s="133"/>
      <c r="NIG388" s="133"/>
      <c r="NIH388" s="133"/>
      <c r="NII388" s="133"/>
      <c r="NIJ388" s="133"/>
      <c r="NIK388" s="133"/>
      <c r="NIL388" s="133"/>
      <c r="NIM388" s="133"/>
      <c r="NIN388" s="133"/>
      <c r="NIO388" s="133"/>
      <c r="NIP388" s="133"/>
      <c r="NIQ388" s="133"/>
      <c r="NIR388" s="133"/>
      <c r="NIS388" s="133"/>
      <c r="NIT388" s="133"/>
      <c r="NIU388" s="133"/>
      <c r="NIV388" s="133"/>
      <c r="NIW388" s="133"/>
      <c r="NIX388" s="133"/>
      <c r="NIY388" s="133"/>
      <c r="NIZ388" s="133"/>
      <c r="NJA388" s="133"/>
      <c r="NJB388" s="133"/>
      <c r="NJC388" s="133"/>
      <c r="NJD388" s="133"/>
      <c r="NJE388" s="133"/>
      <c r="NJF388" s="133"/>
      <c r="NJG388" s="133"/>
      <c r="NJH388" s="133"/>
      <c r="NJI388" s="133"/>
      <c r="NJJ388" s="133"/>
      <c r="NJK388" s="133"/>
      <c r="NJL388" s="133"/>
      <c r="NJM388" s="133"/>
      <c r="NJN388" s="133"/>
      <c r="NJO388" s="133"/>
      <c r="NJP388" s="133"/>
      <c r="NJQ388" s="133"/>
      <c r="NJR388" s="133"/>
      <c r="NJS388" s="133"/>
      <c r="NJT388" s="133"/>
      <c r="NJU388" s="133"/>
      <c r="NJV388" s="133"/>
      <c r="NJW388" s="133"/>
      <c r="NJX388" s="133"/>
      <c r="NJY388" s="133"/>
      <c r="NJZ388" s="133"/>
      <c r="NKA388" s="133"/>
      <c r="NKB388" s="133"/>
      <c r="NKC388" s="133"/>
      <c r="NKD388" s="133"/>
      <c r="NKE388" s="133"/>
      <c r="NKF388" s="133"/>
      <c r="NKG388" s="133"/>
      <c r="NKH388" s="133"/>
      <c r="NKI388" s="133"/>
      <c r="NKJ388" s="133"/>
      <c r="NKK388" s="133"/>
      <c r="NKL388" s="133"/>
      <c r="NKM388" s="133"/>
      <c r="NKN388" s="133"/>
      <c r="NKO388" s="133"/>
      <c r="NKP388" s="133"/>
      <c r="NKQ388" s="133"/>
      <c r="NKR388" s="133"/>
      <c r="NKS388" s="133"/>
      <c r="NKT388" s="133"/>
      <c r="NKU388" s="133"/>
      <c r="NKV388" s="133"/>
      <c r="NKW388" s="133"/>
      <c r="NKX388" s="133"/>
      <c r="NKY388" s="133"/>
      <c r="NKZ388" s="133"/>
      <c r="NLA388" s="133"/>
      <c r="NLB388" s="133"/>
      <c r="NLC388" s="133"/>
      <c r="NLD388" s="133"/>
      <c r="NLE388" s="133"/>
      <c r="NLF388" s="133"/>
      <c r="NLG388" s="133"/>
      <c r="NLH388" s="133"/>
      <c r="NLI388" s="133"/>
      <c r="NLJ388" s="133"/>
      <c r="NLK388" s="133"/>
      <c r="NLL388" s="133"/>
      <c r="NLM388" s="133"/>
      <c r="NLN388" s="133"/>
      <c r="NLO388" s="133"/>
      <c r="NLP388" s="133"/>
      <c r="NLQ388" s="133"/>
      <c r="NLR388" s="133"/>
      <c r="NLS388" s="133"/>
      <c r="NLT388" s="133"/>
      <c r="NLU388" s="133"/>
      <c r="NLV388" s="133"/>
      <c r="NLW388" s="133"/>
      <c r="NLX388" s="133"/>
      <c r="NLY388" s="133"/>
      <c r="NLZ388" s="133"/>
      <c r="NMA388" s="133"/>
      <c r="NMB388" s="133"/>
      <c r="NMC388" s="133"/>
      <c r="NMD388" s="133"/>
      <c r="NME388" s="133"/>
      <c r="NMF388" s="133"/>
      <c r="NMG388" s="133"/>
      <c r="NMH388" s="133"/>
      <c r="NMI388" s="133"/>
      <c r="NMJ388" s="133"/>
      <c r="NMK388" s="133"/>
      <c r="NML388" s="133"/>
      <c r="NMM388" s="133"/>
      <c r="NMN388" s="133"/>
      <c r="NMO388" s="133"/>
      <c r="NMP388" s="133"/>
      <c r="NMQ388" s="133"/>
      <c r="NMR388" s="133"/>
      <c r="NMS388" s="133"/>
      <c r="NMT388" s="133"/>
      <c r="NMU388" s="133"/>
      <c r="NMV388" s="133"/>
      <c r="NMW388" s="133"/>
      <c r="NMX388" s="133"/>
      <c r="NMY388" s="133"/>
      <c r="NMZ388" s="133"/>
      <c r="NNA388" s="133"/>
      <c r="NNB388" s="133"/>
      <c r="NNC388" s="133"/>
      <c r="NND388" s="133"/>
      <c r="NNE388" s="133"/>
      <c r="NNF388" s="133"/>
      <c r="NNG388" s="133"/>
      <c r="NNH388" s="133"/>
      <c r="NNI388" s="133"/>
      <c r="NNJ388" s="133"/>
      <c r="NNK388" s="133"/>
      <c r="NNL388" s="133"/>
      <c r="NNM388" s="133"/>
      <c r="NNN388" s="133"/>
      <c r="NNO388" s="133"/>
      <c r="NNP388" s="133"/>
      <c r="NNQ388" s="133"/>
      <c r="NNR388" s="133"/>
      <c r="NNS388" s="133"/>
      <c r="NNT388" s="133"/>
      <c r="NNU388" s="133"/>
      <c r="NNV388" s="133"/>
      <c r="NNW388" s="133"/>
      <c r="NNX388" s="133"/>
      <c r="NNY388" s="133"/>
      <c r="NNZ388" s="133"/>
      <c r="NOA388" s="133"/>
      <c r="NOB388" s="133"/>
      <c r="NOC388" s="133"/>
      <c r="NOD388" s="133"/>
      <c r="NOE388" s="133"/>
      <c r="NOF388" s="133"/>
      <c r="NOG388" s="133"/>
      <c r="NOH388" s="133"/>
      <c r="NOI388" s="133"/>
      <c r="NOJ388" s="133"/>
      <c r="NOK388" s="133"/>
      <c r="NOL388" s="133"/>
      <c r="NOM388" s="133"/>
      <c r="NON388" s="133"/>
      <c r="NOO388" s="133"/>
      <c r="NOP388" s="133"/>
      <c r="NOQ388" s="133"/>
      <c r="NOR388" s="133"/>
      <c r="NOS388" s="133"/>
      <c r="NOT388" s="133"/>
      <c r="NOU388" s="133"/>
      <c r="NOV388" s="133"/>
      <c r="NOW388" s="133"/>
      <c r="NOX388" s="133"/>
      <c r="NOY388" s="133"/>
      <c r="NOZ388" s="133"/>
      <c r="NPA388" s="133"/>
      <c r="NPB388" s="133"/>
      <c r="NPC388" s="133"/>
      <c r="NPD388" s="133"/>
      <c r="NPE388" s="133"/>
      <c r="NPF388" s="133"/>
      <c r="NPG388" s="133"/>
      <c r="NPH388" s="133"/>
      <c r="NPI388" s="133"/>
      <c r="NPJ388" s="133"/>
      <c r="NPK388" s="133"/>
      <c r="NPL388" s="133"/>
      <c r="NPM388" s="133"/>
      <c r="NPN388" s="133"/>
      <c r="NPO388" s="133"/>
      <c r="NPP388" s="133"/>
      <c r="NPQ388" s="133"/>
      <c r="NPR388" s="133"/>
      <c r="NPS388" s="133"/>
      <c r="NPT388" s="133"/>
      <c r="NPU388" s="133"/>
      <c r="NPV388" s="133"/>
      <c r="NPW388" s="133"/>
      <c r="NPX388" s="133"/>
      <c r="NPY388" s="133"/>
      <c r="NPZ388" s="133"/>
      <c r="NQA388" s="133"/>
      <c r="NQB388" s="133"/>
      <c r="NQC388" s="133"/>
      <c r="NQD388" s="133"/>
      <c r="NQE388" s="133"/>
      <c r="NQF388" s="133"/>
      <c r="NQG388" s="133"/>
      <c r="NQH388" s="133"/>
      <c r="NQI388" s="133"/>
      <c r="NQJ388" s="133"/>
      <c r="NQK388" s="133"/>
      <c r="NQL388" s="133"/>
      <c r="NQM388" s="133"/>
      <c r="NQN388" s="133"/>
      <c r="NQO388" s="133"/>
      <c r="NQP388" s="133"/>
      <c r="NQQ388" s="133"/>
      <c r="NQR388" s="133"/>
      <c r="NQS388" s="133"/>
      <c r="NQT388" s="133"/>
      <c r="NQU388" s="133"/>
      <c r="NQV388" s="133"/>
      <c r="NQW388" s="133"/>
      <c r="NQX388" s="133"/>
      <c r="NQY388" s="133"/>
      <c r="NQZ388" s="133"/>
      <c r="NRA388" s="133"/>
      <c r="NRB388" s="133"/>
      <c r="NRC388" s="133"/>
      <c r="NRD388" s="133"/>
      <c r="NRE388" s="133"/>
      <c r="NRF388" s="133"/>
      <c r="NRG388" s="133"/>
      <c r="NRH388" s="133"/>
      <c r="NRI388" s="133"/>
      <c r="NRJ388" s="133"/>
      <c r="NRK388" s="133"/>
      <c r="NRL388" s="133"/>
      <c r="NRM388" s="133"/>
      <c r="NRN388" s="133"/>
      <c r="NRO388" s="133"/>
      <c r="NRP388" s="133"/>
      <c r="NRQ388" s="133"/>
      <c r="NRR388" s="133"/>
      <c r="NRS388" s="133"/>
      <c r="NRT388" s="133"/>
      <c r="NRU388" s="133"/>
      <c r="NRV388" s="133"/>
      <c r="NRW388" s="133"/>
      <c r="NRX388" s="133"/>
      <c r="NRY388" s="133"/>
      <c r="NRZ388" s="133"/>
      <c r="NSA388" s="133"/>
      <c r="NSB388" s="133"/>
      <c r="NSC388" s="133"/>
      <c r="NSD388" s="133"/>
      <c r="NSE388" s="133"/>
      <c r="NSF388" s="133"/>
      <c r="NSG388" s="133"/>
      <c r="NSH388" s="133"/>
      <c r="NSI388" s="133"/>
      <c r="NSJ388" s="133"/>
      <c r="NSK388" s="133"/>
      <c r="NSL388" s="133"/>
      <c r="NSM388" s="133"/>
      <c r="NSN388" s="133"/>
      <c r="NSO388" s="133"/>
      <c r="NSP388" s="133"/>
      <c r="NSQ388" s="133"/>
      <c r="NSR388" s="133"/>
      <c r="NSS388" s="133"/>
      <c r="NST388" s="133"/>
      <c r="NSU388" s="133"/>
      <c r="NSV388" s="133"/>
      <c r="NSW388" s="133"/>
      <c r="NSX388" s="133"/>
      <c r="NSY388" s="133"/>
      <c r="NSZ388" s="133"/>
      <c r="NTA388" s="133"/>
      <c r="NTB388" s="133"/>
      <c r="NTC388" s="133"/>
      <c r="NTD388" s="133"/>
      <c r="NTE388" s="133"/>
      <c r="NTF388" s="133"/>
      <c r="NTG388" s="133"/>
      <c r="NTH388" s="133"/>
      <c r="NTI388" s="133"/>
      <c r="NTJ388" s="133"/>
      <c r="NTK388" s="133"/>
      <c r="NTL388" s="133"/>
      <c r="NTM388" s="133"/>
      <c r="NTN388" s="133"/>
      <c r="NTO388" s="133"/>
      <c r="NTP388" s="133"/>
      <c r="NTQ388" s="133"/>
      <c r="NTR388" s="133"/>
      <c r="NTS388" s="133"/>
      <c r="NTT388" s="133"/>
      <c r="NTU388" s="133"/>
      <c r="NTV388" s="133"/>
      <c r="NTW388" s="133"/>
      <c r="NTX388" s="133"/>
      <c r="NTY388" s="133"/>
      <c r="NTZ388" s="133"/>
      <c r="NUA388" s="133"/>
      <c r="NUB388" s="133"/>
      <c r="NUC388" s="133"/>
      <c r="NUD388" s="133"/>
      <c r="NUE388" s="133"/>
      <c r="NUF388" s="133"/>
      <c r="NUG388" s="133"/>
      <c r="NUH388" s="133"/>
      <c r="NUI388" s="133"/>
      <c r="NUJ388" s="133"/>
      <c r="NUK388" s="133"/>
      <c r="NUL388" s="133"/>
      <c r="NUM388" s="133"/>
      <c r="NUN388" s="133"/>
      <c r="NUO388" s="133"/>
      <c r="NUP388" s="133"/>
      <c r="NUQ388" s="133"/>
      <c r="NUR388" s="133"/>
      <c r="NUS388" s="133"/>
      <c r="NUT388" s="133"/>
      <c r="NUU388" s="133"/>
      <c r="NUV388" s="133"/>
      <c r="NUW388" s="133"/>
      <c r="NUX388" s="133"/>
      <c r="NUY388" s="133"/>
      <c r="NUZ388" s="133"/>
      <c r="NVA388" s="133"/>
      <c r="NVB388" s="133"/>
      <c r="NVC388" s="133"/>
      <c r="NVD388" s="133"/>
      <c r="NVE388" s="133"/>
      <c r="NVF388" s="133"/>
      <c r="NVG388" s="133"/>
      <c r="NVH388" s="133"/>
      <c r="NVI388" s="133"/>
      <c r="NVJ388" s="133"/>
      <c r="NVK388" s="133"/>
      <c r="NVL388" s="133"/>
      <c r="NVM388" s="133"/>
      <c r="NVN388" s="133"/>
      <c r="NVO388" s="133"/>
      <c r="NVP388" s="133"/>
      <c r="NVQ388" s="133"/>
      <c r="NVR388" s="133"/>
      <c r="NVS388" s="133"/>
      <c r="NVT388" s="133"/>
      <c r="NVU388" s="133"/>
      <c r="NVV388" s="133"/>
      <c r="NVW388" s="133"/>
      <c r="NVX388" s="133"/>
      <c r="NVY388" s="133"/>
      <c r="NVZ388" s="133"/>
      <c r="NWA388" s="133"/>
      <c r="NWB388" s="133"/>
      <c r="NWC388" s="133"/>
      <c r="NWD388" s="133"/>
      <c r="NWE388" s="133"/>
      <c r="NWF388" s="133"/>
      <c r="NWG388" s="133"/>
      <c r="NWH388" s="133"/>
      <c r="NWI388" s="133"/>
      <c r="NWJ388" s="133"/>
      <c r="NWK388" s="133"/>
      <c r="NWL388" s="133"/>
      <c r="NWM388" s="133"/>
      <c r="NWN388" s="133"/>
      <c r="NWO388" s="133"/>
      <c r="NWP388" s="133"/>
      <c r="NWQ388" s="133"/>
      <c r="NWR388" s="133"/>
      <c r="NWS388" s="133"/>
      <c r="NWT388" s="133"/>
      <c r="NWU388" s="133"/>
      <c r="NWV388" s="133"/>
      <c r="NWW388" s="133"/>
      <c r="NWX388" s="133"/>
      <c r="NWY388" s="133"/>
      <c r="NWZ388" s="133"/>
      <c r="NXA388" s="133"/>
      <c r="NXB388" s="133"/>
      <c r="NXC388" s="133"/>
      <c r="NXD388" s="133"/>
      <c r="NXE388" s="133"/>
      <c r="NXF388" s="133"/>
      <c r="NXG388" s="133"/>
      <c r="NXH388" s="133"/>
      <c r="NXI388" s="133"/>
      <c r="NXJ388" s="133"/>
      <c r="NXK388" s="133"/>
      <c r="NXL388" s="133"/>
      <c r="NXM388" s="133"/>
      <c r="NXN388" s="133"/>
      <c r="NXO388" s="133"/>
      <c r="NXP388" s="133"/>
      <c r="NXQ388" s="133"/>
      <c r="NXR388" s="133"/>
      <c r="NXS388" s="133"/>
      <c r="NXT388" s="133"/>
      <c r="NXU388" s="133"/>
      <c r="NXV388" s="133"/>
      <c r="NXW388" s="133"/>
      <c r="NXX388" s="133"/>
      <c r="NXY388" s="133"/>
      <c r="NXZ388" s="133"/>
      <c r="NYA388" s="133"/>
      <c r="NYB388" s="133"/>
      <c r="NYC388" s="133"/>
      <c r="NYD388" s="133"/>
      <c r="NYE388" s="133"/>
      <c r="NYF388" s="133"/>
      <c r="NYG388" s="133"/>
      <c r="NYH388" s="133"/>
      <c r="NYI388" s="133"/>
      <c r="NYJ388" s="133"/>
      <c r="NYK388" s="133"/>
      <c r="NYL388" s="133"/>
      <c r="NYM388" s="133"/>
      <c r="NYN388" s="133"/>
      <c r="NYO388" s="133"/>
      <c r="NYP388" s="133"/>
      <c r="NYQ388" s="133"/>
      <c r="NYR388" s="133"/>
      <c r="NYS388" s="133"/>
      <c r="NYT388" s="133"/>
      <c r="NYU388" s="133"/>
      <c r="NYV388" s="133"/>
      <c r="NYW388" s="133"/>
      <c r="NYX388" s="133"/>
      <c r="NYY388" s="133"/>
      <c r="NYZ388" s="133"/>
      <c r="NZA388" s="133"/>
      <c r="NZB388" s="133"/>
      <c r="NZC388" s="133"/>
      <c r="NZD388" s="133"/>
      <c r="NZE388" s="133"/>
      <c r="NZF388" s="133"/>
      <c r="NZG388" s="133"/>
      <c r="NZH388" s="133"/>
      <c r="NZI388" s="133"/>
      <c r="NZJ388" s="133"/>
      <c r="NZK388" s="133"/>
      <c r="NZL388" s="133"/>
      <c r="NZM388" s="133"/>
      <c r="NZN388" s="133"/>
      <c r="NZO388" s="133"/>
      <c r="NZP388" s="133"/>
      <c r="NZQ388" s="133"/>
      <c r="NZR388" s="133"/>
      <c r="NZS388" s="133"/>
      <c r="NZT388" s="133"/>
      <c r="NZU388" s="133"/>
      <c r="NZV388" s="133"/>
      <c r="NZW388" s="133"/>
      <c r="NZX388" s="133"/>
      <c r="NZY388" s="133"/>
      <c r="NZZ388" s="133"/>
      <c r="OAA388" s="133"/>
      <c r="OAB388" s="133"/>
      <c r="OAC388" s="133"/>
      <c r="OAD388" s="133"/>
      <c r="OAE388" s="133"/>
      <c r="OAF388" s="133"/>
      <c r="OAG388" s="133"/>
      <c r="OAH388" s="133"/>
      <c r="OAI388" s="133"/>
      <c r="OAJ388" s="133"/>
      <c r="OAK388" s="133"/>
      <c r="OAL388" s="133"/>
      <c r="OAM388" s="133"/>
      <c r="OAN388" s="133"/>
      <c r="OAO388" s="133"/>
      <c r="OAP388" s="133"/>
      <c r="OAQ388" s="133"/>
      <c r="OAR388" s="133"/>
      <c r="OAS388" s="133"/>
      <c r="OAT388" s="133"/>
      <c r="OAU388" s="133"/>
      <c r="OAV388" s="133"/>
      <c r="OAW388" s="133"/>
      <c r="OAX388" s="133"/>
      <c r="OAY388" s="133"/>
      <c r="OAZ388" s="133"/>
      <c r="OBA388" s="133"/>
      <c r="OBB388" s="133"/>
      <c r="OBC388" s="133"/>
      <c r="OBD388" s="133"/>
      <c r="OBE388" s="133"/>
      <c r="OBF388" s="133"/>
      <c r="OBG388" s="133"/>
      <c r="OBH388" s="133"/>
      <c r="OBI388" s="133"/>
      <c r="OBJ388" s="133"/>
      <c r="OBK388" s="133"/>
      <c r="OBL388" s="133"/>
      <c r="OBM388" s="133"/>
      <c r="OBN388" s="133"/>
      <c r="OBO388" s="133"/>
      <c r="OBP388" s="133"/>
      <c r="OBQ388" s="133"/>
      <c r="OBR388" s="133"/>
      <c r="OBS388" s="133"/>
      <c r="OBT388" s="133"/>
      <c r="OBU388" s="133"/>
      <c r="OBV388" s="133"/>
      <c r="OBW388" s="133"/>
      <c r="OBX388" s="133"/>
      <c r="OBY388" s="133"/>
      <c r="OBZ388" s="133"/>
      <c r="OCA388" s="133"/>
      <c r="OCB388" s="133"/>
      <c r="OCC388" s="133"/>
      <c r="OCD388" s="133"/>
      <c r="OCE388" s="133"/>
      <c r="OCF388" s="133"/>
      <c r="OCG388" s="133"/>
      <c r="OCH388" s="133"/>
      <c r="OCI388" s="133"/>
      <c r="OCJ388" s="133"/>
      <c r="OCK388" s="133"/>
      <c r="OCL388" s="133"/>
      <c r="OCM388" s="133"/>
      <c r="OCN388" s="133"/>
      <c r="OCO388" s="133"/>
      <c r="OCP388" s="133"/>
      <c r="OCQ388" s="133"/>
      <c r="OCR388" s="133"/>
      <c r="OCS388" s="133"/>
      <c r="OCT388" s="133"/>
      <c r="OCU388" s="133"/>
      <c r="OCV388" s="133"/>
      <c r="OCW388" s="133"/>
      <c r="OCX388" s="133"/>
      <c r="OCY388" s="133"/>
      <c r="OCZ388" s="133"/>
      <c r="ODA388" s="133"/>
      <c r="ODB388" s="133"/>
      <c r="ODC388" s="133"/>
      <c r="ODD388" s="133"/>
      <c r="ODE388" s="133"/>
      <c r="ODF388" s="133"/>
      <c r="ODG388" s="133"/>
      <c r="ODH388" s="133"/>
      <c r="ODI388" s="133"/>
      <c r="ODJ388" s="133"/>
      <c r="ODK388" s="133"/>
      <c r="ODL388" s="133"/>
      <c r="ODM388" s="133"/>
      <c r="ODN388" s="133"/>
      <c r="ODO388" s="133"/>
      <c r="ODP388" s="133"/>
      <c r="ODQ388" s="133"/>
      <c r="ODR388" s="133"/>
      <c r="ODS388" s="133"/>
      <c r="ODT388" s="133"/>
      <c r="ODU388" s="133"/>
      <c r="ODV388" s="133"/>
      <c r="ODW388" s="133"/>
      <c r="ODX388" s="133"/>
      <c r="ODY388" s="133"/>
      <c r="ODZ388" s="133"/>
      <c r="OEA388" s="133"/>
      <c r="OEB388" s="133"/>
      <c r="OEC388" s="133"/>
      <c r="OED388" s="133"/>
      <c r="OEE388" s="133"/>
      <c r="OEF388" s="133"/>
      <c r="OEG388" s="133"/>
      <c r="OEH388" s="133"/>
      <c r="OEI388" s="133"/>
      <c r="OEJ388" s="133"/>
      <c r="OEK388" s="133"/>
      <c r="OEL388" s="133"/>
      <c r="OEM388" s="133"/>
      <c r="OEN388" s="133"/>
      <c r="OEO388" s="133"/>
      <c r="OEP388" s="133"/>
      <c r="OEQ388" s="133"/>
      <c r="OER388" s="133"/>
      <c r="OES388" s="133"/>
      <c r="OET388" s="133"/>
      <c r="OEU388" s="133"/>
      <c r="OEV388" s="133"/>
      <c r="OEW388" s="133"/>
      <c r="OEX388" s="133"/>
      <c r="OEY388" s="133"/>
      <c r="OEZ388" s="133"/>
      <c r="OFA388" s="133"/>
      <c r="OFB388" s="133"/>
      <c r="OFC388" s="133"/>
      <c r="OFD388" s="133"/>
      <c r="OFE388" s="133"/>
      <c r="OFF388" s="133"/>
      <c r="OFG388" s="133"/>
      <c r="OFH388" s="133"/>
      <c r="OFI388" s="133"/>
      <c r="OFJ388" s="133"/>
      <c r="OFK388" s="133"/>
      <c r="OFL388" s="133"/>
      <c r="OFM388" s="133"/>
      <c r="OFN388" s="133"/>
      <c r="OFO388" s="133"/>
      <c r="OFP388" s="133"/>
      <c r="OFQ388" s="133"/>
      <c r="OFR388" s="133"/>
      <c r="OFS388" s="133"/>
      <c r="OFT388" s="133"/>
      <c r="OFU388" s="133"/>
      <c r="OFV388" s="133"/>
      <c r="OFW388" s="133"/>
      <c r="OFX388" s="133"/>
      <c r="OFY388" s="133"/>
      <c r="OFZ388" s="133"/>
      <c r="OGA388" s="133"/>
      <c r="OGB388" s="133"/>
      <c r="OGC388" s="133"/>
      <c r="OGD388" s="133"/>
      <c r="OGE388" s="133"/>
      <c r="OGF388" s="133"/>
      <c r="OGG388" s="133"/>
      <c r="OGH388" s="133"/>
      <c r="OGI388" s="133"/>
      <c r="OGJ388" s="133"/>
      <c r="OGK388" s="133"/>
      <c r="OGL388" s="133"/>
      <c r="OGM388" s="133"/>
      <c r="OGN388" s="133"/>
      <c r="OGO388" s="133"/>
      <c r="OGP388" s="133"/>
      <c r="OGQ388" s="133"/>
      <c r="OGR388" s="133"/>
      <c r="OGS388" s="133"/>
      <c r="OGT388" s="133"/>
      <c r="OGU388" s="133"/>
      <c r="OGV388" s="133"/>
      <c r="OGW388" s="133"/>
      <c r="OGX388" s="133"/>
      <c r="OGY388" s="133"/>
      <c r="OGZ388" s="133"/>
      <c r="OHA388" s="133"/>
      <c r="OHB388" s="133"/>
      <c r="OHC388" s="133"/>
      <c r="OHD388" s="133"/>
      <c r="OHE388" s="133"/>
      <c r="OHF388" s="133"/>
      <c r="OHG388" s="133"/>
      <c r="OHH388" s="133"/>
      <c r="OHI388" s="133"/>
      <c r="OHJ388" s="133"/>
      <c r="OHK388" s="133"/>
      <c r="OHL388" s="133"/>
      <c r="OHM388" s="133"/>
      <c r="OHN388" s="133"/>
      <c r="OHO388" s="133"/>
      <c r="OHP388" s="133"/>
      <c r="OHQ388" s="133"/>
      <c r="OHR388" s="133"/>
      <c r="OHS388" s="133"/>
      <c r="OHT388" s="133"/>
      <c r="OHU388" s="133"/>
      <c r="OHV388" s="133"/>
      <c r="OHW388" s="133"/>
      <c r="OHX388" s="133"/>
      <c r="OHY388" s="133"/>
      <c r="OHZ388" s="133"/>
      <c r="OIA388" s="133"/>
      <c r="OIB388" s="133"/>
      <c r="OIC388" s="133"/>
      <c r="OID388" s="133"/>
      <c r="OIE388" s="133"/>
      <c r="OIF388" s="133"/>
      <c r="OIG388" s="133"/>
      <c r="OIH388" s="133"/>
      <c r="OII388" s="133"/>
      <c r="OIJ388" s="133"/>
      <c r="OIK388" s="133"/>
      <c r="OIL388" s="133"/>
      <c r="OIM388" s="133"/>
      <c r="OIN388" s="133"/>
      <c r="OIO388" s="133"/>
      <c r="OIP388" s="133"/>
      <c r="OIQ388" s="133"/>
      <c r="OIR388" s="133"/>
      <c r="OIS388" s="133"/>
      <c r="OIT388" s="133"/>
      <c r="OIU388" s="133"/>
      <c r="OIV388" s="133"/>
      <c r="OIW388" s="133"/>
      <c r="OIX388" s="133"/>
      <c r="OIY388" s="133"/>
      <c r="OIZ388" s="133"/>
      <c r="OJA388" s="133"/>
      <c r="OJB388" s="133"/>
      <c r="OJC388" s="133"/>
      <c r="OJD388" s="133"/>
      <c r="OJE388" s="133"/>
      <c r="OJF388" s="133"/>
      <c r="OJG388" s="133"/>
      <c r="OJH388" s="133"/>
      <c r="OJI388" s="133"/>
      <c r="OJJ388" s="133"/>
      <c r="OJK388" s="133"/>
      <c r="OJL388" s="133"/>
      <c r="OJM388" s="133"/>
      <c r="OJN388" s="133"/>
      <c r="OJO388" s="133"/>
      <c r="OJP388" s="133"/>
      <c r="OJQ388" s="133"/>
      <c r="OJR388" s="133"/>
      <c r="OJS388" s="133"/>
      <c r="OJT388" s="133"/>
      <c r="OJU388" s="133"/>
      <c r="OJV388" s="133"/>
      <c r="OJW388" s="133"/>
      <c r="OJX388" s="133"/>
      <c r="OJY388" s="133"/>
      <c r="OJZ388" s="133"/>
      <c r="OKA388" s="133"/>
      <c r="OKB388" s="133"/>
      <c r="OKC388" s="133"/>
      <c r="OKD388" s="133"/>
      <c r="OKE388" s="133"/>
      <c r="OKF388" s="133"/>
      <c r="OKG388" s="133"/>
      <c r="OKH388" s="133"/>
      <c r="OKI388" s="133"/>
      <c r="OKJ388" s="133"/>
      <c r="OKK388" s="133"/>
      <c r="OKL388" s="133"/>
      <c r="OKM388" s="133"/>
      <c r="OKN388" s="133"/>
      <c r="OKO388" s="133"/>
      <c r="OKP388" s="133"/>
      <c r="OKQ388" s="133"/>
      <c r="OKR388" s="133"/>
      <c r="OKS388" s="133"/>
      <c r="OKT388" s="133"/>
      <c r="OKU388" s="133"/>
      <c r="OKV388" s="133"/>
      <c r="OKW388" s="133"/>
      <c r="OKX388" s="133"/>
      <c r="OKY388" s="133"/>
      <c r="OKZ388" s="133"/>
      <c r="OLA388" s="133"/>
      <c r="OLB388" s="133"/>
      <c r="OLC388" s="133"/>
      <c r="OLD388" s="133"/>
      <c r="OLE388" s="133"/>
      <c r="OLF388" s="133"/>
      <c r="OLG388" s="133"/>
      <c r="OLH388" s="133"/>
      <c r="OLI388" s="133"/>
      <c r="OLJ388" s="133"/>
      <c r="OLK388" s="133"/>
      <c r="OLL388" s="133"/>
      <c r="OLM388" s="133"/>
      <c r="OLN388" s="133"/>
      <c r="OLO388" s="133"/>
      <c r="OLP388" s="133"/>
      <c r="OLQ388" s="133"/>
      <c r="OLR388" s="133"/>
      <c r="OLS388" s="133"/>
      <c r="OLT388" s="133"/>
      <c r="OLU388" s="133"/>
      <c r="OLV388" s="133"/>
      <c r="OLW388" s="133"/>
      <c r="OLX388" s="133"/>
      <c r="OLY388" s="133"/>
      <c r="OLZ388" s="133"/>
      <c r="OMA388" s="133"/>
      <c r="OMB388" s="133"/>
      <c r="OMC388" s="133"/>
      <c r="OMD388" s="133"/>
      <c r="OME388" s="133"/>
      <c r="OMF388" s="133"/>
      <c r="OMG388" s="133"/>
      <c r="OMH388" s="133"/>
      <c r="OMI388" s="133"/>
      <c r="OMJ388" s="133"/>
      <c r="OMK388" s="133"/>
      <c r="OML388" s="133"/>
      <c r="OMM388" s="133"/>
      <c r="OMN388" s="133"/>
      <c r="OMO388" s="133"/>
      <c r="OMP388" s="133"/>
      <c r="OMQ388" s="133"/>
      <c r="OMR388" s="133"/>
      <c r="OMS388" s="133"/>
      <c r="OMT388" s="133"/>
      <c r="OMU388" s="133"/>
      <c r="OMV388" s="133"/>
      <c r="OMW388" s="133"/>
      <c r="OMX388" s="133"/>
      <c r="OMY388" s="133"/>
      <c r="OMZ388" s="133"/>
      <c r="ONA388" s="133"/>
      <c r="ONB388" s="133"/>
      <c r="ONC388" s="133"/>
      <c r="OND388" s="133"/>
      <c r="ONE388" s="133"/>
      <c r="ONF388" s="133"/>
      <c r="ONG388" s="133"/>
      <c r="ONH388" s="133"/>
      <c r="ONI388" s="133"/>
      <c r="ONJ388" s="133"/>
      <c r="ONK388" s="133"/>
      <c r="ONL388" s="133"/>
      <c r="ONM388" s="133"/>
      <c r="ONN388" s="133"/>
      <c r="ONO388" s="133"/>
      <c r="ONP388" s="133"/>
      <c r="ONQ388" s="133"/>
      <c r="ONR388" s="133"/>
      <c r="ONS388" s="133"/>
      <c r="ONT388" s="133"/>
      <c r="ONU388" s="133"/>
      <c r="ONV388" s="133"/>
      <c r="ONW388" s="133"/>
      <c r="ONX388" s="133"/>
      <c r="ONY388" s="133"/>
      <c r="ONZ388" s="133"/>
      <c r="OOA388" s="133"/>
      <c r="OOB388" s="133"/>
      <c r="OOC388" s="133"/>
      <c r="OOD388" s="133"/>
      <c r="OOE388" s="133"/>
      <c r="OOF388" s="133"/>
      <c r="OOG388" s="133"/>
      <c r="OOH388" s="133"/>
      <c r="OOI388" s="133"/>
      <c r="OOJ388" s="133"/>
      <c r="OOK388" s="133"/>
      <c r="OOL388" s="133"/>
      <c r="OOM388" s="133"/>
      <c r="OON388" s="133"/>
      <c r="OOO388" s="133"/>
      <c r="OOP388" s="133"/>
      <c r="OOQ388" s="133"/>
      <c r="OOR388" s="133"/>
      <c r="OOS388" s="133"/>
      <c r="OOT388" s="133"/>
      <c r="OOU388" s="133"/>
      <c r="OOV388" s="133"/>
      <c r="OOW388" s="133"/>
      <c r="OOX388" s="133"/>
      <c r="OOY388" s="133"/>
      <c r="OOZ388" s="133"/>
      <c r="OPA388" s="133"/>
      <c r="OPB388" s="133"/>
      <c r="OPC388" s="133"/>
      <c r="OPD388" s="133"/>
      <c r="OPE388" s="133"/>
      <c r="OPF388" s="133"/>
      <c r="OPG388" s="133"/>
      <c r="OPH388" s="133"/>
      <c r="OPI388" s="133"/>
      <c r="OPJ388" s="133"/>
      <c r="OPK388" s="133"/>
      <c r="OPL388" s="133"/>
      <c r="OPM388" s="133"/>
      <c r="OPN388" s="133"/>
      <c r="OPO388" s="133"/>
      <c r="OPP388" s="133"/>
      <c r="OPQ388" s="133"/>
      <c r="OPR388" s="133"/>
      <c r="OPS388" s="133"/>
      <c r="OPT388" s="133"/>
      <c r="OPU388" s="133"/>
      <c r="OPV388" s="133"/>
      <c r="OPW388" s="133"/>
      <c r="OPX388" s="133"/>
      <c r="OPY388" s="133"/>
      <c r="OPZ388" s="133"/>
      <c r="OQA388" s="133"/>
      <c r="OQB388" s="133"/>
      <c r="OQC388" s="133"/>
      <c r="OQD388" s="133"/>
      <c r="OQE388" s="133"/>
      <c r="OQF388" s="133"/>
      <c r="OQG388" s="133"/>
      <c r="OQH388" s="133"/>
      <c r="OQI388" s="133"/>
      <c r="OQJ388" s="133"/>
      <c r="OQK388" s="133"/>
      <c r="OQL388" s="133"/>
      <c r="OQM388" s="133"/>
      <c r="OQN388" s="133"/>
      <c r="OQO388" s="133"/>
      <c r="OQP388" s="133"/>
      <c r="OQQ388" s="133"/>
      <c r="OQR388" s="133"/>
      <c r="OQS388" s="133"/>
      <c r="OQT388" s="133"/>
      <c r="OQU388" s="133"/>
      <c r="OQV388" s="133"/>
      <c r="OQW388" s="133"/>
      <c r="OQX388" s="133"/>
      <c r="OQY388" s="133"/>
      <c r="OQZ388" s="133"/>
      <c r="ORA388" s="133"/>
      <c r="ORB388" s="133"/>
      <c r="ORC388" s="133"/>
      <c r="ORD388" s="133"/>
      <c r="ORE388" s="133"/>
      <c r="ORF388" s="133"/>
      <c r="ORG388" s="133"/>
      <c r="ORH388" s="133"/>
      <c r="ORI388" s="133"/>
      <c r="ORJ388" s="133"/>
      <c r="ORK388" s="133"/>
      <c r="ORL388" s="133"/>
      <c r="ORM388" s="133"/>
      <c r="ORN388" s="133"/>
      <c r="ORO388" s="133"/>
      <c r="ORP388" s="133"/>
      <c r="ORQ388" s="133"/>
      <c r="ORR388" s="133"/>
      <c r="ORS388" s="133"/>
      <c r="ORT388" s="133"/>
      <c r="ORU388" s="133"/>
      <c r="ORV388" s="133"/>
      <c r="ORW388" s="133"/>
      <c r="ORX388" s="133"/>
      <c r="ORY388" s="133"/>
      <c r="ORZ388" s="133"/>
      <c r="OSA388" s="133"/>
      <c r="OSB388" s="133"/>
      <c r="OSC388" s="133"/>
      <c r="OSD388" s="133"/>
      <c r="OSE388" s="133"/>
      <c r="OSF388" s="133"/>
      <c r="OSG388" s="133"/>
      <c r="OSH388" s="133"/>
      <c r="OSI388" s="133"/>
      <c r="OSJ388" s="133"/>
      <c r="OSK388" s="133"/>
      <c r="OSL388" s="133"/>
      <c r="OSM388" s="133"/>
      <c r="OSN388" s="133"/>
      <c r="OSO388" s="133"/>
      <c r="OSP388" s="133"/>
      <c r="OSQ388" s="133"/>
      <c r="OSR388" s="133"/>
      <c r="OSS388" s="133"/>
      <c r="OST388" s="133"/>
      <c r="OSU388" s="133"/>
      <c r="OSV388" s="133"/>
      <c r="OSW388" s="133"/>
      <c r="OSX388" s="133"/>
      <c r="OSY388" s="133"/>
      <c r="OSZ388" s="133"/>
      <c r="OTA388" s="133"/>
      <c r="OTB388" s="133"/>
      <c r="OTC388" s="133"/>
      <c r="OTD388" s="133"/>
      <c r="OTE388" s="133"/>
      <c r="OTF388" s="133"/>
      <c r="OTG388" s="133"/>
      <c r="OTH388" s="133"/>
      <c r="OTI388" s="133"/>
      <c r="OTJ388" s="133"/>
      <c r="OTK388" s="133"/>
      <c r="OTL388" s="133"/>
      <c r="OTM388" s="133"/>
      <c r="OTN388" s="133"/>
      <c r="OTO388" s="133"/>
      <c r="OTP388" s="133"/>
      <c r="OTQ388" s="133"/>
      <c r="OTR388" s="133"/>
      <c r="OTS388" s="133"/>
      <c r="OTT388" s="133"/>
      <c r="OTU388" s="133"/>
      <c r="OTV388" s="133"/>
      <c r="OTW388" s="133"/>
      <c r="OTX388" s="133"/>
      <c r="OTY388" s="133"/>
      <c r="OTZ388" s="133"/>
      <c r="OUA388" s="133"/>
      <c r="OUB388" s="133"/>
      <c r="OUC388" s="133"/>
      <c r="OUD388" s="133"/>
      <c r="OUE388" s="133"/>
      <c r="OUF388" s="133"/>
      <c r="OUG388" s="133"/>
      <c r="OUH388" s="133"/>
      <c r="OUI388" s="133"/>
      <c r="OUJ388" s="133"/>
      <c r="OUK388" s="133"/>
      <c r="OUL388" s="133"/>
      <c r="OUM388" s="133"/>
      <c r="OUN388" s="133"/>
      <c r="OUO388" s="133"/>
      <c r="OUP388" s="133"/>
      <c r="OUQ388" s="133"/>
      <c r="OUR388" s="133"/>
      <c r="OUS388" s="133"/>
      <c r="OUT388" s="133"/>
      <c r="OUU388" s="133"/>
      <c r="OUV388" s="133"/>
      <c r="OUW388" s="133"/>
      <c r="OUX388" s="133"/>
      <c r="OUY388" s="133"/>
      <c r="OUZ388" s="133"/>
      <c r="OVA388" s="133"/>
      <c r="OVB388" s="133"/>
      <c r="OVC388" s="133"/>
      <c r="OVD388" s="133"/>
      <c r="OVE388" s="133"/>
      <c r="OVF388" s="133"/>
      <c r="OVG388" s="133"/>
      <c r="OVH388" s="133"/>
      <c r="OVI388" s="133"/>
      <c r="OVJ388" s="133"/>
      <c r="OVK388" s="133"/>
      <c r="OVL388" s="133"/>
      <c r="OVM388" s="133"/>
      <c r="OVN388" s="133"/>
      <c r="OVO388" s="133"/>
      <c r="OVP388" s="133"/>
      <c r="OVQ388" s="133"/>
      <c r="OVR388" s="133"/>
      <c r="OVS388" s="133"/>
      <c r="OVT388" s="133"/>
      <c r="OVU388" s="133"/>
      <c r="OVV388" s="133"/>
      <c r="OVW388" s="133"/>
      <c r="OVX388" s="133"/>
      <c r="OVY388" s="133"/>
      <c r="OVZ388" s="133"/>
      <c r="OWA388" s="133"/>
      <c r="OWB388" s="133"/>
      <c r="OWC388" s="133"/>
      <c r="OWD388" s="133"/>
      <c r="OWE388" s="133"/>
      <c r="OWF388" s="133"/>
      <c r="OWG388" s="133"/>
      <c r="OWH388" s="133"/>
      <c r="OWI388" s="133"/>
      <c r="OWJ388" s="133"/>
      <c r="OWK388" s="133"/>
      <c r="OWL388" s="133"/>
      <c r="OWM388" s="133"/>
      <c r="OWN388" s="133"/>
      <c r="OWO388" s="133"/>
      <c r="OWP388" s="133"/>
      <c r="OWQ388" s="133"/>
      <c r="OWR388" s="133"/>
      <c r="OWS388" s="133"/>
      <c r="OWT388" s="133"/>
      <c r="OWU388" s="133"/>
      <c r="OWV388" s="133"/>
      <c r="OWW388" s="133"/>
      <c r="OWX388" s="133"/>
      <c r="OWY388" s="133"/>
      <c r="OWZ388" s="133"/>
      <c r="OXA388" s="133"/>
      <c r="OXB388" s="133"/>
      <c r="OXC388" s="133"/>
      <c r="OXD388" s="133"/>
      <c r="OXE388" s="133"/>
      <c r="OXF388" s="133"/>
      <c r="OXG388" s="133"/>
      <c r="OXH388" s="133"/>
      <c r="OXI388" s="133"/>
      <c r="OXJ388" s="133"/>
      <c r="OXK388" s="133"/>
      <c r="OXL388" s="133"/>
      <c r="OXM388" s="133"/>
      <c r="OXN388" s="133"/>
      <c r="OXO388" s="133"/>
      <c r="OXP388" s="133"/>
      <c r="OXQ388" s="133"/>
      <c r="OXR388" s="133"/>
      <c r="OXS388" s="133"/>
      <c r="OXT388" s="133"/>
      <c r="OXU388" s="133"/>
      <c r="OXV388" s="133"/>
      <c r="OXW388" s="133"/>
      <c r="OXX388" s="133"/>
      <c r="OXY388" s="133"/>
      <c r="OXZ388" s="133"/>
      <c r="OYA388" s="133"/>
      <c r="OYB388" s="133"/>
      <c r="OYC388" s="133"/>
      <c r="OYD388" s="133"/>
      <c r="OYE388" s="133"/>
      <c r="OYF388" s="133"/>
      <c r="OYG388" s="133"/>
      <c r="OYH388" s="133"/>
      <c r="OYI388" s="133"/>
      <c r="OYJ388" s="133"/>
      <c r="OYK388" s="133"/>
      <c r="OYL388" s="133"/>
      <c r="OYM388" s="133"/>
      <c r="OYN388" s="133"/>
      <c r="OYO388" s="133"/>
      <c r="OYP388" s="133"/>
      <c r="OYQ388" s="133"/>
      <c r="OYR388" s="133"/>
      <c r="OYS388" s="133"/>
      <c r="OYT388" s="133"/>
      <c r="OYU388" s="133"/>
      <c r="OYV388" s="133"/>
      <c r="OYW388" s="133"/>
      <c r="OYX388" s="133"/>
      <c r="OYY388" s="133"/>
      <c r="OYZ388" s="133"/>
      <c r="OZA388" s="133"/>
      <c r="OZB388" s="133"/>
      <c r="OZC388" s="133"/>
      <c r="OZD388" s="133"/>
      <c r="OZE388" s="133"/>
      <c r="OZF388" s="133"/>
      <c r="OZG388" s="133"/>
      <c r="OZH388" s="133"/>
      <c r="OZI388" s="133"/>
      <c r="OZJ388" s="133"/>
      <c r="OZK388" s="133"/>
      <c r="OZL388" s="133"/>
      <c r="OZM388" s="133"/>
      <c r="OZN388" s="133"/>
      <c r="OZO388" s="133"/>
      <c r="OZP388" s="133"/>
      <c r="OZQ388" s="133"/>
      <c r="OZR388" s="133"/>
      <c r="OZS388" s="133"/>
      <c r="OZT388" s="133"/>
      <c r="OZU388" s="133"/>
      <c r="OZV388" s="133"/>
      <c r="OZW388" s="133"/>
      <c r="OZX388" s="133"/>
      <c r="OZY388" s="133"/>
      <c r="OZZ388" s="133"/>
      <c r="PAA388" s="133"/>
      <c r="PAB388" s="133"/>
      <c r="PAC388" s="133"/>
      <c r="PAD388" s="133"/>
      <c r="PAE388" s="133"/>
      <c r="PAF388" s="133"/>
      <c r="PAG388" s="133"/>
      <c r="PAH388" s="133"/>
      <c r="PAI388" s="133"/>
      <c r="PAJ388" s="133"/>
      <c r="PAK388" s="133"/>
      <c r="PAL388" s="133"/>
      <c r="PAM388" s="133"/>
      <c r="PAN388" s="133"/>
      <c r="PAO388" s="133"/>
      <c r="PAP388" s="133"/>
      <c r="PAQ388" s="133"/>
      <c r="PAR388" s="133"/>
      <c r="PAS388" s="133"/>
      <c r="PAT388" s="133"/>
      <c r="PAU388" s="133"/>
      <c r="PAV388" s="133"/>
      <c r="PAW388" s="133"/>
      <c r="PAX388" s="133"/>
      <c r="PAY388" s="133"/>
      <c r="PAZ388" s="133"/>
      <c r="PBA388" s="133"/>
      <c r="PBB388" s="133"/>
      <c r="PBC388" s="133"/>
      <c r="PBD388" s="133"/>
      <c r="PBE388" s="133"/>
      <c r="PBF388" s="133"/>
      <c r="PBG388" s="133"/>
      <c r="PBH388" s="133"/>
      <c r="PBI388" s="133"/>
      <c r="PBJ388" s="133"/>
      <c r="PBK388" s="133"/>
      <c r="PBL388" s="133"/>
      <c r="PBM388" s="133"/>
      <c r="PBN388" s="133"/>
      <c r="PBO388" s="133"/>
      <c r="PBP388" s="133"/>
      <c r="PBQ388" s="133"/>
      <c r="PBR388" s="133"/>
      <c r="PBS388" s="133"/>
      <c r="PBT388" s="133"/>
      <c r="PBU388" s="133"/>
      <c r="PBV388" s="133"/>
      <c r="PBW388" s="133"/>
      <c r="PBX388" s="133"/>
      <c r="PBY388" s="133"/>
      <c r="PBZ388" s="133"/>
      <c r="PCA388" s="133"/>
      <c r="PCB388" s="133"/>
      <c r="PCC388" s="133"/>
      <c r="PCD388" s="133"/>
      <c r="PCE388" s="133"/>
      <c r="PCF388" s="133"/>
      <c r="PCG388" s="133"/>
      <c r="PCH388" s="133"/>
      <c r="PCI388" s="133"/>
      <c r="PCJ388" s="133"/>
      <c r="PCK388" s="133"/>
      <c r="PCL388" s="133"/>
      <c r="PCM388" s="133"/>
      <c r="PCN388" s="133"/>
      <c r="PCO388" s="133"/>
      <c r="PCP388" s="133"/>
      <c r="PCQ388" s="133"/>
      <c r="PCR388" s="133"/>
      <c r="PCS388" s="133"/>
      <c r="PCT388" s="133"/>
      <c r="PCU388" s="133"/>
      <c r="PCV388" s="133"/>
      <c r="PCW388" s="133"/>
      <c r="PCX388" s="133"/>
      <c r="PCY388" s="133"/>
      <c r="PCZ388" s="133"/>
      <c r="PDA388" s="133"/>
      <c r="PDB388" s="133"/>
      <c r="PDC388" s="133"/>
      <c r="PDD388" s="133"/>
      <c r="PDE388" s="133"/>
      <c r="PDF388" s="133"/>
      <c r="PDG388" s="133"/>
      <c r="PDH388" s="133"/>
      <c r="PDI388" s="133"/>
      <c r="PDJ388" s="133"/>
      <c r="PDK388" s="133"/>
      <c r="PDL388" s="133"/>
      <c r="PDM388" s="133"/>
      <c r="PDN388" s="133"/>
      <c r="PDO388" s="133"/>
      <c r="PDP388" s="133"/>
      <c r="PDQ388" s="133"/>
      <c r="PDR388" s="133"/>
      <c r="PDS388" s="133"/>
      <c r="PDT388" s="133"/>
      <c r="PDU388" s="133"/>
      <c r="PDV388" s="133"/>
      <c r="PDW388" s="133"/>
      <c r="PDX388" s="133"/>
      <c r="PDY388" s="133"/>
      <c r="PDZ388" s="133"/>
      <c r="PEA388" s="133"/>
      <c r="PEB388" s="133"/>
      <c r="PEC388" s="133"/>
      <c r="PED388" s="133"/>
      <c r="PEE388" s="133"/>
      <c r="PEF388" s="133"/>
      <c r="PEG388" s="133"/>
      <c r="PEH388" s="133"/>
      <c r="PEI388" s="133"/>
      <c r="PEJ388" s="133"/>
      <c r="PEK388" s="133"/>
      <c r="PEL388" s="133"/>
      <c r="PEM388" s="133"/>
      <c r="PEN388" s="133"/>
      <c r="PEO388" s="133"/>
      <c r="PEP388" s="133"/>
      <c r="PEQ388" s="133"/>
      <c r="PER388" s="133"/>
      <c r="PES388" s="133"/>
      <c r="PET388" s="133"/>
      <c r="PEU388" s="133"/>
      <c r="PEV388" s="133"/>
      <c r="PEW388" s="133"/>
      <c r="PEX388" s="133"/>
      <c r="PEY388" s="133"/>
      <c r="PEZ388" s="133"/>
      <c r="PFA388" s="133"/>
      <c r="PFB388" s="133"/>
      <c r="PFC388" s="133"/>
      <c r="PFD388" s="133"/>
      <c r="PFE388" s="133"/>
      <c r="PFF388" s="133"/>
      <c r="PFG388" s="133"/>
      <c r="PFH388" s="133"/>
      <c r="PFI388" s="133"/>
      <c r="PFJ388" s="133"/>
      <c r="PFK388" s="133"/>
      <c r="PFL388" s="133"/>
      <c r="PFM388" s="133"/>
      <c r="PFN388" s="133"/>
      <c r="PFO388" s="133"/>
      <c r="PFP388" s="133"/>
      <c r="PFQ388" s="133"/>
      <c r="PFR388" s="133"/>
      <c r="PFS388" s="133"/>
      <c r="PFT388" s="133"/>
      <c r="PFU388" s="133"/>
      <c r="PFV388" s="133"/>
      <c r="PFW388" s="133"/>
      <c r="PFX388" s="133"/>
      <c r="PFY388" s="133"/>
      <c r="PFZ388" s="133"/>
      <c r="PGA388" s="133"/>
      <c r="PGB388" s="133"/>
      <c r="PGC388" s="133"/>
      <c r="PGD388" s="133"/>
      <c r="PGE388" s="133"/>
      <c r="PGF388" s="133"/>
      <c r="PGG388" s="133"/>
      <c r="PGH388" s="133"/>
      <c r="PGI388" s="133"/>
      <c r="PGJ388" s="133"/>
      <c r="PGK388" s="133"/>
      <c r="PGL388" s="133"/>
      <c r="PGM388" s="133"/>
      <c r="PGN388" s="133"/>
      <c r="PGO388" s="133"/>
      <c r="PGP388" s="133"/>
      <c r="PGQ388" s="133"/>
      <c r="PGR388" s="133"/>
      <c r="PGS388" s="133"/>
      <c r="PGT388" s="133"/>
      <c r="PGU388" s="133"/>
      <c r="PGV388" s="133"/>
      <c r="PGW388" s="133"/>
      <c r="PGX388" s="133"/>
      <c r="PGY388" s="133"/>
      <c r="PGZ388" s="133"/>
      <c r="PHA388" s="133"/>
      <c r="PHB388" s="133"/>
      <c r="PHC388" s="133"/>
      <c r="PHD388" s="133"/>
      <c r="PHE388" s="133"/>
      <c r="PHF388" s="133"/>
      <c r="PHG388" s="133"/>
      <c r="PHH388" s="133"/>
      <c r="PHI388" s="133"/>
      <c r="PHJ388" s="133"/>
      <c r="PHK388" s="133"/>
      <c r="PHL388" s="133"/>
      <c r="PHM388" s="133"/>
      <c r="PHN388" s="133"/>
      <c r="PHO388" s="133"/>
      <c r="PHP388" s="133"/>
      <c r="PHQ388" s="133"/>
      <c r="PHR388" s="133"/>
      <c r="PHS388" s="133"/>
      <c r="PHT388" s="133"/>
      <c r="PHU388" s="133"/>
      <c r="PHV388" s="133"/>
      <c r="PHW388" s="133"/>
      <c r="PHX388" s="133"/>
      <c r="PHY388" s="133"/>
      <c r="PHZ388" s="133"/>
      <c r="PIA388" s="133"/>
      <c r="PIB388" s="133"/>
      <c r="PIC388" s="133"/>
      <c r="PID388" s="133"/>
      <c r="PIE388" s="133"/>
      <c r="PIF388" s="133"/>
      <c r="PIG388" s="133"/>
      <c r="PIH388" s="133"/>
      <c r="PII388" s="133"/>
      <c r="PIJ388" s="133"/>
      <c r="PIK388" s="133"/>
      <c r="PIL388" s="133"/>
      <c r="PIM388" s="133"/>
      <c r="PIN388" s="133"/>
      <c r="PIO388" s="133"/>
      <c r="PIP388" s="133"/>
      <c r="PIQ388" s="133"/>
      <c r="PIR388" s="133"/>
      <c r="PIS388" s="133"/>
      <c r="PIT388" s="133"/>
      <c r="PIU388" s="133"/>
      <c r="PIV388" s="133"/>
      <c r="PIW388" s="133"/>
      <c r="PIX388" s="133"/>
      <c r="PIY388" s="133"/>
      <c r="PIZ388" s="133"/>
      <c r="PJA388" s="133"/>
      <c r="PJB388" s="133"/>
      <c r="PJC388" s="133"/>
      <c r="PJD388" s="133"/>
      <c r="PJE388" s="133"/>
      <c r="PJF388" s="133"/>
      <c r="PJG388" s="133"/>
      <c r="PJH388" s="133"/>
      <c r="PJI388" s="133"/>
      <c r="PJJ388" s="133"/>
      <c r="PJK388" s="133"/>
      <c r="PJL388" s="133"/>
      <c r="PJM388" s="133"/>
      <c r="PJN388" s="133"/>
      <c r="PJO388" s="133"/>
      <c r="PJP388" s="133"/>
      <c r="PJQ388" s="133"/>
      <c r="PJR388" s="133"/>
      <c r="PJS388" s="133"/>
      <c r="PJT388" s="133"/>
      <c r="PJU388" s="133"/>
      <c r="PJV388" s="133"/>
      <c r="PJW388" s="133"/>
      <c r="PJX388" s="133"/>
      <c r="PJY388" s="133"/>
      <c r="PJZ388" s="133"/>
      <c r="PKA388" s="133"/>
      <c r="PKB388" s="133"/>
      <c r="PKC388" s="133"/>
      <c r="PKD388" s="133"/>
      <c r="PKE388" s="133"/>
      <c r="PKF388" s="133"/>
      <c r="PKG388" s="133"/>
      <c r="PKH388" s="133"/>
      <c r="PKI388" s="133"/>
      <c r="PKJ388" s="133"/>
      <c r="PKK388" s="133"/>
      <c r="PKL388" s="133"/>
      <c r="PKM388" s="133"/>
      <c r="PKN388" s="133"/>
      <c r="PKO388" s="133"/>
      <c r="PKP388" s="133"/>
      <c r="PKQ388" s="133"/>
      <c r="PKR388" s="133"/>
      <c r="PKS388" s="133"/>
      <c r="PKT388" s="133"/>
      <c r="PKU388" s="133"/>
      <c r="PKV388" s="133"/>
      <c r="PKW388" s="133"/>
      <c r="PKX388" s="133"/>
      <c r="PKY388" s="133"/>
      <c r="PKZ388" s="133"/>
      <c r="PLA388" s="133"/>
      <c r="PLB388" s="133"/>
      <c r="PLC388" s="133"/>
      <c r="PLD388" s="133"/>
      <c r="PLE388" s="133"/>
      <c r="PLF388" s="133"/>
      <c r="PLG388" s="133"/>
      <c r="PLH388" s="133"/>
      <c r="PLI388" s="133"/>
      <c r="PLJ388" s="133"/>
      <c r="PLK388" s="133"/>
      <c r="PLL388" s="133"/>
      <c r="PLM388" s="133"/>
      <c r="PLN388" s="133"/>
      <c r="PLO388" s="133"/>
      <c r="PLP388" s="133"/>
      <c r="PLQ388" s="133"/>
      <c r="PLR388" s="133"/>
      <c r="PLS388" s="133"/>
      <c r="PLT388" s="133"/>
      <c r="PLU388" s="133"/>
      <c r="PLV388" s="133"/>
      <c r="PLW388" s="133"/>
      <c r="PLX388" s="133"/>
      <c r="PLY388" s="133"/>
      <c r="PLZ388" s="133"/>
      <c r="PMA388" s="133"/>
      <c r="PMB388" s="133"/>
      <c r="PMC388" s="133"/>
      <c r="PMD388" s="133"/>
      <c r="PME388" s="133"/>
      <c r="PMF388" s="133"/>
      <c r="PMG388" s="133"/>
      <c r="PMH388" s="133"/>
      <c r="PMI388" s="133"/>
      <c r="PMJ388" s="133"/>
      <c r="PMK388" s="133"/>
      <c r="PML388" s="133"/>
      <c r="PMM388" s="133"/>
      <c r="PMN388" s="133"/>
      <c r="PMO388" s="133"/>
      <c r="PMP388" s="133"/>
      <c r="PMQ388" s="133"/>
      <c r="PMR388" s="133"/>
      <c r="PMS388" s="133"/>
      <c r="PMT388" s="133"/>
      <c r="PMU388" s="133"/>
      <c r="PMV388" s="133"/>
      <c r="PMW388" s="133"/>
      <c r="PMX388" s="133"/>
      <c r="PMY388" s="133"/>
      <c r="PMZ388" s="133"/>
      <c r="PNA388" s="133"/>
      <c r="PNB388" s="133"/>
      <c r="PNC388" s="133"/>
      <c r="PND388" s="133"/>
      <c r="PNE388" s="133"/>
      <c r="PNF388" s="133"/>
      <c r="PNG388" s="133"/>
      <c r="PNH388" s="133"/>
      <c r="PNI388" s="133"/>
      <c r="PNJ388" s="133"/>
      <c r="PNK388" s="133"/>
      <c r="PNL388" s="133"/>
      <c r="PNM388" s="133"/>
      <c r="PNN388" s="133"/>
      <c r="PNO388" s="133"/>
      <c r="PNP388" s="133"/>
      <c r="PNQ388" s="133"/>
      <c r="PNR388" s="133"/>
      <c r="PNS388" s="133"/>
      <c r="PNT388" s="133"/>
      <c r="PNU388" s="133"/>
      <c r="PNV388" s="133"/>
      <c r="PNW388" s="133"/>
      <c r="PNX388" s="133"/>
      <c r="PNY388" s="133"/>
      <c r="PNZ388" s="133"/>
      <c r="POA388" s="133"/>
      <c r="POB388" s="133"/>
      <c r="POC388" s="133"/>
      <c r="POD388" s="133"/>
      <c r="POE388" s="133"/>
      <c r="POF388" s="133"/>
      <c r="POG388" s="133"/>
      <c r="POH388" s="133"/>
      <c r="POI388" s="133"/>
      <c r="POJ388" s="133"/>
      <c r="POK388" s="133"/>
      <c r="POL388" s="133"/>
      <c r="POM388" s="133"/>
      <c r="PON388" s="133"/>
      <c r="POO388" s="133"/>
      <c r="POP388" s="133"/>
      <c r="POQ388" s="133"/>
      <c r="POR388" s="133"/>
      <c r="POS388" s="133"/>
      <c r="POT388" s="133"/>
      <c r="POU388" s="133"/>
      <c r="POV388" s="133"/>
      <c r="POW388" s="133"/>
      <c r="POX388" s="133"/>
      <c r="POY388" s="133"/>
      <c r="POZ388" s="133"/>
      <c r="PPA388" s="133"/>
      <c r="PPB388" s="133"/>
      <c r="PPC388" s="133"/>
      <c r="PPD388" s="133"/>
      <c r="PPE388" s="133"/>
      <c r="PPF388" s="133"/>
      <c r="PPG388" s="133"/>
      <c r="PPH388" s="133"/>
      <c r="PPI388" s="133"/>
      <c r="PPJ388" s="133"/>
      <c r="PPK388" s="133"/>
      <c r="PPL388" s="133"/>
      <c r="PPM388" s="133"/>
      <c r="PPN388" s="133"/>
      <c r="PPO388" s="133"/>
      <c r="PPP388" s="133"/>
      <c r="PPQ388" s="133"/>
      <c r="PPR388" s="133"/>
      <c r="PPS388" s="133"/>
      <c r="PPT388" s="133"/>
      <c r="PPU388" s="133"/>
      <c r="PPV388" s="133"/>
      <c r="PPW388" s="133"/>
      <c r="PPX388" s="133"/>
      <c r="PPY388" s="133"/>
      <c r="PPZ388" s="133"/>
      <c r="PQA388" s="133"/>
      <c r="PQB388" s="133"/>
      <c r="PQC388" s="133"/>
      <c r="PQD388" s="133"/>
      <c r="PQE388" s="133"/>
      <c r="PQF388" s="133"/>
      <c r="PQG388" s="133"/>
      <c r="PQH388" s="133"/>
      <c r="PQI388" s="133"/>
      <c r="PQJ388" s="133"/>
      <c r="PQK388" s="133"/>
      <c r="PQL388" s="133"/>
      <c r="PQM388" s="133"/>
      <c r="PQN388" s="133"/>
      <c r="PQO388" s="133"/>
      <c r="PQP388" s="133"/>
      <c r="PQQ388" s="133"/>
      <c r="PQR388" s="133"/>
      <c r="PQS388" s="133"/>
      <c r="PQT388" s="133"/>
      <c r="PQU388" s="133"/>
      <c r="PQV388" s="133"/>
      <c r="PQW388" s="133"/>
      <c r="PQX388" s="133"/>
      <c r="PQY388" s="133"/>
      <c r="PQZ388" s="133"/>
      <c r="PRA388" s="133"/>
      <c r="PRB388" s="133"/>
      <c r="PRC388" s="133"/>
      <c r="PRD388" s="133"/>
      <c r="PRE388" s="133"/>
      <c r="PRF388" s="133"/>
      <c r="PRG388" s="133"/>
      <c r="PRH388" s="133"/>
      <c r="PRI388" s="133"/>
      <c r="PRJ388" s="133"/>
      <c r="PRK388" s="133"/>
      <c r="PRL388" s="133"/>
      <c r="PRM388" s="133"/>
      <c r="PRN388" s="133"/>
      <c r="PRO388" s="133"/>
      <c r="PRP388" s="133"/>
      <c r="PRQ388" s="133"/>
      <c r="PRR388" s="133"/>
      <c r="PRS388" s="133"/>
      <c r="PRT388" s="133"/>
      <c r="PRU388" s="133"/>
      <c r="PRV388" s="133"/>
      <c r="PRW388" s="133"/>
      <c r="PRX388" s="133"/>
      <c r="PRY388" s="133"/>
      <c r="PRZ388" s="133"/>
      <c r="PSA388" s="133"/>
      <c r="PSB388" s="133"/>
      <c r="PSC388" s="133"/>
      <c r="PSD388" s="133"/>
      <c r="PSE388" s="133"/>
      <c r="PSF388" s="133"/>
      <c r="PSG388" s="133"/>
      <c r="PSH388" s="133"/>
      <c r="PSI388" s="133"/>
      <c r="PSJ388" s="133"/>
      <c r="PSK388" s="133"/>
      <c r="PSL388" s="133"/>
      <c r="PSM388" s="133"/>
      <c r="PSN388" s="133"/>
      <c r="PSO388" s="133"/>
      <c r="PSP388" s="133"/>
      <c r="PSQ388" s="133"/>
      <c r="PSR388" s="133"/>
      <c r="PSS388" s="133"/>
      <c r="PST388" s="133"/>
      <c r="PSU388" s="133"/>
      <c r="PSV388" s="133"/>
      <c r="PSW388" s="133"/>
      <c r="PSX388" s="133"/>
      <c r="PSY388" s="133"/>
      <c r="PSZ388" s="133"/>
      <c r="PTA388" s="133"/>
      <c r="PTB388" s="133"/>
      <c r="PTC388" s="133"/>
      <c r="PTD388" s="133"/>
      <c r="PTE388" s="133"/>
      <c r="PTF388" s="133"/>
      <c r="PTG388" s="133"/>
      <c r="PTH388" s="133"/>
      <c r="PTI388" s="133"/>
      <c r="PTJ388" s="133"/>
      <c r="PTK388" s="133"/>
      <c r="PTL388" s="133"/>
      <c r="PTM388" s="133"/>
      <c r="PTN388" s="133"/>
      <c r="PTO388" s="133"/>
      <c r="PTP388" s="133"/>
      <c r="PTQ388" s="133"/>
      <c r="PTR388" s="133"/>
      <c r="PTS388" s="133"/>
      <c r="PTT388" s="133"/>
      <c r="PTU388" s="133"/>
      <c r="PTV388" s="133"/>
      <c r="PTW388" s="133"/>
      <c r="PTX388" s="133"/>
      <c r="PTY388" s="133"/>
      <c r="PTZ388" s="133"/>
      <c r="PUA388" s="133"/>
      <c r="PUB388" s="133"/>
      <c r="PUC388" s="133"/>
      <c r="PUD388" s="133"/>
      <c r="PUE388" s="133"/>
      <c r="PUF388" s="133"/>
      <c r="PUG388" s="133"/>
      <c r="PUH388" s="133"/>
      <c r="PUI388" s="133"/>
      <c r="PUJ388" s="133"/>
      <c r="PUK388" s="133"/>
      <c r="PUL388" s="133"/>
      <c r="PUM388" s="133"/>
      <c r="PUN388" s="133"/>
      <c r="PUO388" s="133"/>
      <c r="PUP388" s="133"/>
      <c r="PUQ388" s="133"/>
      <c r="PUR388" s="133"/>
      <c r="PUS388" s="133"/>
      <c r="PUT388" s="133"/>
      <c r="PUU388" s="133"/>
      <c r="PUV388" s="133"/>
      <c r="PUW388" s="133"/>
      <c r="PUX388" s="133"/>
      <c r="PUY388" s="133"/>
      <c r="PUZ388" s="133"/>
      <c r="PVA388" s="133"/>
      <c r="PVB388" s="133"/>
      <c r="PVC388" s="133"/>
      <c r="PVD388" s="133"/>
      <c r="PVE388" s="133"/>
      <c r="PVF388" s="133"/>
      <c r="PVG388" s="133"/>
      <c r="PVH388" s="133"/>
      <c r="PVI388" s="133"/>
      <c r="PVJ388" s="133"/>
      <c r="PVK388" s="133"/>
      <c r="PVL388" s="133"/>
      <c r="PVM388" s="133"/>
      <c r="PVN388" s="133"/>
      <c r="PVO388" s="133"/>
      <c r="PVP388" s="133"/>
      <c r="PVQ388" s="133"/>
      <c r="PVR388" s="133"/>
      <c r="PVS388" s="133"/>
      <c r="PVT388" s="133"/>
      <c r="PVU388" s="133"/>
      <c r="PVV388" s="133"/>
      <c r="PVW388" s="133"/>
      <c r="PVX388" s="133"/>
      <c r="PVY388" s="133"/>
      <c r="PVZ388" s="133"/>
      <c r="PWA388" s="133"/>
      <c r="PWB388" s="133"/>
      <c r="PWC388" s="133"/>
      <c r="PWD388" s="133"/>
      <c r="PWE388" s="133"/>
      <c r="PWF388" s="133"/>
      <c r="PWG388" s="133"/>
      <c r="PWH388" s="133"/>
      <c r="PWI388" s="133"/>
      <c r="PWJ388" s="133"/>
      <c r="PWK388" s="133"/>
      <c r="PWL388" s="133"/>
      <c r="PWM388" s="133"/>
      <c r="PWN388" s="133"/>
      <c r="PWO388" s="133"/>
      <c r="PWP388" s="133"/>
      <c r="PWQ388" s="133"/>
      <c r="PWR388" s="133"/>
      <c r="PWS388" s="133"/>
      <c r="PWT388" s="133"/>
      <c r="PWU388" s="133"/>
      <c r="PWV388" s="133"/>
      <c r="PWW388" s="133"/>
      <c r="PWX388" s="133"/>
      <c r="PWY388" s="133"/>
      <c r="PWZ388" s="133"/>
      <c r="PXA388" s="133"/>
      <c r="PXB388" s="133"/>
      <c r="PXC388" s="133"/>
      <c r="PXD388" s="133"/>
      <c r="PXE388" s="133"/>
      <c r="PXF388" s="133"/>
      <c r="PXG388" s="133"/>
      <c r="PXH388" s="133"/>
      <c r="PXI388" s="133"/>
      <c r="PXJ388" s="133"/>
      <c r="PXK388" s="133"/>
      <c r="PXL388" s="133"/>
      <c r="PXM388" s="133"/>
      <c r="PXN388" s="133"/>
      <c r="PXO388" s="133"/>
      <c r="PXP388" s="133"/>
      <c r="PXQ388" s="133"/>
      <c r="PXR388" s="133"/>
      <c r="PXS388" s="133"/>
      <c r="PXT388" s="133"/>
      <c r="PXU388" s="133"/>
      <c r="PXV388" s="133"/>
      <c r="PXW388" s="133"/>
      <c r="PXX388" s="133"/>
      <c r="PXY388" s="133"/>
      <c r="PXZ388" s="133"/>
      <c r="PYA388" s="133"/>
      <c r="PYB388" s="133"/>
      <c r="PYC388" s="133"/>
      <c r="PYD388" s="133"/>
      <c r="PYE388" s="133"/>
      <c r="PYF388" s="133"/>
      <c r="PYG388" s="133"/>
      <c r="PYH388" s="133"/>
      <c r="PYI388" s="133"/>
      <c r="PYJ388" s="133"/>
      <c r="PYK388" s="133"/>
      <c r="PYL388" s="133"/>
      <c r="PYM388" s="133"/>
      <c r="PYN388" s="133"/>
      <c r="PYO388" s="133"/>
      <c r="PYP388" s="133"/>
      <c r="PYQ388" s="133"/>
      <c r="PYR388" s="133"/>
      <c r="PYS388" s="133"/>
      <c r="PYT388" s="133"/>
      <c r="PYU388" s="133"/>
      <c r="PYV388" s="133"/>
      <c r="PYW388" s="133"/>
      <c r="PYX388" s="133"/>
      <c r="PYY388" s="133"/>
      <c r="PYZ388" s="133"/>
      <c r="PZA388" s="133"/>
      <c r="PZB388" s="133"/>
      <c r="PZC388" s="133"/>
      <c r="PZD388" s="133"/>
      <c r="PZE388" s="133"/>
      <c r="PZF388" s="133"/>
      <c r="PZG388" s="133"/>
      <c r="PZH388" s="133"/>
      <c r="PZI388" s="133"/>
      <c r="PZJ388" s="133"/>
      <c r="PZK388" s="133"/>
      <c r="PZL388" s="133"/>
      <c r="PZM388" s="133"/>
      <c r="PZN388" s="133"/>
      <c r="PZO388" s="133"/>
      <c r="PZP388" s="133"/>
      <c r="PZQ388" s="133"/>
      <c r="PZR388" s="133"/>
      <c r="PZS388" s="133"/>
      <c r="PZT388" s="133"/>
      <c r="PZU388" s="133"/>
      <c r="PZV388" s="133"/>
      <c r="PZW388" s="133"/>
      <c r="PZX388" s="133"/>
      <c r="PZY388" s="133"/>
      <c r="PZZ388" s="133"/>
      <c r="QAA388" s="133"/>
      <c r="QAB388" s="133"/>
      <c r="QAC388" s="133"/>
      <c r="QAD388" s="133"/>
      <c r="QAE388" s="133"/>
      <c r="QAF388" s="133"/>
      <c r="QAG388" s="133"/>
      <c r="QAH388" s="133"/>
      <c r="QAI388" s="133"/>
      <c r="QAJ388" s="133"/>
      <c r="QAK388" s="133"/>
      <c r="QAL388" s="133"/>
      <c r="QAM388" s="133"/>
      <c r="QAN388" s="133"/>
      <c r="QAO388" s="133"/>
      <c r="QAP388" s="133"/>
      <c r="QAQ388" s="133"/>
      <c r="QAR388" s="133"/>
      <c r="QAS388" s="133"/>
      <c r="QAT388" s="133"/>
      <c r="QAU388" s="133"/>
      <c r="QAV388" s="133"/>
      <c r="QAW388" s="133"/>
      <c r="QAX388" s="133"/>
      <c r="QAY388" s="133"/>
      <c r="QAZ388" s="133"/>
      <c r="QBA388" s="133"/>
      <c r="QBB388" s="133"/>
      <c r="QBC388" s="133"/>
      <c r="QBD388" s="133"/>
      <c r="QBE388" s="133"/>
      <c r="QBF388" s="133"/>
      <c r="QBG388" s="133"/>
      <c r="QBH388" s="133"/>
      <c r="QBI388" s="133"/>
      <c r="QBJ388" s="133"/>
      <c r="QBK388" s="133"/>
      <c r="QBL388" s="133"/>
      <c r="QBM388" s="133"/>
      <c r="QBN388" s="133"/>
      <c r="QBO388" s="133"/>
      <c r="QBP388" s="133"/>
      <c r="QBQ388" s="133"/>
      <c r="QBR388" s="133"/>
      <c r="QBS388" s="133"/>
      <c r="QBT388" s="133"/>
      <c r="QBU388" s="133"/>
      <c r="QBV388" s="133"/>
      <c r="QBW388" s="133"/>
      <c r="QBX388" s="133"/>
      <c r="QBY388" s="133"/>
      <c r="QBZ388" s="133"/>
      <c r="QCA388" s="133"/>
      <c r="QCB388" s="133"/>
      <c r="QCC388" s="133"/>
      <c r="QCD388" s="133"/>
      <c r="QCE388" s="133"/>
      <c r="QCF388" s="133"/>
      <c r="QCG388" s="133"/>
      <c r="QCH388" s="133"/>
      <c r="QCI388" s="133"/>
      <c r="QCJ388" s="133"/>
      <c r="QCK388" s="133"/>
      <c r="QCL388" s="133"/>
      <c r="QCM388" s="133"/>
      <c r="QCN388" s="133"/>
      <c r="QCO388" s="133"/>
      <c r="QCP388" s="133"/>
      <c r="QCQ388" s="133"/>
      <c r="QCR388" s="133"/>
      <c r="QCS388" s="133"/>
      <c r="QCT388" s="133"/>
      <c r="QCU388" s="133"/>
      <c r="QCV388" s="133"/>
      <c r="QCW388" s="133"/>
      <c r="QCX388" s="133"/>
      <c r="QCY388" s="133"/>
      <c r="QCZ388" s="133"/>
      <c r="QDA388" s="133"/>
      <c r="QDB388" s="133"/>
      <c r="QDC388" s="133"/>
      <c r="QDD388" s="133"/>
      <c r="QDE388" s="133"/>
      <c r="QDF388" s="133"/>
      <c r="QDG388" s="133"/>
      <c r="QDH388" s="133"/>
      <c r="QDI388" s="133"/>
      <c r="QDJ388" s="133"/>
      <c r="QDK388" s="133"/>
      <c r="QDL388" s="133"/>
      <c r="QDM388" s="133"/>
      <c r="QDN388" s="133"/>
      <c r="QDO388" s="133"/>
      <c r="QDP388" s="133"/>
      <c r="QDQ388" s="133"/>
      <c r="QDR388" s="133"/>
      <c r="QDS388" s="133"/>
      <c r="QDT388" s="133"/>
      <c r="QDU388" s="133"/>
      <c r="QDV388" s="133"/>
      <c r="QDW388" s="133"/>
      <c r="QDX388" s="133"/>
      <c r="QDY388" s="133"/>
      <c r="QDZ388" s="133"/>
      <c r="QEA388" s="133"/>
      <c r="QEB388" s="133"/>
      <c r="QEC388" s="133"/>
      <c r="QED388" s="133"/>
      <c r="QEE388" s="133"/>
      <c r="QEF388" s="133"/>
      <c r="QEG388" s="133"/>
      <c r="QEH388" s="133"/>
      <c r="QEI388" s="133"/>
      <c r="QEJ388" s="133"/>
      <c r="QEK388" s="133"/>
      <c r="QEL388" s="133"/>
      <c r="QEM388" s="133"/>
      <c r="QEN388" s="133"/>
      <c r="QEO388" s="133"/>
      <c r="QEP388" s="133"/>
      <c r="QEQ388" s="133"/>
      <c r="QER388" s="133"/>
      <c r="QES388" s="133"/>
      <c r="QET388" s="133"/>
      <c r="QEU388" s="133"/>
      <c r="QEV388" s="133"/>
      <c r="QEW388" s="133"/>
      <c r="QEX388" s="133"/>
      <c r="QEY388" s="133"/>
      <c r="QEZ388" s="133"/>
      <c r="QFA388" s="133"/>
      <c r="QFB388" s="133"/>
      <c r="QFC388" s="133"/>
      <c r="QFD388" s="133"/>
      <c r="QFE388" s="133"/>
      <c r="QFF388" s="133"/>
      <c r="QFG388" s="133"/>
      <c r="QFH388" s="133"/>
      <c r="QFI388" s="133"/>
      <c r="QFJ388" s="133"/>
      <c r="QFK388" s="133"/>
      <c r="QFL388" s="133"/>
      <c r="QFM388" s="133"/>
      <c r="QFN388" s="133"/>
      <c r="QFO388" s="133"/>
      <c r="QFP388" s="133"/>
      <c r="QFQ388" s="133"/>
      <c r="QFR388" s="133"/>
      <c r="QFS388" s="133"/>
      <c r="QFT388" s="133"/>
      <c r="QFU388" s="133"/>
      <c r="QFV388" s="133"/>
      <c r="QFW388" s="133"/>
      <c r="QFX388" s="133"/>
      <c r="QFY388" s="133"/>
      <c r="QFZ388" s="133"/>
      <c r="QGA388" s="133"/>
      <c r="QGB388" s="133"/>
      <c r="QGC388" s="133"/>
      <c r="QGD388" s="133"/>
      <c r="QGE388" s="133"/>
      <c r="QGF388" s="133"/>
      <c r="QGG388" s="133"/>
      <c r="QGH388" s="133"/>
      <c r="QGI388" s="133"/>
      <c r="QGJ388" s="133"/>
      <c r="QGK388" s="133"/>
      <c r="QGL388" s="133"/>
      <c r="QGM388" s="133"/>
      <c r="QGN388" s="133"/>
      <c r="QGO388" s="133"/>
      <c r="QGP388" s="133"/>
      <c r="QGQ388" s="133"/>
      <c r="QGR388" s="133"/>
      <c r="QGS388" s="133"/>
      <c r="QGT388" s="133"/>
      <c r="QGU388" s="133"/>
      <c r="QGV388" s="133"/>
      <c r="QGW388" s="133"/>
      <c r="QGX388" s="133"/>
      <c r="QGY388" s="133"/>
      <c r="QGZ388" s="133"/>
      <c r="QHA388" s="133"/>
      <c r="QHB388" s="133"/>
      <c r="QHC388" s="133"/>
      <c r="QHD388" s="133"/>
      <c r="QHE388" s="133"/>
      <c r="QHF388" s="133"/>
      <c r="QHG388" s="133"/>
      <c r="QHH388" s="133"/>
      <c r="QHI388" s="133"/>
      <c r="QHJ388" s="133"/>
      <c r="QHK388" s="133"/>
      <c r="QHL388" s="133"/>
      <c r="QHM388" s="133"/>
      <c r="QHN388" s="133"/>
      <c r="QHO388" s="133"/>
      <c r="QHP388" s="133"/>
      <c r="QHQ388" s="133"/>
      <c r="QHR388" s="133"/>
      <c r="QHS388" s="133"/>
      <c r="QHT388" s="133"/>
      <c r="QHU388" s="133"/>
      <c r="QHV388" s="133"/>
      <c r="QHW388" s="133"/>
      <c r="QHX388" s="133"/>
      <c r="QHY388" s="133"/>
      <c r="QHZ388" s="133"/>
      <c r="QIA388" s="133"/>
      <c r="QIB388" s="133"/>
      <c r="QIC388" s="133"/>
      <c r="QID388" s="133"/>
      <c r="QIE388" s="133"/>
      <c r="QIF388" s="133"/>
      <c r="QIG388" s="133"/>
      <c r="QIH388" s="133"/>
      <c r="QII388" s="133"/>
      <c r="QIJ388" s="133"/>
      <c r="QIK388" s="133"/>
      <c r="QIL388" s="133"/>
      <c r="QIM388" s="133"/>
      <c r="QIN388" s="133"/>
      <c r="QIO388" s="133"/>
      <c r="QIP388" s="133"/>
      <c r="QIQ388" s="133"/>
      <c r="QIR388" s="133"/>
      <c r="QIS388" s="133"/>
      <c r="QIT388" s="133"/>
      <c r="QIU388" s="133"/>
      <c r="QIV388" s="133"/>
      <c r="QIW388" s="133"/>
      <c r="QIX388" s="133"/>
      <c r="QIY388" s="133"/>
      <c r="QIZ388" s="133"/>
      <c r="QJA388" s="133"/>
      <c r="QJB388" s="133"/>
      <c r="QJC388" s="133"/>
      <c r="QJD388" s="133"/>
      <c r="QJE388" s="133"/>
      <c r="QJF388" s="133"/>
      <c r="QJG388" s="133"/>
      <c r="QJH388" s="133"/>
      <c r="QJI388" s="133"/>
      <c r="QJJ388" s="133"/>
      <c r="QJK388" s="133"/>
      <c r="QJL388" s="133"/>
      <c r="QJM388" s="133"/>
      <c r="QJN388" s="133"/>
      <c r="QJO388" s="133"/>
      <c r="QJP388" s="133"/>
      <c r="QJQ388" s="133"/>
      <c r="QJR388" s="133"/>
      <c r="QJS388" s="133"/>
      <c r="QJT388" s="133"/>
      <c r="QJU388" s="133"/>
      <c r="QJV388" s="133"/>
      <c r="QJW388" s="133"/>
      <c r="QJX388" s="133"/>
      <c r="QJY388" s="133"/>
      <c r="QJZ388" s="133"/>
      <c r="QKA388" s="133"/>
      <c r="QKB388" s="133"/>
      <c r="QKC388" s="133"/>
      <c r="QKD388" s="133"/>
      <c r="QKE388" s="133"/>
      <c r="QKF388" s="133"/>
      <c r="QKG388" s="133"/>
      <c r="QKH388" s="133"/>
      <c r="QKI388" s="133"/>
      <c r="QKJ388" s="133"/>
      <c r="QKK388" s="133"/>
      <c r="QKL388" s="133"/>
      <c r="QKM388" s="133"/>
      <c r="QKN388" s="133"/>
      <c r="QKO388" s="133"/>
      <c r="QKP388" s="133"/>
      <c r="QKQ388" s="133"/>
      <c r="QKR388" s="133"/>
      <c r="QKS388" s="133"/>
      <c r="QKT388" s="133"/>
      <c r="QKU388" s="133"/>
      <c r="QKV388" s="133"/>
      <c r="QKW388" s="133"/>
      <c r="QKX388" s="133"/>
      <c r="QKY388" s="133"/>
      <c r="QKZ388" s="133"/>
      <c r="QLA388" s="133"/>
      <c r="QLB388" s="133"/>
      <c r="QLC388" s="133"/>
      <c r="QLD388" s="133"/>
      <c r="QLE388" s="133"/>
      <c r="QLF388" s="133"/>
      <c r="QLG388" s="133"/>
      <c r="QLH388" s="133"/>
      <c r="QLI388" s="133"/>
      <c r="QLJ388" s="133"/>
      <c r="QLK388" s="133"/>
      <c r="QLL388" s="133"/>
      <c r="QLM388" s="133"/>
      <c r="QLN388" s="133"/>
      <c r="QLO388" s="133"/>
      <c r="QLP388" s="133"/>
      <c r="QLQ388" s="133"/>
      <c r="QLR388" s="133"/>
      <c r="QLS388" s="133"/>
      <c r="QLT388" s="133"/>
      <c r="QLU388" s="133"/>
      <c r="QLV388" s="133"/>
      <c r="QLW388" s="133"/>
      <c r="QLX388" s="133"/>
      <c r="QLY388" s="133"/>
      <c r="QLZ388" s="133"/>
      <c r="QMA388" s="133"/>
      <c r="QMB388" s="133"/>
      <c r="QMC388" s="133"/>
      <c r="QMD388" s="133"/>
      <c r="QME388" s="133"/>
      <c r="QMF388" s="133"/>
      <c r="QMG388" s="133"/>
      <c r="QMH388" s="133"/>
      <c r="QMI388" s="133"/>
      <c r="QMJ388" s="133"/>
      <c r="QMK388" s="133"/>
      <c r="QML388" s="133"/>
      <c r="QMM388" s="133"/>
      <c r="QMN388" s="133"/>
      <c r="QMO388" s="133"/>
      <c r="QMP388" s="133"/>
      <c r="QMQ388" s="133"/>
      <c r="QMR388" s="133"/>
      <c r="QMS388" s="133"/>
      <c r="QMT388" s="133"/>
      <c r="QMU388" s="133"/>
      <c r="QMV388" s="133"/>
      <c r="QMW388" s="133"/>
      <c r="QMX388" s="133"/>
      <c r="QMY388" s="133"/>
      <c r="QMZ388" s="133"/>
      <c r="QNA388" s="133"/>
      <c r="QNB388" s="133"/>
      <c r="QNC388" s="133"/>
      <c r="QND388" s="133"/>
      <c r="QNE388" s="133"/>
      <c r="QNF388" s="133"/>
      <c r="QNG388" s="133"/>
      <c r="QNH388" s="133"/>
      <c r="QNI388" s="133"/>
      <c r="QNJ388" s="133"/>
      <c r="QNK388" s="133"/>
      <c r="QNL388" s="133"/>
      <c r="QNM388" s="133"/>
      <c r="QNN388" s="133"/>
      <c r="QNO388" s="133"/>
      <c r="QNP388" s="133"/>
      <c r="QNQ388" s="133"/>
      <c r="QNR388" s="133"/>
      <c r="QNS388" s="133"/>
      <c r="QNT388" s="133"/>
      <c r="QNU388" s="133"/>
      <c r="QNV388" s="133"/>
      <c r="QNW388" s="133"/>
      <c r="QNX388" s="133"/>
      <c r="QNY388" s="133"/>
      <c r="QNZ388" s="133"/>
      <c r="QOA388" s="133"/>
      <c r="QOB388" s="133"/>
      <c r="QOC388" s="133"/>
      <c r="QOD388" s="133"/>
      <c r="QOE388" s="133"/>
      <c r="QOF388" s="133"/>
      <c r="QOG388" s="133"/>
      <c r="QOH388" s="133"/>
      <c r="QOI388" s="133"/>
      <c r="QOJ388" s="133"/>
      <c r="QOK388" s="133"/>
      <c r="QOL388" s="133"/>
      <c r="QOM388" s="133"/>
      <c r="QON388" s="133"/>
      <c r="QOO388" s="133"/>
      <c r="QOP388" s="133"/>
      <c r="QOQ388" s="133"/>
      <c r="QOR388" s="133"/>
      <c r="QOS388" s="133"/>
      <c r="QOT388" s="133"/>
      <c r="QOU388" s="133"/>
      <c r="QOV388" s="133"/>
      <c r="QOW388" s="133"/>
      <c r="QOX388" s="133"/>
      <c r="QOY388" s="133"/>
      <c r="QOZ388" s="133"/>
      <c r="QPA388" s="133"/>
      <c r="QPB388" s="133"/>
      <c r="QPC388" s="133"/>
      <c r="QPD388" s="133"/>
      <c r="QPE388" s="133"/>
      <c r="QPF388" s="133"/>
      <c r="QPG388" s="133"/>
      <c r="QPH388" s="133"/>
      <c r="QPI388" s="133"/>
      <c r="QPJ388" s="133"/>
      <c r="QPK388" s="133"/>
      <c r="QPL388" s="133"/>
      <c r="QPM388" s="133"/>
      <c r="QPN388" s="133"/>
      <c r="QPO388" s="133"/>
      <c r="QPP388" s="133"/>
      <c r="QPQ388" s="133"/>
      <c r="QPR388" s="133"/>
      <c r="QPS388" s="133"/>
      <c r="QPT388" s="133"/>
      <c r="QPU388" s="133"/>
      <c r="QPV388" s="133"/>
      <c r="QPW388" s="133"/>
      <c r="QPX388" s="133"/>
      <c r="QPY388" s="133"/>
      <c r="QPZ388" s="133"/>
      <c r="QQA388" s="133"/>
      <c r="QQB388" s="133"/>
      <c r="QQC388" s="133"/>
      <c r="QQD388" s="133"/>
      <c r="QQE388" s="133"/>
      <c r="QQF388" s="133"/>
      <c r="QQG388" s="133"/>
      <c r="QQH388" s="133"/>
      <c r="QQI388" s="133"/>
      <c r="QQJ388" s="133"/>
      <c r="QQK388" s="133"/>
      <c r="QQL388" s="133"/>
      <c r="QQM388" s="133"/>
      <c r="QQN388" s="133"/>
      <c r="QQO388" s="133"/>
      <c r="QQP388" s="133"/>
      <c r="QQQ388" s="133"/>
      <c r="QQR388" s="133"/>
      <c r="QQS388" s="133"/>
      <c r="QQT388" s="133"/>
      <c r="QQU388" s="133"/>
      <c r="QQV388" s="133"/>
      <c r="QQW388" s="133"/>
      <c r="QQX388" s="133"/>
      <c r="QQY388" s="133"/>
      <c r="QQZ388" s="133"/>
      <c r="QRA388" s="133"/>
      <c r="QRB388" s="133"/>
      <c r="QRC388" s="133"/>
      <c r="QRD388" s="133"/>
      <c r="QRE388" s="133"/>
      <c r="QRF388" s="133"/>
      <c r="QRG388" s="133"/>
      <c r="QRH388" s="133"/>
      <c r="QRI388" s="133"/>
      <c r="QRJ388" s="133"/>
      <c r="QRK388" s="133"/>
      <c r="QRL388" s="133"/>
      <c r="QRM388" s="133"/>
      <c r="QRN388" s="133"/>
      <c r="QRO388" s="133"/>
      <c r="QRP388" s="133"/>
      <c r="QRQ388" s="133"/>
      <c r="QRR388" s="133"/>
      <c r="QRS388" s="133"/>
      <c r="QRT388" s="133"/>
      <c r="QRU388" s="133"/>
      <c r="QRV388" s="133"/>
      <c r="QRW388" s="133"/>
      <c r="QRX388" s="133"/>
      <c r="QRY388" s="133"/>
      <c r="QRZ388" s="133"/>
      <c r="QSA388" s="133"/>
      <c r="QSB388" s="133"/>
      <c r="QSC388" s="133"/>
      <c r="QSD388" s="133"/>
      <c r="QSE388" s="133"/>
      <c r="QSF388" s="133"/>
      <c r="QSG388" s="133"/>
      <c r="QSH388" s="133"/>
      <c r="QSI388" s="133"/>
      <c r="QSJ388" s="133"/>
      <c r="QSK388" s="133"/>
      <c r="QSL388" s="133"/>
      <c r="QSM388" s="133"/>
      <c r="QSN388" s="133"/>
      <c r="QSO388" s="133"/>
      <c r="QSP388" s="133"/>
      <c r="QSQ388" s="133"/>
      <c r="QSR388" s="133"/>
      <c r="QSS388" s="133"/>
      <c r="QST388" s="133"/>
      <c r="QSU388" s="133"/>
      <c r="QSV388" s="133"/>
      <c r="QSW388" s="133"/>
      <c r="QSX388" s="133"/>
      <c r="QSY388" s="133"/>
      <c r="QSZ388" s="133"/>
      <c r="QTA388" s="133"/>
      <c r="QTB388" s="133"/>
      <c r="QTC388" s="133"/>
      <c r="QTD388" s="133"/>
      <c r="QTE388" s="133"/>
      <c r="QTF388" s="133"/>
      <c r="QTG388" s="133"/>
      <c r="QTH388" s="133"/>
      <c r="QTI388" s="133"/>
      <c r="QTJ388" s="133"/>
      <c r="QTK388" s="133"/>
      <c r="QTL388" s="133"/>
      <c r="QTM388" s="133"/>
      <c r="QTN388" s="133"/>
      <c r="QTO388" s="133"/>
      <c r="QTP388" s="133"/>
      <c r="QTQ388" s="133"/>
      <c r="QTR388" s="133"/>
      <c r="QTS388" s="133"/>
      <c r="QTT388" s="133"/>
      <c r="QTU388" s="133"/>
      <c r="QTV388" s="133"/>
      <c r="QTW388" s="133"/>
      <c r="QTX388" s="133"/>
      <c r="QTY388" s="133"/>
      <c r="QTZ388" s="133"/>
      <c r="QUA388" s="133"/>
      <c r="QUB388" s="133"/>
      <c r="QUC388" s="133"/>
      <c r="QUD388" s="133"/>
      <c r="QUE388" s="133"/>
      <c r="QUF388" s="133"/>
      <c r="QUG388" s="133"/>
      <c r="QUH388" s="133"/>
      <c r="QUI388" s="133"/>
      <c r="QUJ388" s="133"/>
      <c r="QUK388" s="133"/>
      <c r="QUL388" s="133"/>
      <c r="QUM388" s="133"/>
      <c r="QUN388" s="133"/>
      <c r="QUO388" s="133"/>
      <c r="QUP388" s="133"/>
      <c r="QUQ388" s="133"/>
      <c r="QUR388" s="133"/>
      <c r="QUS388" s="133"/>
      <c r="QUT388" s="133"/>
      <c r="QUU388" s="133"/>
      <c r="QUV388" s="133"/>
      <c r="QUW388" s="133"/>
      <c r="QUX388" s="133"/>
      <c r="QUY388" s="133"/>
      <c r="QUZ388" s="133"/>
      <c r="QVA388" s="133"/>
      <c r="QVB388" s="133"/>
      <c r="QVC388" s="133"/>
      <c r="QVD388" s="133"/>
      <c r="QVE388" s="133"/>
      <c r="QVF388" s="133"/>
      <c r="QVG388" s="133"/>
      <c r="QVH388" s="133"/>
      <c r="QVI388" s="133"/>
      <c r="QVJ388" s="133"/>
      <c r="QVK388" s="133"/>
      <c r="QVL388" s="133"/>
      <c r="QVM388" s="133"/>
      <c r="QVN388" s="133"/>
      <c r="QVO388" s="133"/>
      <c r="QVP388" s="133"/>
      <c r="QVQ388" s="133"/>
      <c r="QVR388" s="133"/>
      <c r="QVS388" s="133"/>
      <c r="QVT388" s="133"/>
      <c r="QVU388" s="133"/>
      <c r="QVV388" s="133"/>
      <c r="QVW388" s="133"/>
      <c r="QVX388" s="133"/>
      <c r="QVY388" s="133"/>
      <c r="QVZ388" s="133"/>
      <c r="QWA388" s="133"/>
      <c r="QWB388" s="133"/>
      <c r="QWC388" s="133"/>
      <c r="QWD388" s="133"/>
      <c r="QWE388" s="133"/>
      <c r="QWF388" s="133"/>
      <c r="QWG388" s="133"/>
      <c r="QWH388" s="133"/>
      <c r="QWI388" s="133"/>
      <c r="QWJ388" s="133"/>
      <c r="QWK388" s="133"/>
      <c r="QWL388" s="133"/>
      <c r="QWM388" s="133"/>
      <c r="QWN388" s="133"/>
      <c r="QWO388" s="133"/>
      <c r="QWP388" s="133"/>
      <c r="QWQ388" s="133"/>
      <c r="QWR388" s="133"/>
      <c r="QWS388" s="133"/>
      <c r="QWT388" s="133"/>
      <c r="QWU388" s="133"/>
      <c r="QWV388" s="133"/>
      <c r="QWW388" s="133"/>
      <c r="QWX388" s="133"/>
      <c r="QWY388" s="133"/>
      <c r="QWZ388" s="133"/>
      <c r="QXA388" s="133"/>
      <c r="QXB388" s="133"/>
      <c r="QXC388" s="133"/>
      <c r="QXD388" s="133"/>
      <c r="QXE388" s="133"/>
      <c r="QXF388" s="133"/>
      <c r="QXG388" s="133"/>
      <c r="QXH388" s="133"/>
      <c r="QXI388" s="133"/>
      <c r="QXJ388" s="133"/>
      <c r="QXK388" s="133"/>
      <c r="QXL388" s="133"/>
      <c r="QXM388" s="133"/>
      <c r="QXN388" s="133"/>
      <c r="QXO388" s="133"/>
      <c r="QXP388" s="133"/>
      <c r="QXQ388" s="133"/>
      <c r="QXR388" s="133"/>
      <c r="QXS388" s="133"/>
      <c r="QXT388" s="133"/>
      <c r="QXU388" s="133"/>
      <c r="QXV388" s="133"/>
      <c r="QXW388" s="133"/>
      <c r="QXX388" s="133"/>
      <c r="QXY388" s="133"/>
      <c r="QXZ388" s="133"/>
      <c r="QYA388" s="133"/>
      <c r="QYB388" s="133"/>
      <c r="QYC388" s="133"/>
      <c r="QYD388" s="133"/>
      <c r="QYE388" s="133"/>
      <c r="QYF388" s="133"/>
      <c r="QYG388" s="133"/>
      <c r="QYH388" s="133"/>
      <c r="QYI388" s="133"/>
      <c r="QYJ388" s="133"/>
      <c r="QYK388" s="133"/>
      <c r="QYL388" s="133"/>
      <c r="QYM388" s="133"/>
      <c r="QYN388" s="133"/>
      <c r="QYO388" s="133"/>
      <c r="QYP388" s="133"/>
      <c r="QYQ388" s="133"/>
      <c r="QYR388" s="133"/>
      <c r="QYS388" s="133"/>
      <c r="QYT388" s="133"/>
      <c r="QYU388" s="133"/>
      <c r="QYV388" s="133"/>
      <c r="QYW388" s="133"/>
      <c r="QYX388" s="133"/>
      <c r="QYY388" s="133"/>
      <c r="QYZ388" s="133"/>
      <c r="QZA388" s="133"/>
      <c r="QZB388" s="133"/>
      <c r="QZC388" s="133"/>
      <c r="QZD388" s="133"/>
      <c r="QZE388" s="133"/>
      <c r="QZF388" s="133"/>
      <c r="QZG388" s="133"/>
      <c r="QZH388" s="133"/>
      <c r="QZI388" s="133"/>
      <c r="QZJ388" s="133"/>
      <c r="QZK388" s="133"/>
      <c r="QZL388" s="133"/>
      <c r="QZM388" s="133"/>
      <c r="QZN388" s="133"/>
      <c r="QZO388" s="133"/>
      <c r="QZP388" s="133"/>
      <c r="QZQ388" s="133"/>
      <c r="QZR388" s="133"/>
      <c r="QZS388" s="133"/>
      <c r="QZT388" s="133"/>
      <c r="QZU388" s="133"/>
      <c r="QZV388" s="133"/>
      <c r="QZW388" s="133"/>
      <c r="QZX388" s="133"/>
      <c r="QZY388" s="133"/>
      <c r="QZZ388" s="133"/>
      <c r="RAA388" s="133"/>
      <c r="RAB388" s="133"/>
      <c r="RAC388" s="133"/>
      <c r="RAD388" s="133"/>
      <c r="RAE388" s="133"/>
      <c r="RAF388" s="133"/>
      <c r="RAG388" s="133"/>
      <c r="RAH388" s="133"/>
      <c r="RAI388" s="133"/>
      <c r="RAJ388" s="133"/>
      <c r="RAK388" s="133"/>
      <c r="RAL388" s="133"/>
      <c r="RAM388" s="133"/>
      <c r="RAN388" s="133"/>
      <c r="RAO388" s="133"/>
      <c r="RAP388" s="133"/>
      <c r="RAQ388" s="133"/>
      <c r="RAR388" s="133"/>
      <c r="RAS388" s="133"/>
      <c r="RAT388" s="133"/>
      <c r="RAU388" s="133"/>
      <c r="RAV388" s="133"/>
      <c r="RAW388" s="133"/>
      <c r="RAX388" s="133"/>
      <c r="RAY388" s="133"/>
      <c r="RAZ388" s="133"/>
      <c r="RBA388" s="133"/>
      <c r="RBB388" s="133"/>
      <c r="RBC388" s="133"/>
      <c r="RBD388" s="133"/>
      <c r="RBE388" s="133"/>
      <c r="RBF388" s="133"/>
      <c r="RBG388" s="133"/>
      <c r="RBH388" s="133"/>
      <c r="RBI388" s="133"/>
      <c r="RBJ388" s="133"/>
      <c r="RBK388" s="133"/>
      <c r="RBL388" s="133"/>
      <c r="RBM388" s="133"/>
      <c r="RBN388" s="133"/>
      <c r="RBO388" s="133"/>
      <c r="RBP388" s="133"/>
      <c r="RBQ388" s="133"/>
      <c r="RBR388" s="133"/>
      <c r="RBS388" s="133"/>
      <c r="RBT388" s="133"/>
      <c r="RBU388" s="133"/>
      <c r="RBV388" s="133"/>
      <c r="RBW388" s="133"/>
      <c r="RBX388" s="133"/>
      <c r="RBY388" s="133"/>
      <c r="RBZ388" s="133"/>
      <c r="RCA388" s="133"/>
      <c r="RCB388" s="133"/>
      <c r="RCC388" s="133"/>
      <c r="RCD388" s="133"/>
      <c r="RCE388" s="133"/>
      <c r="RCF388" s="133"/>
      <c r="RCG388" s="133"/>
      <c r="RCH388" s="133"/>
      <c r="RCI388" s="133"/>
      <c r="RCJ388" s="133"/>
      <c r="RCK388" s="133"/>
      <c r="RCL388" s="133"/>
      <c r="RCM388" s="133"/>
      <c r="RCN388" s="133"/>
      <c r="RCO388" s="133"/>
      <c r="RCP388" s="133"/>
      <c r="RCQ388" s="133"/>
      <c r="RCR388" s="133"/>
      <c r="RCS388" s="133"/>
      <c r="RCT388" s="133"/>
      <c r="RCU388" s="133"/>
      <c r="RCV388" s="133"/>
      <c r="RCW388" s="133"/>
      <c r="RCX388" s="133"/>
      <c r="RCY388" s="133"/>
      <c r="RCZ388" s="133"/>
      <c r="RDA388" s="133"/>
      <c r="RDB388" s="133"/>
      <c r="RDC388" s="133"/>
      <c r="RDD388" s="133"/>
      <c r="RDE388" s="133"/>
      <c r="RDF388" s="133"/>
      <c r="RDG388" s="133"/>
      <c r="RDH388" s="133"/>
      <c r="RDI388" s="133"/>
      <c r="RDJ388" s="133"/>
      <c r="RDK388" s="133"/>
      <c r="RDL388" s="133"/>
      <c r="RDM388" s="133"/>
      <c r="RDN388" s="133"/>
      <c r="RDO388" s="133"/>
      <c r="RDP388" s="133"/>
      <c r="RDQ388" s="133"/>
      <c r="RDR388" s="133"/>
      <c r="RDS388" s="133"/>
      <c r="RDT388" s="133"/>
      <c r="RDU388" s="133"/>
      <c r="RDV388" s="133"/>
      <c r="RDW388" s="133"/>
      <c r="RDX388" s="133"/>
      <c r="RDY388" s="133"/>
      <c r="RDZ388" s="133"/>
      <c r="REA388" s="133"/>
      <c r="REB388" s="133"/>
      <c r="REC388" s="133"/>
      <c r="RED388" s="133"/>
      <c r="REE388" s="133"/>
      <c r="REF388" s="133"/>
      <c r="REG388" s="133"/>
      <c r="REH388" s="133"/>
      <c r="REI388" s="133"/>
      <c r="REJ388" s="133"/>
      <c r="REK388" s="133"/>
      <c r="REL388" s="133"/>
      <c r="REM388" s="133"/>
      <c r="REN388" s="133"/>
      <c r="REO388" s="133"/>
      <c r="REP388" s="133"/>
      <c r="REQ388" s="133"/>
      <c r="RER388" s="133"/>
      <c r="RES388" s="133"/>
      <c r="RET388" s="133"/>
      <c r="REU388" s="133"/>
      <c r="REV388" s="133"/>
      <c r="REW388" s="133"/>
      <c r="REX388" s="133"/>
      <c r="REY388" s="133"/>
      <c r="REZ388" s="133"/>
      <c r="RFA388" s="133"/>
      <c r="RFB388" s="133"/>
      <c r="RFC388" s="133"/>
      <c r="RFD388" s="133"/>
      <c r="RFE388" s="133"/>
      <c r="RFF388" s="133"/>
      <c r="RFG388" s="133"/>
      <c r="RFH388" s="133"/>
      <c r="RFI388" s="133"/>
      <c r="RFJ388" s="133"/>
      <c r="RFK388" s="133"/>
      <c r="RFL388" s="133"/>
      <c r="RFM388" s="133"/>
      <c r="RFN388" s="133"/>
      <c r="RFO388" s="133"/>
      <c r="RFP388" s="133"/>
      <c r="RFQ388" s="133"/>
      <c r="RFR388" s="133"/>
      <c r="RFS388" s="133"/>
      <c r="RFT388" s="133"/>
      <c r="RFU388" s="133"/>
      <c r="RFV388" s="133"/>
      <c r="RFW388" s="133"/>
      <c r="RFX388" s="133"/>
      <c r="RFY388" s="133"/>
      <c r="RFZ388" s="133"/>
      <c r="RGA388" s="133"/>
      <c r="RGB388" s="133"/>
      <c r="RGC388" s="133"/>
      <c r="RGD388" s="133"/>
      <c r="RGE388" s="133"/>
      <c r="RGF388" s="133"/>
      <c r="RGG388" s="133"/>
      <c r="RGH388" s="133"/>
      <c r="RGI388" s="133"/>
      <c r="RGJ388" s="133"/>
      <c r="RGK388" s="133"/>
      <c r="RGL388" s="133"/>
      <c r="RGM388" s="133"/>
      <c r="RGN388" s="133"/>
      <c r="RGO388" s="133"/>
      <c r="RGP388" s="133"/>
      <c r="RGQ388" s="133"/>
      <c r="RGR388" s="133"/>
      <c r="RGS388" s="133"/>
      <c r="RGT388" s="133"/>
      <c r="RGU388" s="133"/>
      <c r="RGV388" s="133"/>
      <c r="RGW388" s="133"/>
      <c r="RGX388" s="133"/>
      <c r="RGY388" s="133"/>
      <c r="RGZ388" s="133"/>
      <c r="RHA388" s="133"/>
      <c r="RHB388" s="133"/>
      <c r="RHC388" s="133"/>
      <c r="RHD388" s="133"/>
      <c r="RHE388" s="133"/>
      <c r="RHF388" s="133"/>
      <c r="RHG388" s="133"/>
      <c r="RHH388" s="133"/>
      <c r="RHI388" s="133"/>
      <c r="RHJ388" s="133"/>
      <c r="RHK388" s="133"/>
      <c r="RHL388" s="133"/>
      <c r="RHM388" s="133"/>
      <c r="RHN388" s="133"/>
      <c r="RHO388" s="133"/>
      <c r="RHP388" s="133"/>
      <c r="RHQ388" s="133"/>
      <c r="RHR388" s="133"/>
      <c r="RHS388" s="133"/>
      <c r="RHT388" s="133"/>
      <c r="RHU388" s="133"/>
      <c r="RHV388" s="133"/>
      <c r="RHW388" s="133"/>
      <c r="RHX388" s="133"/>
      <c r="RHY388" s="133"/>
      <c r="RHZ388" s="133"/>
      <c r="RIA388" s="133"/>
      <c r="RIB388" s="133"/>
      <c r="RIC388" s="133"/>
      <c r="RID388" s="133"/>
      <c r="RIE388" s="133"/>
      <c r="RIF388" s="133"/>
      <c r="RIG388" s="133"/>
      <c r="RIH388" s="133"/>
      <c r="RII388" s="133"/>
      <c r="RIJ388" s="133"/>
      <c r="RIK388" s="133"/>
      <c r="RIL388" s="133"/>
      <c r="RIM388" s="133"/>
      <c r="RIN388" s="133"/>
      <c r="RIO388" s="133"/>
      <c r="RIP388" s="133"/>
      <c r="RIQ388" s="133"/>
      <c r="RIR388" s="133"/>
      <c r="RIS388" s="133"/>
      <c r="RIT388" s="133"/>
      <c r="RIU388" s="133"/>
      <c r="RIV388" s="133"/>
      <c r="RIW388" s="133"/>
      <c r="RIX388" s="133"/>
      <c r="RIY388" s="133"/>
      <c r="RIZ388" s="133"/>
      <c r="RJA388" s="133"/>
      <c r="RJB388" s="133"/>
      <c r="RJC388" s="133"/>
      <c r="RJD388" s="133"/>
      <c r="RJE388" s="133"/>
      <c r="RJF388" s="133"/>
      <c r="RJG388" s="133"/>
      <c r="RJH388" s="133"/>
      <c r="RJI388" s="133"/>
      <c r="RJJ388" s="133"/>
      <c r="RJK388" s="133"/>
      <c r="RJL388" s="133"/>
      <c r="RJM388" s="133"/>
      <c r="RJN388" s="133"/>
      <c r="RJO388" s="133"/>
      <c r="RJP388" s="133"/>
      <c r="RJQ388" s="133"/>
      <c r="RJR388" s="133"/>
      <c r="RJS388" s="133"/>
      <c r="RJT388" s="133"/>
      <c r="RJU388" s="133"/>
      <c r="RJV388" s="133"/>
      <c r="RJW388" s="133"/>
      <c r="RJX388" s="133"/>
      <c r="RJY388" s="133"/>
      <c r="RJZ388" s="133"/>
      <c r="RKA388" s="133"/>
      <c r="RKB388" s="133"/>
      <c r="RKC388" s="133"/>
      <c r="RKD388" s="133"/>
      <c r="RKE388" s="133"/>
      <c r="RKF388" s="133"/>
      <c r="RKG388" s="133"/>
      <c r="RKH388" s="133"/>
      <c r="RKI388" s="133"/>
      <c r="RKJ388" s="133"/>
      <c r="RKK388" s="133"/>
      <c r="RKL388" s="133"/>
      <c r="RKM388" s="133"/>
      <c r="RKN388" s="133"/>
      <c r="RKO388" s="133"/>
      <c r="RKP388" s="133"/>
      <c r="RKQ388" s="133"/>
      <c r="RKR388" s="133"/>
      <c r="RKS388" s="133"/>
      <c r="RKT388" s="133"/>
      <c r="RKU388" s="133"/>
      <c r="RKV388" s="133"/>
      <c r="RKW388" s="133"/>
      <c r="RKX388" s="133"/>
      <c r="RKY388" s="133"/>
      <c r="RKZ388" s="133"/>
      <c r="RLA388" s="133"/>
      <c r="RLB388" s="133"/>
      <c r="RLC388" s="133"/>
      <c r="RLD388" s="133"/>
      <c r="RLE388" s="133"/>
      <c r="RLF388" s="133"/>
      <c r="RLG388" s="133"/>
      <c r="RLH388" s="133"/>
      <c r="RLI388" s="133"/>
      <c r="RLJ388" s="133"/>
      <c r="RLK388" s="133"/>
      <c r="RLL388" s="133"/>
      <c r="RLM388" s="133"/>
      <c r="RLN388" s="133"/>
      <c r="RLO388" s="133"/>
      <c r="RLP388" s="133"/>
      <c r="RLQ388" s="133"/>
      <c r="RLR388" s="133"/>
      <c r="RLS388" s="133"/>
      <c r="RLT388" s="133"/>
      <c r="RLU388" s="133"/>
      <c r="RLV388" s="133"/>
      <c r="RLW388" s="133"/>
      <c r="RLX388" s="133"/>
      <c r="RLY388" s="133"/>
      <c r="RLZ388" s="133"/>
      <c r="RMA388" s="133"/>
      <c r="RMB388" s="133"/>
      <c r="RMC388" s="133"/>
      <c r="RMD388" s="133"/>
      <c r="RME388" s="133"/>
      <c r="RMF388" s="133"/>
      <c r="RMG388" s="133"/>
      <c r="RMH388" s="133"/>
      <c r="RMI388" s="133"/>
      <c r="RMJ388" s="133"/>
      <c r="RMK388" s="133"/>
      <c r="RML388" s="133"/>
      <c r="RMM388" s="133"/>
      <c r="RMN388" s="133"/>
      <c r="RMO388" s="133"/>
      <c r="RMP388" s="133"/>
      <c r="RMQ388" s="133"/>
      <c r="RMR388" s="133"/>
      <c r="RMS388" s="133"/>
      <c r="RMT388" s="133"/>
      <c r="RMU388" s="133"/>
      <c r="RMV388" s="133"/>
      <c r="RMW388" s="133"/>
      <c r="RMX388" s="133"/>
      <c r="RMY388" s="133"/>
      <c r="RMZ388" s="133"/>
      <c r="RNA388" s="133"/>
      <c r="RNB388" s="133"/>
      <c r="RNC388" s="133"/>
      <c r="RND388" s="133"/>
      <c r="RNE388" s="133"/>
      <c r="RNF388" s="133"/>
      <c r="RNG388" s="133"/>
      <c r="RNH388" s="133"/>
      <c r="RNI388" s="133"/>
      <c r="RNJ388" s="133"/>
      <c r="RNK388" s="133"/>
      <c r="RNL388" s="133"/>
      <c r="RNM388" s="133"/>
      <c r="RNN388" s="133"/>
      <c r="RNO388" s="133"/>
      <c r="RNP388" s="133"/>
      <c r="RNQ388" s="133"/>
      <c r="RNR388" s="133"/>
      <c r="RNS388" s="133"/>
      <c r="RNT388" s="133"/>
      <c r="RNU388" s="133"/>
      <c r="RNV388" s="133"/>
      <c r="RNW388" s="133"/>
      <c r="RNX388" s="133"/>
      <c r="RNY388" s="133"/>
      <c r="RNZ388" s="133"/>
      <c r="ROA388" s="133"/>
      <c r="ROB388" s="133"/>
      <c r="ROC388" s="133"/>
      <c r="ROD388" s="133"/>
      <c r="ROE388" s="133"/>
      <c r="ROF388" s="133"/>
      <c r="ROG388" s="133"/>
      <c r="ROH388" s="133"/>
      <c r="ROI388" s="133"/>
      <c r="ROJ388" s="133"/>
      <c r="ROK388" s="133"/>
      <c r="ROL388" s="133"/>
      <c r="ROM388" s="133"/>
      <c r="RON388" s="133"/>
      <c r="ROO388" s="133"/>
      <c r="ROP388" s="133"/>
      <c r="ROQ388" s="133"/>
      <c r="ROR388" s="133"/>
      <c r="ROS388" s="133"/>
      <c r="ROT388" s="133"/>
      <c r="ROU388" s="133"/>
      <c r="ROV388" s="133"/>
      <c r="ROW388" s="133"/>
      <c r="ROX388" s="133"/>
      <c r="ROY388" s="133"/>
      <c r="ROZ388" s="133"/>
      <c r="RPA388" s="133"/>
      <c r="RPB388" s="133"/>
      <c r="RPC388" s="133"/>
      <c r="RPD388" s="133"/>
      <c r="RPE388" s="133"/>
      <c r="RPF388" s="133"/>
      <c r="RPG388" s="133"/>
      <c r="RPH388" s="133"/>
      <c r="RPI388" s="133"/>
      <c r="RPJ388" s="133"/>
      <c r="RPK388" s="133"/>
      <c r="RPL388" s="133"/>
      <c r="RPM388" s="133"/>
      <c r="RPN388" s="133"/>
      <c r="RPO388" s="133"/>
      <c r="RPP388" s="133"/>
      <c r="RPQ388" s="133"/>
      <c r="RPR388" s="133"/>
      <c r="RPS388" s="133"/>
      <c r="RPT388" s="133"/>
      <c r="RPU388" s="133"/>
      <c r="RPV388" s="133"/>
      <c r="RPW388" s="133"/>
      <c r="RPX388" s="133"/>
      <c r="RPY388" s="133"/>
      <c r="RPZ388" s="133"/>
      <c r="RQA388" s="133"/>
      <c r="RQB388" s="133"/>
      <c r="RQC388" s="133"/>
      <c r="RQD388" s="133"/>
      <c r="RQE388" s="133"/>
      <c r="RQF388" s="133"/>
      <c r="RQG388" s="133"/>
      <c r="RQH388" s="133"/>
      <c r="RQI388" s="133"/>
      <c r="RQJ388" s="133"/>
      <c r="RQK388" s="133"/>
      <c r="RQL388" s="133"/>
      <c r="RQM388" s="133"/>
      <c r="RQN388" s="133"/>
      <c r="RQO388" s="133"/>
      <c r="RQP388" s="133"/>
      <c r="RQQ388" s="133"/>
      <c r="RQR388" s="133"/>
      <c r="RQS388" s="133"/>
      <c r="RQT388" s="133"/>
      <c r="RQU388" s="133"/>
      <c r="RQV388" s="133"/>
      <c r="RQW388" s="133"/>
      <c r="RQX388" s="133"/>
      <c r="RQY388" s="133"/>
      <c r="RQZ388" s="133"/>
      <c r="RRA388" s="133"/>
      <c r="RRB388" s="133"/>
      <c r="RRC388" s="133"/>
      <c r="RRD388" s="133"/>
      <c r="RRE388" s="133"/>
      <c r="RRF388" s="133"/>
      <c r="RRG388" s="133"/>
      <c r="RRH388" s="133"/>
      <c r="RRI388" s="133"/>
      <c r="RRJ388" s="133"/>
      <c r="RRK388" s="133"/>
      <c r="RRL388" s="133"/>
      <c r="RRM388" s="133"/>
      <c r="RRN388" s="133"/>
      <c r="RRO388" s="133"/>
      <c r="RRP388" s="133"/>
      <c r="RRQ388" s="133"/>
      <c r="RRR388" s="133"/>
      <c r="RRS388" s="133"/>
      <c r="RRT388" s="133"/>
      <c r="RRU388" s="133"/>
      <c r="RRV388" s="133"/>
      <c r="RRW388" s="133"/>
      <c r="RRX388" s="133"/>
      <c r="RRY388" s="133"/>
      <c r="RRZ388" s="133"/>
      <c r="RSA388" s="133"/>
      <c r="RSB388" s="133"/>
      <c r="RSC388" s="133"/>
      <c r="RSD388" s="133"/>
      <c r="RSE388" s="133"/>
      <c r="RSF388" s="133"/>
      <c r="RSG388" s="133"/>
      <c r="RSH388" s="133"/>
      <c r="RSI388" s="133"/>
      <c r="RSJ388" s="133"/>
      <c r="RSK388" s="133"/>
      <c r="RSL388" s="133"/>
      <c r="RSM388" s="133"/>
      <c r="RSN388" s="133"/>
      <c r="RSO388" s="133"/>
      <c r="RSP388" s="133"/>
      <c r="RSQ388" s="133"/>
      <c r="RSR388" s="133"/>
      <c r="RSS388" s="133"/>
      <c r="RST388" s="133"/>
      <c r="RSU388" s="133"/>
      <c r="RSV388" s="133"/>
      <c r="RSW388" s="133"/>
      <c r="RSX388" s="133"/>
      <c r="RSY388" s="133"/>
      <c r="RSZ388" s="133"/>
      <c r="RTA388" s="133"/>
      <c r="RTB388" s="133"/>
      <c r="RTC388" s="133"/>
      <c r="RTD388" s="133"/>
      <c r="RTE388" s="133"/>
      <c r="RTF388" s="133"/>
      <c r="RTG388" s="133"/>
      <c r="RTH388" s="133"/>
      <c r="RTI388" s="133"/>
      <c r="RTJ388" s="133"/>
      <c r="RTK388" s="133"/>
      <c r="RTL388" s="133"/>
      <c r="RTM388" s="133"/>
      <c r="RTN388" s="133"/>
      <c r="RTO388" s="133"/>
      <c r="RTP388" s="133"/>
      <c r="RTQ388" s="133"/>
      <c r="RTR388" s="133"/>
      <c r="RTS388" s="133"/>
      <c r="RTT388" s="133"/>
      <c r="RTU388" s="133"/>
      <c r="RTV388" s="133"/>
      <c r="RTW388" s="133"/>
      <c r="RTX388" s="133"/>
      <c r="RTY388" s="133"/>
      <c r="RTZ388" s="133"/>
      <c r="RUA388" s="133"/>
      <c r="RUB388" s="133"/>
      <c r="RUC388" s="133"/>
      <c r="RUD388" s="133"/>
      <c r="RUE388" s="133"/>
      <c r="RUF388" s="133"/>
      <c r="RUG388" s="133"/>
      <c r="RUH388" s="133"/>
      <c r="RUI388" s="133"/>
      <c r="RUJ388" s="133"/>
      <c r="RUK388" s="133"/>
      <c r="RUL388" s="133"/>
      <c r="RUM388" s="133"/>
      <c r="RUN388" s="133"/>
      <c r="RUO388" s="133"/>
      <c r="RUP388" s="133"/>
      <c r="RUQ388" s="133"/>
      <c r="RUR388" s="133"/>
      <c r="RUS388" s="133"/>
      <c r="RUT388" s="133"/>
      <c r="RUU388" s="133"/>
      <c r="RUV388" s="133"/>
      <c r="RUW388" s="133"/>
      <c r="RUX388" s="133"/>
      <c r="RUY388" s="133"/>
      <c r="RUZ388" s="133"/>
      <c r="RVA388" s="133"/>
      <c r="RVB388" s="133"/>
      <c r="RVC388" s="133"/>
      <c r="RVD388" s="133"/>
      <c r="RVE388" s="133"/>
      <c r="RVF388" s="133"/>
      <c r="RVG388" s="133"/>
      <c r="RVH388" s="133"/>
      <c r="RVI388" s="133"/>
      <c r="RVJ388" s="133"/>
      <c r="RVK388" s="133"/>
      <c r="RVL388" s="133"/>
      <c r="RVM388" s="133"/>
      <c r="RVN388" s="133"/>
      <c r="RVO388" s="133"/>
      <c r="RVP388" s="133"/>
      <c r="RVQ388" s="133"/>
      <c r="RVR388" s="133"/>
      <c r="RVS388" s="133"/>
      <c r="RVT388" s="133"/>
      <c r="RVU388" s="133"/>
      <c r="RVV388" s="133"/>
      <c r="RVW388" s="133"/>
      <c r="RVX388" s="133"/>
      <c r="RVY388" s="133"/>
      <c r="RVZ388" s="133"/>
      <c r="RWA388" s="133"/>
      <c r="RWB388" s="133"/>
      <c r="RWC388" s="133"/>
      <c r="RWD388" s="133"/>
      <c r="RWE388" s="133"/>
      <c r="RWF388" s="133"/>
      <c r="RWG388" s="133"/>
      <c r="RWH388" s="133"/>
      <c r="RWI388" s="133"/>
      <c r="RWJ388" s="133"/>
      <c r="RWK388" s="133"/>
      <c r="RWL388" s="133"/>
      <c r="RWM388" s="133"/>
      <c r="RWN388" s="133"/>
      <c r="RWO388" s="133"/>
      <c r="RWP388" s="133"/>
      <c r="RWQ388" s="133"/>
      <c r="RWR388" s="133"/>
      <c r="RWS388" s="133"/>
      <c r="RWT388" s="133"/>
      <c r="RWU388" s="133"/>
      <c r="RWV388" s="133"/>
      <c r="RWW388" s="133"/>
      <c r="RWX388" s="133"/>
      <c r="RWY388" s="133"/>
      <c r="RWZ388" s="133"/>
      <c r="RXA388" s="133"/>
      <c r="RXB388" s="133"/>
      <c r="RXC388" s="133"/>
      <c r="RXD388" s="133"/>
      <c r="RXE388" s="133"/>
      <c r="RXF388" s="133"/>
      <c r="RXG388" s="133"/>
      <c r="RXH388" s="133"/>
      <c r="RXI388" s="133"/>
      <c r="RXJ388" s="133"/>
      <c r="RXK388" s="133"/>
      <c r="RXL388" s="133"/>
      <c r="RXM388" s="133"/>
      <c r="RXN388" s="133"/>
      <c r="RXO388" s="133"/>
      <c r="RXP388" s="133"/>
      <c r="RXQ388" s="133"/>
      <c r="RXR388" s="133"/>
      <c r="RXS388" s="133"/>
      <c r="RXT388" s="133"/>
      <c r="RXU388" s="133"/>
      <c r="RXV388" s="133"/>
      <c r="RXW388" s="133"/>
      <c r="RXX388" s="133"/>
      <c r="RXY388" s="133"/>
      <c r="RXZ388" s="133"/>
      <c r="RYA388" s="133"/>
      <c r="RYB388" s="133"/>
      <c r="RYC388" s="133"/>
      <c r="RYD388" s="133"/>
      <c r="RYE388" s="133"/>
      <c r="RYF388" s="133"/>
      <c r="RYG388" s="133"/>
      <c r="RYH388" s="133"/>
      <c r="RYI388" s="133"/>
      <c r="RYJ388" s="133"/>
      <c r="RYK388" s="133"/>
      <c r="RYL388" s="133"/>
      <c r="RYM388" s="133"/>
      <c r="RYN388" s="133"/>
      <c r="RYO388" s="133"/>
      <c r="RYP388" s="133"/>
      <c r="RYQ388" s="133"/>
      <c r="RYR388" s="133"/>
      <c r="RYS388" s="133"/>
      <c r="RYT388" s="133"/>
      <c r="RYU388" s="133"/>
      <c r="RYV388" s="133"/>
      <c r="RYW388" s="133"/>
      <c r="RYX388" s="133"/>
      <c r="RYY388" s="133"/>
      <c r="RYZ388" s="133"/>
      <c r="RZA388" s="133"/>
      <c r="RZB388" s="133"/>
      <c r="RZC388" s="133"/>
      <c r="RZD388" s="133"/>
      <c r="RZE388" s="133"/>
      <c r="RZF388" s="133"/>
      <c r="RZG388" s="133"/>
      <c r="RZH388" s="133"/>
      <c r="RZI388" s="133"/>
      <c r="RZJ388" s="133"/>
      <c r="RZK388" s="133"/>
      <c r="RZL388" s="133"/>
      <c r="RZM388" s="133"/>
      <c r="RZN388" s="133"/>
      <c r="RZO388" s="133"/>
      <c r="RZP388" s="133"/>
      <c r="RZQ388" s="133"/>
      <c r="RZR388" s="133"/>
      <c r="RZS388" s="133"/>
      <c r="RZT388" s="133"/>
      <c r="RZU388" s="133"/>
      <c r="RZV388" s="133"/>
      <c r="RZW388" s="133"/>
      <c r="RZX388" s="133"/>
      <c r="RZY388" s="133"/>
      <c r="RZZ388" s="133"/>
      <c r="SAA388" s="133"/>
      <c r="SAB388" s="133"/>
      <c r="SAC388" s="133"/>
      <c r="SAD388" s="133"/>
      <c r="SAE388" s="133"/>
      <c r="SAF388" s="133"/>
      <c r="SAG388" s="133"/>
      <c r="SAH388" s="133"/>
      <c r="SAI388" s="133"/>
      <c r="SAJ388" s="133"/>
      <c r="SAK388" s="133"/>
      <c r="SAL388" s="133"/>
      <c r="SAM388" s="133"/>
      <c r="SAN388" s="133"/>
      <c r="SAO388" s="133"/>
      <c r="SAP388" s="133"/>
      <c r="SAQ388" s="133"/>
      <c r="SAR388" s="133"/>
      <c r="SAS388" s="133"/>
      <c r="SAT388" s="133"/>
      <c r="SAU388" s="133"/>
      <c r="SAV388" s="133"/>
      <c r="SAW388" s="133"/>
      <c r="SAX388" s="133"/>
      <c r="SAY388" s="133"/>
      <c r="SAZ388" s="133"/>
      <c r="SBA388" s="133"/>
      <c r="SBB388" s="133"/>
      <c r="SBC388" s="133"/>
      <c r="SBD388" s="133"/>
      <c r="SBE388" s="133"/>
      <c r="SBF388" s="133"/>
      <c r="SBG388" s="133"/>
      <c r="SBH388" s="133"/>
      <c r="SBI388" s="133"/>
      <c r="SBJ388" s="133"/>
      <c r="SBK388" s="133"/>
      <c r="SBL388" s="133"/>
      <c r="SBM388" s="133"/>
      <c r="SBN388" s="133"/>
      <c r="SBO388" s="133"/>
      <c r="SBP388" s="133"/>
      <c r="SBQ388" s="133"/>
      <c r="SBR388" s="133"/>
      <c r="SBS388" s="133"/>
      <c r="SBT388" s="133"/>
      <c r="SBU388" s="133"/>
      <c r="SBV388" s="133"/>
      <c r="SBW388" s="133"/>
      <c r="SBX388" s="133"/>
      <c r="SBY388" s="133"/>
      <c r="SBZ388" s="133"/>
      <c r="SCA388" s="133"/>
      <c r="SCB388" s="133"/>
      <c r="SCC388" s="133"/>
      <c r="SCD388" s="133"/>
      <c r="SCE388" s="133"/>
      <c r="SCF388" s="133"/>
      <c r="SCG388" s="133"/>
      <c r="SCH388" s="133"/>
      <c r="SCI388" s="133"/>
      <c r="SCJ388" s="133"/>
      <c r="SCK388" s="133"/>
      <c r="SCL388" s="133"/>
      <c r="SCM388" s="133"/>
      <c r="SCN388" s="133"/>
      <c r="SCO388" s="133"/>
      <c r="SCP388" s="133"/>
      <c r="SCQ388" s="133"/>
      <c r="SCR388" s="133"/>
      <c r="SCS388" s="133"/>
      <c r="SCT388" s="133"/>
      <c r="SCU388" s="133"/>
      <c r="SCV388" s="133"/>
      <c r="SCW388" s="133"/>
      <c r="SCX388" s="133"/>
      <c r="SCY388" s="133"/>
      <c r="SCZ388" s="133"/>
      <c r="SDA388" s="133"/>
      <c r="SDB388" s="133"/>
      <c r="SDC388" s="133"/>
      <c r="SDD388" s="133"/>
      <c r="SDE388" s="133"/>
      <c r="SDF388" s="133"/>
      <c r="SDG388" s="133"/>
      <c r="SDH388" s="133"/>
      <c r="SDI388" s="133"/>
      <c r="SDJ388" s="133"/>
      <c r="SDK388" s="133"/>
      <c r="SDL388" s="133"/>
      <c r="SDM388" s="133"/>
      <c r="SDN388" s="133"/>
      <c r="SDO388" s="133"/>
      <c r="SDP388" s="133"/>
      <c r="SDQ388" s="133"/>
      <c r="SDR388" s="133"/>
      <c r="SDS388" s="133"/>
      <c r="SDT388" s="133"/>
      <c r="SDU388" s="133"/>
      <c r="SDV388" s="133"/>
      <c r="SDW388" s="133"/>
      <c r="SDX388" s="133"/>
      <c r="SDY388" s="133"/>
      <c r="SDZ388" s="133"/>
      <c r="SEA388" s="133"/>
      <c r="SEB388" s="133"/>
      <c r="SEC388" s="133"/>
      <c r="SED388" s="133"/>
      <c r="SEE388" s="133"/>
      <c r="SEF388" s="133"/>
      <c r="SEG388" s="133"/>
      <c r="SEH388" s="133"/>
      <c r="SEI388" s="133"/>
      <c r="SEJ388" s="133"/>
      <c r="SEK388" s="133"/>
      <c r="SEL388" s="133"/>
      <c r="SEM388" s="133"/>
      <c r="SEN388" s="133"/>
      <c r="SEO388" s="133"/>
      <c r="SEP388" s="133"/>
      <c r="SEQ388" s="133"/>
      <c r="SER388" s="133"/>
      <c r="SES388" s="133"/>
      <c r="SET388" s="133"/>
      <c r="SEU388" s="133"/>
      <c r="SEV388" s="133"/>
      <c r="SEW388" s="133"/>
      <c r="SEX388" s="133"/>
      <c r="SEY388" s="133"/>
      <c r="SEZ388" s="133"/>
      <c r="SFA388" s="133"/>
      <c r="SFB388" s="133"/>
      <c r="SFC388" s="133"/>
      <c r="SFD388" s="133"/>
      <c r="SFE388" s="133"/>
      <c r="SFF388" s="133"/>
      <c r="SFG388" s="133"/>
      <c r="SFH388" s="133"/>
      <c r="SFI388" s="133"/>
      <c r="SFJ388" s="133"/>
      <c r="SFK388" s="133"/>
      <c r="SFL388" s="133"/>
      <c r="SFM388" s="133"/>
      <c r="SFN388" s="133"/>
      <c r="SFO388" s="133"/>
      <c r="SFP388" s="133"/>
      <c r="SFQ388" s="133"/>
      <c r="SFR388" s="133"/>
      <c r="SFS388" s="133"/>
      <c r="SFT388" s="133"/>
      <c r="SFU388" s="133"/>
      <c r="SFV388" s="133"/>
      <c r="SFW388" s="133"/>
      <c r="SFX388" s="133"/>
      <c r="SFY388" s="133"/>
      <c r="SFZ388" s="133"/>
      <c r="SGA388" s="133"/>
      <c r="SGB388" s="133"/>
      <c r="SGC388" s="133"/>
      <c r="SGD388" s="133"/>
      <c r="SGE388" s="133"/>
      <c r="SGF388" s="133"/>
      <c r="SGG388" s="133"/>
      <c r="SGH388" s="133"/>
      <c r="SGI388" s="133"/>
      <c r="SGJ388" s="133"/>
      <c r="SGK388" s="133"/>
      <c r="SGL388" s="133"/>
      <c r="SGM388" s="133"/>
      <c r="SGN388" s="133"/>
      <c r="SGO388" s="133"/>
      <c r="SGP388" s="133"/>
      <c r="SGQ388" s="133"/>
      <c r="SGR388" s="133"/>
      <c r="SGS388" s="133"/>
      <c r="SGT388" s="133"/>
      <c r="SGU388" s="133"/>
      <c r="SGV388" s="133"/>
      <c r="SGW388" s="133"/>
      <c r="SGX388" s="133"/>
      <c r="SGY388" s="133"/>
      <c r="SGZ388" s="133"/>
      <c r="SHA388" s="133"/>
      <c r="SHB388" s="133"/>
      <c r="SHC388" s="133"/>
      <c r="SHD388" s="133"/>
      <c r="SHE388" s="133"/>
      <c r="SHF388" s="133"/>
      <c r="SHG388" s="133"/>
      <c r="SHH388" s="133"/>
      <c r="SHI388" s="133"/>
      <c r="SHJ388" s="133"/>
      <c r="SHK388" s="133"/>
      <c r="SHL388" s="133"/>
      <c r="SHM388" s="133"/>
      <c r="SHN388" s="133"/>
      <c r="SHO388" s="133"/>
      <c r="SHP388" s="133"/>
      <c r="SHQ388" s="133"/>
      <c r="SHR388" s="133"/>
      <c r="SHS388" s="133"/>
      <c r="SHT388" s="133"/>
      <c r="SHU388" s="133"/>
      <c r="SHV388" s="133"/>
      <c r="SHW388" s="133"/>
      <c r="SHX388" s="133"/>
      <c r="SHY388" s="133"/>
      <c r="SHZ388" s="133"/>
      <c r="SIA388" s="133"/>
      <c r="SIB388" s="133"/>
      <c r="SIC388" s="133"/>
      <c r="SID388" s="133"/>
      <c r="SIE388" s="133"/>
      <c r="SIF388" s="133"/>
      <c r="SIG388" s="133"/>
      <c r="SIH388" s="133"/>
      <c r="SII388" s="133"/>
      <c r="SIJ388" s="133"/>
      <c r="SIK388" s="133"/>
      <c r="SIL388" s="133"/>
      <c r="SIM388" s="133"/>
      <c r="SIN388" s="133"/>
      <c r="SIO388" s="133"/>
      <c r="SIP388" s="133"/>
      <c r="SIQ388" s="133"/>
      <c r="SIR388" s="133"/>
      <c r="SIS388" s="133"/>
      <c r="SIT388" s="133"/>
      <c r="SIU388" s="133"/>
      <c r="SIV388" s="133"/>
      <c r="SIW388" s="133"/>
      <c r="SIX388" s="133"/>
      <c r="SIY388" s="133"/>
      <c r="SIZ388" s="133"/>
      <c r="SJA388" s="133"/>
      <c r="SJB388" s="133"/>
      <c r="SJC388" s="133"/>
      <c r="SJD388" s="133"/>
      <c r="SJE388" s="133"/>
      <c r="SJF388" s="133"/>
      <c r="SJG388" s="133"/>
      <c r="SJH388" s="133"/>
      <c r="SJI388" s="133"/>
      <c r="SJJ388" s="133"/>
      <c r="SJK388" s="133"/>
      <c r="SJL388" s="133"/>
      <c r="SJM388" s="133"/>
      <c r="SJN388" s="133"/>
      <c r="SJO388" s="133"/>
      <c r="SJP388" s="133"/>
      <c r="SJQ388" s="133"/>
      <c r="SJR388" s="133"/>
      <c r="SJS388" s="133"/>
      <c r="SJT388" s="133"/>
      <c r="SJU388" s="133"/>
      <c r="SJV388" s="133"/>
      <c r="SJW388" s="133"/>
      <c r="SJX388" s="133"/>
      <c r="SJY388" s="133"/>
      <c r="SJZ388" s="133"/>
      <c r="SKA388" s="133"/>
      <c r="SKB388" s="133"/>
      <c r="SKC388" s="133"/>
      <c r="SKD388" s="133"/>
      <c r="SKE388" s="133"/>
      <c r="SKF388" s="133"/>
      <c r="SKG388" s="133"/>
      <c r="SKH388" s="133"/>
      <c r="SKI388" s="133"/>
      <c r="SKJ388" s="133"/>
      <c r="SKK388" s="133"/>
      <c r="SKL388" s="133"/>
      <c r="SKM388" s="133"/>
      <c r="SKN388" s="133"/>
      <c r="SKO388" s="133"/>
      <c r="SKP388" s="133"/>
      <c r="SKQ388" s="133"/>
      <c r="SKR388" s="133"/>
      <c r="SKS388" s="133"/>
      <c r="SKT388" s="133"/>
      <c r="SKU388" s="133"/>
      <c r="SKV388" s="133"/>
      <c r="SKW388" s="133"/>
      <c r="SKX388" s="133"/>
      <c r="SKY388" s="133"/>
      <c r="SKZ388" s="133"/>
      <c r="SLA388" s="133"/>
      <c r="SLB388" s="133"/>
      <c r="SLC388" s="133"/>
      <c r="SLD388" s="133"/>
      <c r="SLE388" s="133"/>
      <c r="SLF388" s="133"/>
      <c r="SLG388" s="133"/>
      <c r="SLH388" s="133"/>
      <c r="SLI388" s="133"/>
      <c r="SLJ388" s="133"/>
      <c r="SLK388" s="133"/>
      <c r="SLL388" s="133"/>
      <c r="SLM388" s="133"/>
      <c r="SLN388" s="133"/>
      <c r="SLO388" s="133"/>
      <c r="SLP388" s="133"/>
      <c r="SLQ388" s="133"/>
      <c r="SLR388" s="133"/>
      <c r="SLS388" s="133"/>
      <c r="SLT388" s="133"/>
      <c r="SLU388" s="133"/>
      <c r="SLV388" s="133"/>
      <c r="SLW388" s="133"/>
      <c r="SLX388" s="133"/>
      <c r="SLY388" s="133"/>
      <c r="SLZ388" s="133"/>
      <c r="SMA388" s="133"/>
      <c r="SMB388" s="133"/>
      <c r="SMC388" s="133"/>
      <c r="SMD388" s="133"/>
      <c r="SME388" s="133"/>
      <c r="SMF388" s="133"/>
      <c r="SMG388" s="133"/>
      <c r="SMH388" s="133"/>
      <c r="SMI388" s="133"/>
      <c r="SMJ388" s="133"/>
      <c r="SMK388" s="133"/>
      <c r="SML388" s="133"/>
      <c r="SMM388" s="133"/>
      <c r="SMN388" s="133"/>
      <c r="SMO388" s="133"/>
      <c r="SMP388" s="133"/>
      <c r="SMQ388" s="133"/>
      <c r="SMR388" s="133"/>
      <c r="SMS388" s="133"/>
      <c r="SMT388" s="133"/>
      <c r="SMU388" s="133"/>
      <c r="SMV388" s="133"/>
      <c r="SMW388" s="133"/>
      <c r="SMX388" s="133"/>
      <c r="SMY388" s="133"/>
      <c r="SMZ388" s="133"/>
      <c r="SNA388" s="133"/>
      <c r="SNB388" s="133"/>
      <c r="SNC388" s="133"/>
      <c r="SND388" s="133"/>
      <c r="SNE388" s="133"/>
      <c r="SNF388" s="133"/>
      <c r="SNG388" s="133"/>
      <c r="SNH388" s="133"/>
      <c r="SNI388" s="133"/>
      <c r="SNJ388" s="133"/>
      <c r="SNK388" s="133"/>
      <c r="SNL388" s="133"/>
      <c r="SNM388" s="133"/>
      <c r="SNN388" s="133"/>
      <c r="SNO388" s="133"/>
      <c r="SNP388" s="133"/>
      <c r="SNQ388" s="133"/>
      <c r="SNR388" s="133"/>
      <c r="SNS388" s="133"/>
      <c r="SNT388" s="133"/>
      <c r="SNU388" s="133"/>
      <c r="SNV388" s="133"/>
      <c r="SNW388" s="133"/>
      <c r="SNX388" s="133"/>
      <c r="SNY388" s="133"/>
      <c r="SNZ388" s="133"/>
      <c r="SOA388" s="133"/>
      <c r="SOB388" s="133"/>
      <c r="SOC388" s="133"/>
      <c r="SOD388" s="133"/>
      <c r="SOE388" s="133"/>
      <c r="SOF388" s="133"/>
      <c r="SOG388" s="133"/>
      <c r="SOH388" s="133"/>
      <c r="SOI388" s="133"/>
      <c r="SOJ388" s="133"/>
      <c r="SOK388" s="133"/>
      <c r="SOL388" s="133"/>
      <c r="SOM388" s="133"/>
      <c r="SON388" s="133"/>
      <c r="SOO388" s="133"/>
      <c r="SOP388" s="133"/>
      <c r="SOQ388" s="133"/>
      <c r="SOR388" s="133"/>
      <c r="SOS388" s="133"/>
      <c r="SOT388" s="133"/>
      <c r="SOU388" s="133"/>
      <c r="SOV388" s="133"/>
      <c r="SOW388" s="133"/>
      <c r="SOX388" s="133"/>
      <c r="SOY388" s="133"/>
      <c r="SOZ388" s="133"/>
      <c r="SPA388" s="133"/>
      <c r="SPB388" s="133"/>
      <c r="SPC388" s="133"/>
      <c r="SPD388" s="133"/>
      <c r="SPE388" s="133"/>
      <c r="SPF388" s="133"/>
      <c r="SPG388" s="133"/>
      <c r="SPH388" s="133"/>
      <c r="SPI388" s="133"/>
      <c r="SPJ388" s="133"/>
      <c r="SPK388" s="133"/>
      <c r="SPL388" s="133"/>
      <c r="SPM388" s="133"/>
      <c r="SPN388" s="133"/>
      <c r="SPO388" s="133"/>
      <c r="SPP388" s="133"/>
      <c r="SPQ388" s="133"/>
      <c r="SPR388" s="133"/>
      <c r="SPS388" s="133"/>
      <c r="SPT388" s="133"/>
      <c r="SPU388" s="133"/>
      <c r="SPV388" s="133"/>
      <c r="SPW388" s="133"/>
      <c r="SPX388" s="133"/>
      <c r="SPY388" s="133"/>
      <c r="SPZ388" s="133"/>
      <c r="SQA388" s="133"/>
      <c r="SQB388" s="133"/>
      <c r="SQC388" s="133"/>
      <c r="SQD388" s="133"/>
      <c r="SQE388" s="133"/>
      <c r="SQF388" s="133"/>
      <c r="SQG388" s="133"/>
      <c r="SQH388" s="133"/>
      <c r="SQI388" s="133"/>
      <c r="SQJ388" s="133"/>
      <c r="SQK388" s="133"/>
      <c r="SQL388" s="133"/>
      <c r="SQM388" s="133"/>
      <c r="SQN388" s="133"/>
      <c r="SQO388" s="133"/>
      <c r="SQP388" s="133"/>
      <c r="SQQ388" s="133"/>
      <c r="SQR388" s="133"/>
      <c r="SQS388" s="133"/>
      <c r="SQT388" s="133"/>
      <c r="SQU388" s="133"/>
      <c r="SQV388" s="133"/>
      <c r="SQW388" s="133"/>
      <c r="SQX388" s="133"/>
      <c r="SQY388" s="133"/>
      <c r="SQZ388" s="133"/>
      <c r="SRA388" s="133"/>
      <c r="SRB388" s="133"/>
      <c r="SRC388" s="133"/>
      <c r="SRD388" s="133"/>
      <c r="SRE388" s="133"/>
      <c r="SRF388" s="133"/>
      <c r="SRG388" s="133"/>
      <c r="SRH388" s="133"/>
      <c r="SRI388" s="133"/>
      <c r="SRJ388" s="133"/>
      <c r="SRK388" s="133"/>
      <c r="SRL388" s="133"/>
      <c r="SRM388" s="133"/>
      <c r="SRN388" s="133"/>
      <c r="SRO388" s="133"/>
      <c r="SRP388" s="133"/>
      <c r="SRQ388" s="133"/>
      <c r="SRR388" s="133"/>
      <c r="SRS388" s="133"/>
      <c r="SRT388" s="133"/>
      <c r="SRU388" s="133"/>
      <c r="SRV388" s="133"/>
      <c r="SRW388" s="133"/>
      <c r="SRX388" s="133"/>
      <c r="SRY388" s="133"/>
      <c r="SRZ388" s="133"/>
      <c r="SSA388" s="133"/>
      <c r="SSB388" s="133"/>
      <c r="SSC388" s="133"/>
      <c r="SSD388" s="133"/>
      <c r="SSE388" s="133"/>
      <c r="SSF388" s="133"/>
      <c r="SSG388" s="133"/>
      <c r="SSH388" s="133"/>
      <c r="SSI388" s="133"/>
      <c r="SSJ388" s="133"/>
      <c r="SSK388" s="133"/>
      <c r="SSL388" s="133"/>
      <c r="SSM388" s="133"/>
      <c r="SSN388" s="133"/>
      <c r="SSO388" s="133"/>
      <c r="SSP388" s="133"/>
      <c r="SSQ388" s="133"/>
      <c r="SSR388" s="133"/>
      <c r="SSS388" s="133"/>
      <c r="SST388" s="133"/>
      <c r="SSU388" s="133"/>
      <c r="SSV388" s="133"/>
      <c r="SSW388" s="133"/>
      <c r="SSX388" s="133"/>
      <c r="SSY388" s="133"/>
      <c r="SSZ388" s="133"/>
      <c r="STA388" s="133"/>
      <c r="STB388" s="133"/>
      <c r="STC388" s="133"/>
      <c r="STD388" s="133"/>
      <c r="STE388" s="133"/>
      <c r="STF388" s="133"/>
      <c r="STG388" s="133"/>
      <c r="STH388" s="133"/>
      <c r="STI388" s="133"/>
      <c r="STJ388" s="133"/>
      <c r="STK388" s="133"/>
      <c r="STL388" s="133"/>
      <c r="STM388" s="133"/>
      <c r="STN388" s="133"/>
      <c r="STO388" s="133"/>
      <c r="STP388" s="133"/>
      <c r="STQ388" s="133"/>
      <c r="STR388" s="133"/>
      <c r="STS388" s="133"/>
      <c r="STT388" s="133"/>
      <c r="STU388" s="133"/>
      <c r="STV388" s="133"/>
      <c r="STW388" s="133"/>
      <c r="STX388" s="133"/>
      <c r="STY388" s="133"/>
      <c r="STZ388" s="133"/>
      <c r="SUA388" s="133"/>
      <c r="SUB388" s="133"/>
      <c r="SUC388" s="133"/>
      <c r="SUD388" s="133"/>
      <c r="SUE388" s="133"/>
      <c r="SUF388" s="133"/>
      <c r="SUG388" s="133"/>
      <c r="SUH388" s="133"/>
      <c r="SUI388" s="133"/>
      <c r="SUJ388" s="133"/>
      <c r="SUK388" s="133"/>
      <c r="SUL388" s="133"/>
      <c r="SUM388" s="133"/>
      <c r="SUN388" s="133"/>
      <c r="SUO388" s="133"/>
      <c r="SUP388" s="133"/>
      <c r="SUQ388" s="133"/>
      <c r="SUR388" s="133"/>
      <c r="SUS388" s="133"/>
      <c r="SUT388" s="133"/>
      <c r="SUU388" s="133"/>
      <c r="SUV388" s="133"/>
      <c r="SUW388" s="133"/>
      <c r="SUX388" s="133"/>
      <c r="SUY388" s="133"/>
      <c r="SUZ388" s="133"/>
      <c r="SVA388" s="133"/>
      <c r="SVB388" s="133"/>
      <c r="SVC388" s="133"/>
      <c r="SVD388" s="133"/>
      <c r="SVE388" s="133"/>
      <c r="SVF388" s="133"/>
      <c r="SVG388" s="133"/>
      <c r="SVH388" s="133"/>
      <c r="SVI388" s="133"/>
      <c r="SVJ388" s="133"/>
      <c r="SVK388" s="133"/>
      <c r="SVL388" s="133"/>
      <c r="SVM388" s="133"/>
      <c r="SVN388" s="133"/>
      <c r="SVO388" s="133"/>
      <c r="SVP388" s="133"/>
      <c r="SVQ388" s="133"/>
      <c r="SVR388" s="133"/>
      <c r="SVS388" s="133"/>
      <c r="SVT388" s="133"/>
      <c r="SVU388" s="133"/>
      <c r="SVV388" s="133"/>
      <c r="SVW388" s="133"/>
      <c r="SVX388" s="133"/>
      <c r="SVY388" s="133"/>
      <c r="SVZ388" s="133"/>
      <c r="SWA388" s="133"/>
      <c r="SWB388" s="133"/>
      <c r="SWC388" s="133"/>
      <c r="SWD388" s="133"/>
      <c r="SWE388" s="133"/>
      <c r="SWF388" s="133"/>
      <c r="SWG388" s="133"/>
      <c r="SWH388" s="133"/>
      <c r="SWI388" s="133"/>
      <c r="SWJ388" s="133"/>
      <c r="SWK388" s="133"/>
      <c r="SWL388" s="133"/>
      <c r="SWM388" s="133"/>
      <c r="SWN388" s="133"/>
      <c r="SWO388" s="133"/>
      <c r="SWP388" s="133"/>
      <c r="SWQ388" s="133"/>
      <c r="SWR388" s="133"/>
      <c r="SWS388" s="133"/>
      <c r="SWT388" s="133"/>
      <c r="SWU388" s="133"/>
      <c r="SWV388" s="133"/>
      <c r="SWW388" s="133"/>
      <c r="SWX388" s="133"/>
      <c r="SWY388" s="133"/>
      <c r="SWZ388" s="133"/>
      <c r="SXA388" s="133"/>
      <c r="SXB388" s="133"/>
      <c r="SXC388" s="133"/>
      <c r="SXD388" s="133"/>
      <c r="SXE388" s="133"/>
      <c r="SXF388" s="133"/>
      <c r="SXG388" s="133"/>
      <c r="SXH388" s="133"/>
      <c r="SXI388" s="133"/>
      <c r="SXJ388" s="133"/>
      <c r="SXK388" s="133"/>
      <c r="SXL388" s="133"/>
      <c r="SXM388" s="133"/>
      <c r="SXN388" s="133"/>
      <c r="SXO388" s="133"/>
      <c r="SXP388" s="133"/>
      <c r="SXQ388" s="133"/>
      <c r="SXR388" s="133"/>
      <c r="SXS388" s="133"/>
      <c r="SXT388" s="133"/>
      <c r="SXU388" s="133"/>
      <c r="SXV388" s="133"/>
      <c r="SXW388" s="133"/>
      <c r="SXX388" s="133"/>
      <c r="SXY388" s="133"/>
      <c r="SXZ388" s="133"/>
      <c r="SYA388" s="133"/>
      <c r="SYB388" s="133"/>
      <c r="SYC388" s="133"/>
      <c r="SYD388" s="133"/>
      <c r="SYE388" s="133"/>
      <c r="SYF388" s="133"/>
      <c r="SYG388" s="133"/>
      <c r="SYH388" s="133"/>
      <c r="SYI388" s="133"/>
      <c r="SYJ388" s="133"/>
      <c r="SYK388" s="133"/>
      <c r="SYL388" s="133"/>
      <c r="SYM388" s="133"/>
      <c r="SYN388" s="133"/>
      <c r="SYO388" s="133"/>
      <c r="SYP388" s="133"/>
      <c r="SYQ388" s="133"/>
      <c r="SYR388" s="133"/>
      <c r="SYS388" s="133"/>
      <c r="SYT388" s="133"/>
      <c r="SYU388" s="133"/>
      <c r="SYV388" s="133"/>
      <c r="SYW388" s="133"/>
      <c r="SYX388" s="133"/>
      <c r="SYY388" s="133"/>
      <c r="SYZ388" s="133"/>
      <c r="SZA388" s="133"/>
      <c r="SZB388" s="133"/>
      <c r="SZC388" s="133"/>
      <c r="SZD388" s="133"/>
      <c r="SZE388" s="133"/>
      <c r="SZF388" s="133"/>
      <c r="SZG388" s="133"/>
      <c r="SZH388" s="133"/>
      <c r="SZI388" s="133"/>
      <c r="SZJ388" s="133"/>
      <c r="SZK388" s="133"/>
      <c r="SZL388" s="133"/>
      <c r="SZM388" s="133"/>
      <c r="SZN388" s="133"/>
      <c r="SZO388" s="133"/>
      <c r="SZP388" s="133"/>
      <c r="SZQ388" s="133"/>
      <c r="SZR388" s="133"/>
      <c r="SZS388" s="133"/>
      <c r="SZT388" s="133"/>
      <c r="SZU388" s="133"/>
      <c r="SZV388" s="133"/>
      <c r="SZW388" s="133"/>
      <c r="SZX388" s="133"/>
      <c r="SZY388" s="133"/>
      <c r="SZZ388" s="133"/>
      <c r="TAA388" s="133"/>
      <c r="TAB388" s="133"/>
      <c r="TAC388" s="133"/>
      <c r="TAD388" s="133"/>
      <c r="TAE388" s="133"/>
      <c r="TAF388" s="133"/>
      <c r="TAG388" s="133"/>
      <c r="TAH388" s="133"/>
      <c r="TAI388" s="133"/>
      <c r="TAJ388" s="133"/>
      <c r="TAK388" s="133"/>
      <c r="TAL388" s="133"/>
      <c r="TAM388" s="133"/>
      <c r="TAN388" s="133"/>
      <c r="TAO388" s="133"/>
      <c r="TAP388" s="133"/>
      <c r="TAQ388" s="133"/>
      <c r="TAR388" s="133"/>
      <c r="TAS388" s="133"/>
      <c r="TAT388" s="133"/>
      <c r="TAU388" s="133"/>
      <c r="TAV388" s="133"/>
      <c r="TAW388" s="133"/>
      <c r="TAX388" s="133"/>
      <c r="TAY388" s="133"/>
      <c r="TAZ388" s="133"/>
      <c r="TBA388" s="133"/>
      <c r="TBB388" s="133"/>
      <c r="TBC388" s="133"/>
      <c r="TBD388" s="133"/>
      <c r="TBE388" s="133"/>
      <c r="TBF388" s="133"/>
      <c r="TBG388" s="133"/>
      <c r="TBH388" s="133"/>
      <c r="TBI388" s="133"/>
      <c r="TBJ388" s="133"/>
      <c r="TBK388" s="133"/>
      <c r="TBL388" s="133"/>
      <c r="TBM388" s="133"/>
      <c r="TBN388" s="133"/>
      <c r="TBO388" s="133"/>
      <c r="TBP388" s="133"/>
      <c r="TBQ388" s="133"/>
      <c r="TBR388" s="133"/>
      <c r="TBS388" s="133"/>
      <c r="TBT388" s="133"/>
      <c r="TBU388" s="133"/>
      <c r="TBV388" s="133"/>
      <c r="TBW388" s="133"/>
      <c r="TBX388" s="133"/>
      <c r="TBY388" s="133"/>
      <c r="TBZ388" s="133"/>
      <c r="TCA388" s="133"/>
      <c r="TCB388" s="133"/>
      <c r="TCC388" s="133"/>
      <c r="TCD388" s="133"/>
      <c r="TCE388" s="133"/>
      <c r="TCF388" s="133"/>
      <c r="TCG388" s="133"/>
      <c r="TCH388" s="133"/>
      <c r="TCI388" s="133"/>
      <c r="TCJ388" s="133"/>
      <c r="TCK388" s="133"/>
      <c r="TCL388" s="133"/>
      <c r="TCM388" s="133"/>
      <c r="TCN388" s="133"/>
      <c r="TCO388" s="133"/>
      <c r="TCP388" s="133"/>
      <c r="TCQ388" s="133"/>
      <c r="TCR388" s="133"/>
      <c r="TCS388" s="133"/>
      <c r="TCT388" s="133"/>
      <c r="TCU388" s="133"/>
      <c r="TCV388" s="133"/>
      <c r="TCW388" s="133"/>
      <c r="TCX388" s="133"/>
      <c r="TCY388" s="133"/>
      <c r="TCZ388" s="133"/>
      <c r="TDA388" s="133"/>
      <c r="TDB388" s="133"/>
      <c r="TDC388" s="133"/>
      <c r="TDD388" s="133"/>
      <c r="TDE388" s="133"/>
      <c r="TDF388" s="133"/>
      <c r="TDG388" s="133"/>
      <c r="TDH388" s="133"/>
      <c r="TDI388" s="133"/>
      <c r="TDJ388" s="133"/>
      <c r="TDK388" s="133"/>
      <c r="TDL388" s="133"/>
      <c r="TDM388" s="133"/>
      <c r="TDN388" s="133"/>
      <c r="TDO388" s="133"/>
      <c r="TDP388" s="133"/>
      <c r="TDQ388" s="133"/>
      <c r="TDR388" s="133"/>
      <c r="TDS388" s="133"/>
      <c r="TDT388" s="133"/>
      <c r="TDU388" s="133"/>
      <c r="TDV388" s="133"/>
      <c r="TDW388" s="133"/>
      <c r="TDX388" s="133"/>
      <c r="TDY388" s="133"/>
      <c r="TDZ388" s="133"/>
      <c r="TEA388" s="133"/>
      <c r="TEB388" s="133"/>
      <c r="TEC388" s="133"/>
      <c r="TED388" s="133"/>
      <c r="TEE388" s="133"/>
      <c r="TEF388" s="133"/>
      <c r="TEG388" s="133"/>
      <c r="TEH388" s="133"/>
      <c r="TEI388" s="133"/>
      <c r="TEJ388" s="133"/>
      <c r="TEK388" s="133"/>
      <c r="TEL388" s="133"/>
      <c r="TEM388" s="133"/>
      <c r="TEN388" s="133"/>
      <c r="TEO388" s="133"/>
      <c r="TEP388" s="133"/>
      <c r="TEQ388" s="133"/>
      <c r="TER388" s="133"/>
      <c r="TES388" s="133"/>
      <c r="TET388" s="133"/>
      <c r="TEU388" s="133"/>
      <c r="TEV388" s="133"/>
      <c r="TEW388" s="133"/>
      <c r="TEX388" s="133"/>
      <c r="TEY388" s="133"/>
      <c r="TEZ388" s="133"/>
      <c r="TFA388" s="133"/>
      <c r="TFB388" s="133"/>
      <c r="TFC388" s="133"/>
      <c r="TFD388" s="133"/>
      <c r="TFE388" s="133"/>
      <c r="TFF388" s="133"/>
      <c r="TFG388" s="133"/>
      <c r="TFH388" s="133"/>
      <c r="TFI388" s="133"/>
      <c r="TFJ388" s="133"/>
      <c r="TFK388" s="133"/>
      <c r="TFL388" s="133"/>
      <c r="TFM388" s="133"/>
      <c r="TFN388" s="133"/>
      <c r="TFO388" s="133"/>
      <c r="TFP388" s="133"/>
      <c r="TFQ388" s="133"/>
      <c r="TFR388" s="133"/>
      <c r="TFS388" s="133"/>
      <c r="TFT388" s="133"/>
      <c r="TFU388" s="133"/>
      <c r="TFV388" s="133"/>
      <c r="TFW388" s="133"/>
      <c r="TFX388" s="133"/>
      <c r="TFY388" s="133"/>
      <c r="TFZ388" s="133"/>
      <c r="TGA388" s="133"/>
      <c r="TGB388" s="133"/>
      <c r="TGC388" s="133"/>
      <c r="TGD388" s="133"/>
      <c r="TGE388" s="133"/>
      <c r="TGF388" s="133"/>
      <c r="TGG388" s="133"/>
      <c r="TGH388" s="133"/>
      <c r="TGI388" s="133"/>
      <c r="TGJ388" s="133"/>
      <c r="TGK388" s="133"/>
      <c r="TGL388" s="133"/>
      <c r="TGM388" s="133"/>
      <c r="TGN388" s="133"/>
      <c r="TGO388" s="133"/>
      <c r="TGP388" s="133"/>
      <c r="TGQ388" s="133"/>
      <c r="TGR388" s="133"/>
      <c r="TGS388" s="133"/>
      <c r="TGT388" s="133"/>
      <c r="TGU388" s="133"/>
      <c r="TGV388" s="133"/>
      <c r="TGW388" s="133"/>
      <c r="TGX388" s="133"/>
      <c r="TGY388" s="133"/>
      <c r="TGZ388" s="133"/>
      <c r="THA388" s="133"/>
      <c r="THB388" s="133"/>
      <c r="THC388" s="133"/>
      <c r="THD388" s="133"/>
      <c r="THE388" s="133"/>
      <c r="THF388" s="133"/>
      <c r="THG388" s="133"/>
      <c r="THH388" s="133"/>
      <c r="THI388" s="133"/>
      <c r="THJ388" s="133"/>
      <c r="THK388" s="133"/>
      <c r="THL388" s="133"/>
      <c r="THM388" s="133"/>
      <c r="THN388" s="133"/>
      <c r="THO388" s="133"/>
      <c r="THP388" s="133"/>
      <c r="THQ388" s="133"/>
      <c r="THR388" s="133"/>
      <c r="THS388" s="133"/>
      <c r="THT388" s="133"/>
      <c r="THU388" s="133"/>
      <c r="THV388" s="133"/>
      <c r="THW388" s="133"/>
      <c r="THX388" s="133"/>
      <c r="THY388" s="133"/>
      <c r="THZ388" s="133"/>
      <c r="TIA388" s="133"/>
      <c r="TIB388" s="133"/>
      <c r="TIC388" s="133"/>
      <c r="TID388" s="133"/>
      <c r="TIE388" s="133"/>
      <c r="TIF388" s="133"/>
      <c r="TIG388" s="133"/>
      <c r="TIH388" s="133"/>
      <c r="TII388" s="133"/>
      <c r="TIJ388" s="133"/>
      <c r="TIK388" s="133"/>
      <c r="TIL388" s="133"/>
      <c r="TIM388" s="133"/>
      <c r="TIN388" s="133"/>
      <c r="TIO388" s="133"/>
      <c r="TIP388" s="133"/>
      <c r="TIQ388" s="133"/>
      <c r="TIR388" s="133"/>
      <c r="TIS388" s="133"/>
      <c r="TIT388" s="133"/>
      <c r="TIU388" s="133"/>
      <c r="TIV388" s="133"/>
      <c r="TIW388" s="133"/>
      <c r="TIX388" s="133"/>
      <c r="TIY388" s="133"/>
      <c r="TIZ388" s="133"/>
      <c r="TJA388" s="133"/>
      <c r="TJB388" s="133"/>
      <c r="TJC388" s="133"/>
      <c r="TJD388" s="133"/>
      <c r="TJE388" s="133"/>
      <c r="TJF388" s="133"/>
      <c r="TJG388" s="133"/>
      <c r="TJH388" s="133"/>
      <c r="TJI388" s="133"/>
      <c r="TJJ388" s="133"/>
      <c r="TJK388" s="133"/>
      <c r="TJL388" s="133"/>
      <c r="TJM388" s="133"/>
      <c r="TJN388" s="133"/>
      <c r="TJO388" s="133"/>
      <c r="TJP388" s="133"/>
      <c r="TJQ388" s="133"/>
      <c r="TJR388" s="133"/>
      <c r="TJS388" s="133"/>
      <c r="TJT388" s="133"/>
      <c r="TJU388" s="133"/>
      <c r="TJV388" s="133"/>
      <c r="TJW388" s="133"/>
      <c r="TJX388" s="133"/>
      <c r="TJY388" s="133"/>
      <c r="TJZ388" s="133"/>
      <c r="TKA388" s="133"/>
      <c r="TKB388" s="133"/>
      <c r="TKC388" s="133"/>
      <c r="TKD388" s="133"/>
      <c r="TKE388" s="133"/>
      <c r="TKF388" s="133"/>
      <c r="TKG388" s="133"/>
      <c r="TKH388" s="133"/>
      <c r="TKI388" s="133"/>
      <c r="TKJ388" s="133"/>
      <c r="TKK388" s="133"/>
      <c r="TKL388" s="133"/>
      <c r="TKM388" s="133"/>
      <c r="TKN388" s="133"/>
      <c r="TKO388" s="133"/>
      <c r="TKP388" s="133"/>
      <c r="TKQ388" s="133"/>
      <c r="TKR388" s="133"/>
      <c r="TKS388" s="133"/>
      <c r="TKT388" s="133"/>
      <c r="TKU388" s="133"/>
      <c r="TKV388" s="133"/>
      <c r="TKW388" s="133"/>
      <c r="TKX388" s="133"/>
      <c r="TKY388" s="133"/>
      <c r="TKZ388" s="133"/>
      <c r="TLA388" s="133"/>
      <c r="TLB388" s="133"/>
      <c r="TLC388" s="133"/>
      <c r="TLD388" s="133"/>
      <c r="TLE388" s="133"/>
      <c r="TLF388" s="133"/>
      <c r="TLG388" s="133"/>
      <c r="TLH388" s="133"/>
      <c r="TLI388" s="133"/>
      <c r="TLJ388" s="133"/>
      <c r="TLK388" s="133"/>
      <c r="TLL388" s="133"/>
      <c r="TLM388" s="133"/>
      <c r="TLN388" s="133"/>
      <c r="TLO388" s="133"/>
      <c r="TLP388" s="133"/>
      <c r="TLQ388" s="133"/>
      <c r="TLR388" s="133"/>
      <c r="TLS388" s="133"/>
      <c r="TLT388" s="133"/>
      <c r="TLU388" s="133"/>
      <c r="TLV388" s="133"/>
      <c r="TLW388" s="133"/>
      <c r="TLX388" s="133"/>
      <c r="TLY388" s="133"/>
      <c r="TLZ388" s="133"/>
      <c r="TMA388" s="133"/>
      <c r="TMB388" s="133"/>
      <c r="TMC388" s="133"/>
      <c r="TMD388" s="133"/>
      <c r="TME388" s="133"/>
      <c r="TMF388" s="133"/>
      <c r="TMG388" s="133"/>
      <c r="TMH388" s="133"/>
      <c r="TMI388" s="133"/>
      <c r="TMJ388" s="133"/>
      <c r="TMK388" s="133"/>
      <c r="TML388" s="133"/>
      <c r="TMM388" s="133"/>
      <c r="TMN388" s="133"/>
      <c r="TMO388" s="133"/>
      <c r="TMP388" s="133"/>
      <c r="TMQ388" s="133"/>
      <c r="TMR388" s="133"/>
      <c r="TMS388" s="133"/>
      <c r="TMT388" s="133"/>
      <c r="TMU388" s="133"/>
      <c r="TMV388" s="133"/>
      <c r="TMW388" s="133"/>
      <c r="TMX388" s="133"/>
      <c r="TMY388" s="133"/>
      <c r="TMZ388" s="133"/>
      <c r="TNA388" s="133"/>
      <c r="TNB388" s="133"/>
      <c r="TNC388" s="133"/>
      <c r="TND388" s="133"/>
      <c r="TNE388" s="133"/>
      <c r="TNF388" s="133"/>
      <c r="TNG388" s="133"/>
      <c r="TNH388" s="133"/>
      <c r="TNI388" s="133"/>
      <c r="TNJ388" s="133"/>
      <c r="TNK388" s="133"/>
      <c r="TNL388" s="133"/>
      <c r="TNM388" s="133"/>
      <c r="TNN388" s="133"/>
      <c r="TNO388" s="133"/>
      <c r="TNP388" s="133"/>
      <c r="TNQ388" s="133"/>
      <c r="TNR388" s="133"/>
      <c r="TNS388" s="133"/>
      <c r="TNT388" s="133"/>
      <c r="TNU388" s="133"/>
      <c r="TNV388" s="133"/>
      <c r="TNW388" s="133"/>
      <c r="TNX388" s="133"/>
      <c r="TNY388" s="133"/>
      <c r="TNZ388" s="133"/>
      <c r="TOA388" s="133"/>
      <c r="TOB388" s="133"/>
      <c r="TOC388" s="133"/>
      <c r="TOD388" s="133"/>
      <c r="TOE388" s="133"/>
      <c r="TOF388" s="133"/>
      <c r="TOG388" s="133"/>
      <c r="TOH388" s="133"/>
      <c r="TOI388" s="133"/>
      <c r="TOJ388" s="133"/>
      <c r="TOK388" s="133"/>
      <c r="TOL388" s="133"/>
      <c r="TOM388" s="133"/>
      <c r="TON388" s="133"/>
      <c r="TOO388" s="133"/>
      <c r="TOP388" s="133"/>
      <c r="TOQ388" s="133"/>
      <c r="TOR388" s="133"/>
      <c r="TOS388" s="133"/>
      <c r="TOT388" s="133"/>
      <c r="TOU388" s="133"/>
      <c r="TOV388" s="133"/>
      <c r="TOW388" s="133"/>
      <c r="TOX388" s="133"/>
      <c r="TOY388" s="133"/>
      <c r="TOZ388" s="133"/>
      <c r="TPA388" s="133"/>
      <c r="TPB388" s="133"/>
      <c r="TPC388" s="133"/>
      <c r="TPD388" s="133"/>
      <c r="TPE388" s="133"/>
      <c r="TPF388" s="133"/>
      <c r="TPG388" s="133"/>
      <c r="TPH388" s="133"/>
      <c r="TPI388" s="133"/>
      <c r="TPJ388" s="133"/>
      <c r="TPK388" s="133"/>
      <c r="TPL388" s="133"/>
      <c r="TPM388" s="133"/>
      <c r="TPN388" s="133"/>
      <c r="TPO388" s="133"/>
      <c r="TPP388" s="133"/>
      <c r="TPQ388" s="133"/>
      <c r="TPR388" s="133"/>
      <c r="TPS388" s="133"/>
      <c r="TPT388" s="133"/>
      <c r="TPU388" s="133"/>
      <c r="TPV388" s="133"/>
      <c r="TPW388" s="133"/>
      <c r="TPX388" s="133"/>
      <c r="TPY388" s="133"/>
      <c r="TPZ388" s="133"/>
      <c r="TQA388" s="133"/>
      <c r="TQB388" s="133"/>
      <c r="TQC388" s="133"/>
      <c r="TQD388" s="133"/>
      <c r="TQE388" s="133"/>
      <c r="TQF388" s="133"/>
      <c r="TQG388" s="133"/>
      <c r="TQH388" s="133"/>
      <c r="TQI388" s="133"/>
      <c r="TQJ388" s="133"/>
      <c r="TQK388" s="133"/>
      <c r="TQL388" s="133"/>
      <c r="TQM388" s="133"/>
      <c r="TQN388" s="133"/>
      <c r="TQO388" s="133"/>
      <c r="TQP388" s="133"/>
      <c r="TQQ388" s="133"/>
      <c r="TQR388" s="133"/>
      <c r="TQS388" s="133"/>
      <c r="TQT388" s="133"/>
      <c r="TQU388" s="133"/>
      <c r="TQV388" s="133"/>
      <c r="TQW388" s="133"/>
      <c r="TQX388" s="133"/>
      <c r="TQY388" s="133"/>
      <c r="TQZ388" s="133"/>
      <c r="TRA388" s="133"/>
      <c r="TRB388" s="133"/>
      <c r="TRC388" s="133"/>
      <c r="TRD388" s="133"/>
      <c r="TRE388" s="133"/>
      <c r="TRF388" s="133"/>
      <c r="TRG388" s="133"/>
      <c r="TRH388" s="133"/>
      <c r="TRI388" s="133"/>
      <c r="TRJ388" s="133"/>
      <c r="TRK388" s="133"/>
      <c r="TRL388" s="133"/>
      <c r="TRM388" s="133"/>
      <c r="TRN388" s="133"/>
      <c r="TRO388" s="133"/>
      <c r="TRP388" s="133"/>
      <c r="TRQ388" s="133"/>
      <c r="TRR388" s="133"/>
      <c r="TRS388" s="133"/>
      <c r="TRT388" s="133"/>
      <c r="TRU388" s="133"/>
      <c r="TRV388" s="133"/>
      <c r="TRW388" s="133"/>
      <c r="TRX388" s="133"/>
      <c r="TRY388" s="133"/>
      <c r="TRZ388" s="133"/>
      <c r="TSA388" s="133"/>
      <c r="TSB388" s="133"/>
      <c r="TSC388" s="133"/>
      <c r="TSD388" s="133"/>
      <c r="TSE388" s="133"/>
      <c r="TSF388" s="133"/>
      <c r="TSG388" s="133"/>
      <c r="TSH388" s="133"/>
      <c r="TSI388" s="133"/>
      <c r="TSJ388" s="133"/>
      <c r="TSK388" s="133"/>
      <c r="TSL388" s="133"/>
      <c r="TSM388" s="133"/>
      <c r="TSN388" s="133"/>
      <c r="TSO388" s="133"/>
      <c r="TSP388" s="133"/>
      <c r="TSQ388" s="133"/>
      <c r="TSR388" s="133"/>
      <c r="TSS388" s="133"/>
      <c r="TST388" s="133"/>
      <c r="TSU388" s="133"/>
      <c r="TSV388" s="133"/>
      <c r="TSW388" s="133"/>
      <c r="TSX388" s="133"/>
      <c r="TSY388" s="133"/>
      <c r="TSZ388" s="133"/>
      <c r="TTA388" s="133"/>
      <c r="TTB388" s="133"/>
      <c r="TTC388" s="133"/>
      <c r="TTD388" s="133"/>
      <c r="TTE388" s="133"/>
      <c r="TTF388" s="133"/>
      <c r="TTG388" s="133"/>
      <c r="TTH388" s="133"/>
      <c r="TTI388" s="133"/>
      <c r="TTJ388" s="133"/>
      <c r="TTK388" s="133"/>
      <c r="TTL388" s="133"/>
      <c r="TTM388" s="133"/>
      <c r="TTN388" s="133"/>
      <c r="TTO388" s="133"/>
      <c r="TTP388" s="133"/>
      <c r="TTQ388" s="133"/>
      <c r="TTR388" s="133"/>
      <c r="TTS388" s="133"/>
      <c r="TTT388" s="133"/>
      <c r="TTU388" s="133"/>
      <c r="TTV388" s="133"/>
      <c r="TTW388" s="133"/>
      <c r="TTX388" s="133"/>
      <c r="TTY388" s="133"/>
      <c r="TTZ388" s="133"/>
      <c r="TUA388" s="133"/>
      <c r="TUB388" s="133"/>
      <c r="TUC388" s="133"/>
      <c r="TUD388" s="133"/>
      <c r="TUE388" s="133"/>
      <c r="TUF388" s="133"/>
      <c r="TUG388" s="133"/>
      <c r="TUH388" s="133"/>
      <c r="TUI388" s="133"/>
      <c r="TUJ388" s="133"/>
      <c r="TUK388" s="133"/>
      <c r="TUL388" s="133"/>
      <c r="TUM388" s="133"/>
      <c r="TUN388" s="133"/>
      <c r="TUO388" s="133"/>
      <c r="TUP388" s="133"/>
      <c r="TUQ388" s="133"/>
      <c r="TUR388" s="133"/>
      <c r="TUS388" s="133"/>
      <c r="TUT388" s="133"/>
      <c r="TUU388" s="133"/>
      <c r="TUV388" s="133"/>
      <c r="TUW388" s="133"/>
      <c r="TUX388" s="133"/>
      <c r="TUY388" s="133"/>
      <c r="TUZ388" s="133"/>
      <c r="TVA388" s="133"/>
      <c r="TVB388" s="133"/>
      <c r="TVC388" s="133"/>
      <c r="TVD388" s="133"/>
      <c r="TVE388" s="133"/>
      <c r="TVF388" s="133"/>
      <c r="TVG388" s="133"/>
      <c r="TVH388" s="133"/>
      <c r="TVI388" s="133"/>
      <c r="TVJ388" s="133"/>
      <c r="TVK388" s="133"/>
      <c r="TVL388" s="133"/>
      <c r="TVM388" s="133"/>
      <c r="TVN388" s="133"/>
      <c r="TVO388" s="133"/>
      <c r="TVP388" s="133"/>
      <c r="TVQ388" s="133"/>
      <c r="TVR388" s="133"/>
      <c r="TVS388" s="133"/>
      <c r="TVT388" s="133"/>
      <c r="TVU388" s="133"/>
      <c r="TVV388" s="133"/>
      <c r="TVW388" s="133"/>
      <c r="TVX388" s="133"/>
      <c r="TVY388" s="133"/>
      <c r="TVZ388" s="133"/>
      <c r="TWA388" s="133"/>
      <c r="TWB388" s="133"/>
      <c r="TWC388" s="133"/>
      <c r="TWD388" s="133"/>
      <c r="TWE388" s="133"/>
      <c r="TWF388" s="133"/>
      <c r="TWG388" s="133"/>
      <c r="TWH388" s="133"/>
      <c r="TWI388" s="133"/>
      <c r="TWJ388" s="133"/>
      <c r="TWK388" s="133"/>
      <c r="TWL388" s="133"/>
      <c r="TWM388" s="133"/>
      <c r="TWN388" s="133"/>
      <c r="TWO388" s="133"/>
      <c r="TWP388" s="133"/>
      <c r="TWQ388" s="133"/>
      <c r="TWR388" s="133"/>
      <c r="TWS388" s="133"/>
      <c r="TWT388" s="133"/>
      <c r="TWU388" s="133"/>
      <c r="TWV388" s="133"/>
      <c r="TWW388" s="133"/>
      <c r="TWX388" s="133"/>
      <c r="TWY388" s="133"/>
      <c r="TWZ388" s="133"/>
      <c r="TXA388" s="133"/>
      <c r="TXB388" s="133"/>
      <c r="TXC388" s="133"/>
      <c r="TXD388" s="133"/>
      <c r="TXE388" s="133"/>
      <c r="TXF388" s="133"/>
      <c r="TXG388" s="133"/>
      <c r="TXH388" s="133"/>
      <c r="TXI388" s="133"/>
      <c r="TXJ388" s="133"/>
      <c r="TXK388" s="133"/>
      <c r="TXL388" s="133"/>
      <c r="TXM388" s="133"/>
      <c r="TXN388" s="133"/>
      <c r="TXO388" s="133"/>
      <c r="TXP388" s="133"/>
      <c r="TXQ388" s="133"/>
      <c r="TXR388" s="133"/>
      <c r="TXS388" s="133"/>
      <c r="TXT388" s="133"/>
      <c r="TXU388" s="133"/>
      <c r="TXV388" s="133"/>
      <c r="TXW388" s="133"/>
      <c r="TXX388" s="133"/>
      <c r="TXY388" s="133"/>
      <c r="TXZ388" s="133"/>
      <c r="TYA388" s="133"/>
      <c r="TYB388" s="133"/>
      <c r="TYC388" s="133"/>
      <c r="TYD388" s="133"/>
      <c r="TYE388" s="133"/>
      <c r="TYF388" s="133"/>
      <c r="TYG388" s="133"/>
      <c r="TYH388" s="133"/>
      <c r="TYI388" s="133"/>
      <c r="TYJ388" s="133"/>
      <c r="TYK388" s="133"/>
      <c r="TYL388" s="133"/>
      <c r="TYM388" s="133"/>
      <c r="TYN388" s="133"/>
      <c r="TYO388" s="133"/>
      <c r="TYP388" s="133"/>
      <c r="TYQ388" s="133"/>
      <c r="TYR388" s="133"/>
      <c r="TYS388" s="133"/>
      <c r="TYT388" s="133"/>
      <c r="TYU388" s="133"/>
      <c r="TYV388" s="133"/>
      <c r="TYW388" s="133"/>
      <c r="TYX388" s="133"/>
      <c r="TYY388" s="133"/>
      <c r="TYZ388" s="133"/>
      <c r="TZA388" s="133"/>
      <c r="TZB388" s="133"/>
      <c r="TZC388" s="133"/>
      <c r="TZD388" s="133"/>
      <c r="TZE388" s="133"/>
      <c r="TZF388" s="133"/>
      <c r="TZG388" s="133"/>
      <c r="TZH388" s="133"/>
      <c r="TZI388" s="133"/>
      <c r="TZJ388" s="133"/>
      <c r="TZK388" s="133"/>
      <c r="TZL388" s="133"/>
      <c r="TZM388" s="133"/>
      <c r="TZN388" s="133"/>
      <c r="TZO388" s="133"/>
      <c r="TZP388" s="133"/>
      <c r="TZQ388" s="133"/>
      <c r="TZR388" s="133"/>
      <c r="TZS388" s="133"/>
      <c r="TZT388" s="133"/>
      <c r="TZU388" s="133"/>
      <c r="TZV388" s="133"/>
      <c r="TZW388" s="133"/>
      <c r="TZX388" s="133"/>
      <c r="TZY388" s="133"/>
      <c r="TZZ388" s="133"/>
      <c r="UAA388" s="133"/>
      <c r="UAB388" s="133"/>
      <c r="UAC388" s="133"/>
      <c r="UAD388" s="133"/>
      <c r="UAE388" s="133"/>
      <c r="UAF388" s="133"/>
      <c r="UAG388" s="133"/>
      <c r="UAH388" s="133"/>
      <c r="UAI388" s="133"/>
      <c r="UAJ388" s="133"/>
      <c r="UAK388" s="133"/>
      <c r="UAL388" s="133"/>
      <c r="UAM388" s="133"/>
      <c r="UAN388" s="133"/>
      <c r="UAO388" s="133"/>
      <c r="UAP388" s="133"/>
      <c r="UAQ388" s="133"/>
      <c r="UAR388" s="133"/>
      <c r="UAS388" s="133"/>
      <c r="UAT388" s="133"/>
      <c r="UAU388" s="133"/>
      <c r="UAV388" s="133"/>
      <c r="UAW388" s="133"/>
      <c r="UAX388" s="133"/>
      <c r="UAY388" s="133"/>
      <c r="UAZ388" s="133"/>
      <c r="UBA388" s="133"/>
      <c r="UBB388" s="133"/>
      <c r="UBC388" s="133"/>
      <c r="UBD388" s="133"/>
      <c r="UBE388" s="133"/>
      <c r="UBF388" s="133"/>
      <c r="UBG388" s="133"/>
      <c r="UBH388" s="133"/>
      <c r="UBI388" s="133"/>
      <c r="UBJ388" s="133"/>
      <c r="UBK388" s="133"/>
      <c r="UBL388" s="133"/>
      <c r="UBM388" s="133"/>
      <c r="UBN388" s="133"/>
      <c r="UBO388" s="133"/>
      <c r="UBP388" s="133"/>
      <c r="UBQ388" s="133"/>
      <c r="UBR388" s="133"/>
      <c r="UBS388" s="133"/>
      <c r="UBT388" s="133"/>
      <c r="UBU388" s="133"/>
      <c r="UBV388" s="133"/>
      <c r="UBW388" s="133"/>
      <c r="UBX388" s="133"/>
      <c r="UBY388" s="133"/>
      <c r="UBZ388" s="133"/>
      <c r="UCA388" s="133"/>
      <c r="UCB388" s="133"/>
      <c r="UCC388" s="133"/>
      <c r="UCD388" s="133"/>
      <c r="UCE388" s="133"/>
      <c r="UCF388" s="133"/>
      <c r="UCG388" s="133"/>
      <c r="UCH388" s="133"/>
      <c r="UCI388" s="133"/>
      <c r="UCJ388" s="133"/>
      <c r="UCK388" s="133"/>
      <c r="UCL388" s="133"/>
      <c r="UCM388" s="133"/>
      <c r="UCN388" s="133"/>
      <c r="UCO388" s="133"/>
      <c r="UCP388" s="133"/>
      <c r="UCQ388" s="133"/>
      <c r="UCR388" s="133"/>
      <c r="UCS388" s="133"/>
      <c r="UCT388" s="133"/>
      <c r="UCU388" s="133"/>
      <c r="UCV388" s="133"/>
      <c r="UCW388" s="133"/>
      <c r="UCX388" s="133"/>
      <c r="UCY388" s="133"/>
      <c r="UCZ388" s="133"/>
      <c r="UDA388" s="133"/>
      <c r="UDB388" s="133"/>
      <c r="UDC388" s="133"/>
      <c r="UDD388" s="133"/>
      <c r="UDE388" s="133"/>
      <c r="UDF388" s="133"/>
      <c r="UDG388" s="133"/>
      <c r="UDH388" s="133"/>
      <c r="UDI388" s="133"/>
      <c r="UDJ388" s="133"/>
      <c r="UDK388" s="133"/>
      <c r="UDL388" s="133"/>
      <c r="UDM388" s="133"/>
      <c r="UDN388" s="133"/>
      <c r="UDO388" s="133"/>
      <c r="UDP388" s="133"/>
      <c r="UDQ388" s="133"/>
      <c r="UDR388" s="133"/>
      <c r="UDS388" s="133"/>
      <c r="UDT388" s="133"/>
      <c r="UDU388" s="133"/>
      <c r="UDV388" s="133"/>
      <c r="UDW388" s="133"/>
      <c r="UDX388" s="133"/>
      <c r="UDY388" s="133"/>
      <c r="UDZ388" s="133"/>
      <c r="UEA388" s="133"/>
      <c r="UEB388" s="133"/>
      <c r="UEC388" s="133"/>
      <c r="UED388" s="133"/>
      <c r="UEE388" s="133"/>
      <c r="UEF388" s="133"/>
      <c r="UEG388" s="133"/>
      <c r="UEH388" s="133"/>
      <c r="UEI388" s="133"/>
      <c r="UEJ388" s="133"/>
      <c r="UEK388" s="133"/>
      <c r="UEL388" s="133"/>
      <c r="UEM388" s="133"/>
      <c r="UEN388" s="133"/>
      <c r="UEO388" s="133"/>
      <c r="UEP388" s="133"/>
      <c r="UEQ388" s="133"/>
      <c r="UER388" s="133"/>
      <c r="UES388" s="133"/>
      <c r="UET388" s="133"/>
      <c r="UEU388" s="133"/>
      <c r="UEV388" s="133"/>
      <c r="UEW388" s="133"/>
      <c r="UEX388" s="133"/>
      <c r="UEY388" s="133"/>
      <c r="UEZ388" s="133"/>
      <c r="UFA388" s="133"/>
      <c r="UFB388" s="133"/>
      <c r="UFC388" s="133"/>
      <c r="UFD388" s="133"/>
      <c r="UFE388" s="133"/>
      <c r="UFF388" s="133"/>
      <c r="UFG388" s="133"/>
      <c r="UFH388" s="133"/>
      <c r="UFI388" s="133"/>
      <c r="UFJ388" s="133"/>
      <c r="UFK388" s="133"/>
      <c r="UFL388" s="133"/>
      <c r="UFM388" s="133"/>
      <c r="UFN388" s="133"/>
      <c r="UFO388" s="133"/>
      <c r="UFP388" s="133"/>
      <c r="UFQ388" s="133"/>
      <c r="UFR388" s="133"/>
      <c r="UFS388" s="133"/>
      <c r="UFT388" s="133"/>
      <c r="UFU388" s="133"/>
      <c r="UFV388" s="133"/>
      <c r="UFW388" s="133"/>
      <c r="UFX388" s="133"/>
      <c r="UFY388" s="133"/>
      <c r="UFZ388" s="133"/>
      <c r="UGA388" s="133"/>
      <c r="UGB388" s="133"/>
      <c r="UGC388" s="133"/>
      <c r="UGD388" s="133"/>
      <c r="UGE388" s="133"/>
      <c r="UGF388" s="133"/>
      <c r="UGG388" s="133"/>
      <c r="UGH388" s="133"/>
      <c r="UGI388" s="133"/>
      <c r="UGJ388" s="133"/>
      <c r="UGK388" s="133"/>
      <c r="UGL388" s="133"/>
      <c r="UGM388" s="133"/>
      <c r="UGN388" s="133"/>
      <c r="UGO388" s="133"/>
      <c r="UGP388" s="133"/>
      <c r="UGQ388" s="133"/>
      <c r="UGR388" s="133"/>
      <c r="UGS388" s="133"/>
      <c r="UGT388" s="133"/>
      <c r="UGU388" s="133"/>
      <c r="UGV388" s="133"/>
      <c r="UGW388" s="133"/>
      <c r="UGX388" s="133"/>
      <c r="UGY388" s="133"/>
      <c r="UGZ388" s="133"/>
      <c r="UHA388" s="133"/>
      <c r="UHB388" s="133"/>
      <c r="UHC388" s="133"/>
      <c r="UHD388" s="133"/>
      <c r="UHE388" s="133"/>
      <c r="UHF388" s="133"/>
      <c r="UHG388" s="133"/>
      <c r="UHH388" s="133"/>
      <c r="UHI388" s="133"/>
      <c r="UHJ388" s="133"/>
      <c r="UHK388" s="133"/>
      <c r="UHL388" s="133"/>
      <c r="UHM388" s="133"/>
      <c r="UHN388" s="133"/>
      <c r="UHO388" s="133"/>
      <c r="UHP388" s="133"/>
      <c r="UHQ388" s="133"/>
      <c r="UHR388" s="133"/>
      <c r="UHS388" s="133"/>
      <c r="UHT388" s="133"/>
      <c r="UHU388" s="133"/>
      <c r="UHV388" s="133"/>
      <c r="UHW388" s="133"/>
      <c r="UHX388" s="133"/>
      <c r="UHY388" s="133"/>
      <c r="UHZ388" s="133"/>
      <c r="UIA388" s="133"/>
      <c r="UIB388" s="133"/>
      <c r="UIC388" s="133"/>
      <c r="UID388" s="133"/>
      <c r="UIE388" s="133"/>
      <c r="UIF388" s="133"/>
      <c r="UIG388" s="133"/>
      <c r="UIH388" s="133"/>
      <c r="UII388" s="133"/>
      <c r="UIJ388" s="133"/>
      <c r="UIK388" s="133"/>
      <c r="UIL388" s="133"/>
      <c r="UIM388" s="133"/>
      <c r="UIN388" s="133"/>
      <c r="UIO388" s="133"/>
      <c r="UIP388" s="133"/>
      <c r="UIQ388" s="133"/>
      <c r="UIR388" s="133"/>
      <c r="UIS388" s="133"/>
      <c r="UIT388" s="133"/>
      <c r="UIU388" s="133"/>
      <c r="UIV388" s="133"/>
      <c r="UIW388" s="133"/>
      <c r="UIX388" s="133"/>
      <c r="UIY388" s="133"/>
      <c r="UIZ388" s="133"/>
      <c r="UJA388" s="133"/>
      <c r="UJB388" s="133"/>
      <c r="UJC388" s="133"/>
      <c r="UJD388" s="133"/>
      <c r="UJE388" s="133"/>
      <c r="UJF388" s="133"/>
      <c r="UJG388" s="133"/>
      <c r="UJH388" s="133"/>
      <c r="UJI388" s="133"/>
      <c r="UJJ388" s="133"/>
      <c r="UJK388" s="133"/>
      <c r="UJL388" s="133"/>
      <c r="UJM388" s="133"/>
      <c r="UJN388" s="133"/>
      <c r="UJO388" s="133"/>
      <c r="UJP388" s="133"/>
      <c r="UJQ388" s="133"/>
      <c r="UJR388" s="133"/>
      <c r="UJS388" s="133"/>
      <c r="UJT388" s="133"/>
      <c r="UJU388" s="133"/>
      <c r="UJV388" s="133"/>
      <c r="UJW388" s="133"/>
      <c r="UJX388" s="133"/>
      <c r="UJY388" s="133"/>
      <c r="UJZ388" s="133"/>
      <c r="UKA388" s="133"/>
      <c r="UKB388" s="133"/>
      <c r="UKC388" s="133"/>
      <c r="UKD388" s="133"/>
      <c r="UKE388" s="133"/>
      <c r="UKF388" s="133"/>
      <c r="UKG388" s="133"/>
      <c r="UKH388" s="133"/>
      <c r="UKI388" s="133"/>
      <c r="UKJ388" s="133"/>
      <c r="UKK388" s="133"/>
      <c r="UKL388" s="133"/>
      <c r="UKM388" s="133"/>
      <c r="UKN388" s="133"/>
      <c r="UKO388" s="133"/>
      <c r="UKP388" s="133"/>
      <c r="UKQ388" s="133"/>
      <c r="UKR388" s="133"/>
      <c r="UKS388" s="133"/>
      <c r="UKT388" s="133"/>
      <c r="UKU388" s="133"/>
      <c r="UKV388" s="133"/>
      <c r="UKW388" s="133"/>
      <c r="UKX388" s="133"/>
      <c r="UKY388" s="133"/>
      <c r="UKZ388" s="133"/>
      <c r="ULA388" s="133"/>
      <c r="ULB388" s="133"/>
      <c r="ULC388" s="133"/>
      <c r="ULD388" s="133"/>
      <c r="ULE388" s="133"/>
      <c r="ULF388" s="133"/>
      <c r="ULG388" s="133"/>
      <c r="ULH388" s="133"/>
      <c r="ULI388" s="133"/>
      <c r="ULJ388" s="133"/>
      <c r="ULK388" s="133"/>
      <c r="ULL388" s="133"/>
      <c r="ULM388" s="133"/>
      <c r="ULN388" s="133"/>
      <c r="ULO388" s="133"/>
      <c r="ULP388" s="133"/>
      <c r="ULQ388" s="133"/>
      <c r="ULR388" s="133"/>
      <c r="ULS388" s="133"/>
      <c r="ULT388" s="133"/>
      <c r="ULU388" s="133"/>
      <c r="ULV388" s="133"/>
      <c r="ULW388" s="133"/>
      <c r="ULX388" s="133"/>
      <c r="ULY388" s="133"/>
      <c r="ULZ388" s="133"/>
      <c r="UMA388" s="133"/>
      <c r="UMB388" s="133"/>
      <c r="UMC388" s="133"/>
      <c r="UMD388" s="133"/>
      <c r="UME388" s="133"/>
      <c r="UMF388" s="133"/>
      <c r="UMG388" s="133"/>
      <c r="UMH388" s="133"/>
      <c r="UMI388" s="133"/>
      <c r="UMJ388" s="133"/>
      <c r="UMK388" s="133"/>
      <c r="UML388" s="133"/>
      <c r="UMM388" s="133"/>
      <c r="UMN388" s="133"/>
      <c r="UMO388" s="133"/>
      <c r="UMP388" s="133"/>
      <c r="UMQ388" s="133"/>
      <c r="UMR388" s="133"/>
      <c r="UMS388" s="133"/>
      <c r="UMT388" s="133"/>
      <c r="UMU388" s="133"/>
      <c r="UMV388" s="133"/>
      <c r="UMW388" s="133"/>
      <c r="UMX388" s="133"/>
      <c r="UMY388" s="133"/>
      <c r="UMZ388" s="133"/>
      <c r="UNA388" s="133"/>
      <c r="UNB388" s="133"/>
      <c r="UNC388" s="133"/>
      <c r="UND388" s="133"/>
      <c r="UNE388" s="133"/>
      <c r="UNF388" s="133"/>
      <c r="UNG388" s="133"/>
      <c r="UNH388" s="133"/>
      <c r="UNI388" s="133"/>
      <c r="UNJ388" s="133"/>
      <c r="UNK388" s="133"/>
      <c r="UNL388" s="133"/>
      <c r="UNM388" s="133"/>
      <c r="UNN388" s="133"/>
      <c r="UNO388" s="133"/>
      <c r="UNP388" s="133"/>
      <c r="UNQ388" s="133"/>
      <c r="UNR388" s="133"/>
      <c r="UNS388" s="133"/>
      <c r="UNT388" s="133"/>
      <c r="UNU388" s="133"/>
      <c r="UNV388" s="133"/>
      <c r="UNW388" s="133"/>
      <c r="UNX388" s="133"/>
      <c r="UNY388" s="133"/>
      <c r="UNZ388" s="133"/>
      <c r="UOA388" s="133"/>
      <c r="UOB388" s="133"/>
      <c r="UOC388" s="133"/>
      <c r="UOD388" s="133"/>
      <c r="UOE388" s="133"/>
      <c r="UOF388" s="133"/>
      <c r="UOG388" s="133"/>
      <c r="UOH388" s="133"/>
      <c r="UOI388" s="133"/>
      <c r="UOJ388" s="133"/>
      <c r="UOK388" s="133"/>
      <c r="UOL388" s="133"/>
      <c r="UOM388" s="133"/>
      <c r="UON388" s="133"/>
      <c r="UOO388" s="133"/>
      <c r="UOP388" s="133"/>
      <c r="UOQ388" s="133"/>
      <c r="UOR388" s="133"/>
      <c r="UOS388" s="133"/>
      <c r="UOT388" s="133"/>
      <c r="UOU388" s="133"/>
      <c r="UOV388" s="133"/>
      <c r="UOW388" s="133"/>
      <c r="UOX388" s="133"/>
      <c r="UOY388" s="133"/>
      <c r="UOZ388" s="133"/>
      <c r="UPA388" s="133"/>
      <c r="UPB388" s="133"/>
      <c r="UPC388" s="133"/>
      <c r="UPD388" s="133"/>
      <c r="UPE388" s="133"/>
      <c r="UPF388" s="133"/>
      <c r="UPG388" s="133"/>
      <c r="UPH388" s="133"/>
      <c r="UPI388" s="133"/>
      <c r="UPJ388" s="133"/>
      <c r="UPK388" s="133"/>
      <c r="UPL388" s="133"/>
      <c r="UPM388" s="133"/>
      <c r="UPN388" s="133"/>
      <c r="UPO388" s="133"/>
      <c r="UPP388" s="133"/>
      <c r="UPQ388" s="133"/>
      <c r="UPR388" s="133"/>
      <c r="UPS388" s="133"/>
      <c r="UPT388" s="133"/>
      <c r="UPU388" s="133"/>
      <c r="UPV388" s="133"/>
      <c r="UPW388" s="133"/>
      <c r="UPX388" s="133"/>
      <c r="UPY388" s="133"/>
      <c r="UPZ388" s="133"/>
      <c r="UQA388" s="133"/>
      <c r="UQB388" s="133"/>
      <c r="UQC388" s="133"/>
      <c r="UQD388" s="133"/>
      <c r="UQE388" s="133"/>
      <c r="UQF388" s="133"/>
      <c r="UQG388" s="133"/>
      <c r="UQH388" s="133"/>
      <c r="UQI388" s="133"/>
      <c r="UQJ388" s="133"/>
      <c r="UQK388" s="133"/>
      <c r="UQL388" s="133"/>
      <c r="UQM388" s="133"/>
      <c r="UQN388" s="133"/>
      <c r="UQO388" s="133"/>
      <c r="UQP388" s="133"/>
      <c r="UQQ388" s="133"/>
      <c r="UQR388" s="133"/>
      <c r="UQS388" s="133"/>
      <c r="UQT388" s="133"/>
      <c r="UQU388" s="133"/>
      <c r="UQV388" s="133"/>
      <c r="UQW388" s="133"/>
      <c r="UQX388" s="133"/>
      <c r="UQY388" s="133"/>
      <c r="UQZ388" s="133"/>
      <c r="URA388" s="133"/>
      <c r="URB388" s="133"/>
      <c r="URC388" s="133"/>
      <c r="URD388" s="133"/>
      <c r="URE388" s="133"/>
      <c r="URF388" s="133"/>
      <c r="URG388" s="133"/>
      <c r="URH388" s="133"/>
      <c r="URI388" s="133"/>
      <c r="URJ388" s="133"/>
      <c r="URK388" s="133"/>
      <c r="URL388" s="133"/>
      <c r="URM388" s="133"/>
      <c r="URN388" s="133"/>
      <c r="URO388" s="133"/>
      <c r="URP388" s="133"/>
      <c r="URQ388" s="133"/>
      <c r="URR388" s="133"/>
      <c r="URS388" s="133"/>
      <c r="URT388" s="133"/>
      <c r="URU388" s="133"/>
      <c r="URV388" s="133"/>
      <c r="URW388" s="133"/>
      <c r="URX388" s="133"/>
      <c r="URY388" s="133"/>
      <c r="URZ388" s="133"/>
      <c r="USA388" s="133"/>
      <c r="USB388" s="133"/>
      <c r="USC388" s="133"/>
      <c r="USD388" s="133"/>
      <c r="USE388" s="133"/>
      <c r="USF388" s="133"/>
      <c r="USG388" s="133"/>
      <c r="USH388" s="133"/>
      <c r="USI388" s="133"/>
      <c r="USJ388" s="133"/>
      <c r="USK388" s="133"/>
      <c r="USL388" s="133"/>
      <c r="USM388" s="133"/>
      <c r="USN388" s="133"/>
      <c r="USO388" s="133"/>
      <c r="USP388" s="133"/>
      <c r="USQ388" s="133"/>
      <c r="USR388" s="133"/>
      <c r="USS388" s="133"/>
      <c r="UST388" s="133"/>
      <c r="USU388" s="133"/>
      <c r="USV388" s="133"/>
      <c r="USW388" s="133"/>
      <c r="USX388" s="133"/>
      <c r="USY388" s="133"/>
      <c r="USZ388" s="133"/>
      <c r="UTA388" s="133"/>
      <c r="UTB388" s="133"/>
      <c r="UTC388" s="133"/>
      <c r="UTD388" s="133"/>
      <c r="UTE388" s="133"/>
      <c r="UTF388" s="133"/>
      <c r="UTG388" s="133"/>
      <c r="UTH388" s="133"/>
      <c r="UTI388" s="133"/>
      <c r="UTJ388" s="133"/>
      <c r="UTK388" s="133"/>
      <c r="UTL388" s="133"/>
      <c r="UTM388" s="133"/>
      <c r="UTN388" s="133"/>
      <c r="UTO388" s="133"/>
      <c r="UTP388" s="133"/>
      <c r="UTQ388" s="133"/>
      <c r="UTR388" s="133"/>
      <c r="UTS388" s="133"/>
      <c r="UTT388" s="133"/>
      <c r="UTU388" s="133"/>
      <c r="UTV388" s="133"/>
      <c r="UTW388" s="133"/>
      <c r="UTX388" s="133"/>
      <c r="UTY388" s="133"/>
      <c r="UTZ388" s="133"/>
      <c r="UUA388" s="133"/>
      <c r="UUB388" s="133"/>
      <c r="UUC388" s="133"/>
      <c r="UUD388" s="133"/>
      <c r="UUE388" s="133"/>
      <c r="UUF388" s="133"/>
      <c r="UUG388" s="133"/>
      <c r="UUH388" s="133"/>
      <c r="UUI388" s="133"/>
      <c r="UUJ388" s="133"/>
      <c r="UUK388" s="133"/>
      <c r="UUL388" s="133"/>
      <c r="UUM388" s="133"/>
      <c r="UUN388" s="133"/>
      <c r="UUO388" s="133"/>
      <c r="UUP388" s="133"/>
      <c r="UUQ388" s="133"/>
      <c r="UUR388" s="133"/>
      <c r="UUS388" s="133"/>
      <c r="UUT388" s="133"/>
      <c r="UUU388" s="133"/>
      <c r="UUV388" s="133"/>
      <c r="UUW388" s="133"/>
      <c r="UUX388" s="133"/>
      <c r="UUY388" s="133"/>
      <c r="UUZ388" s="133"/>
      <c r="UVA388" s="133"/>
      <c r="UVB388" s="133"/>
      <c r="UVC388" s="133"/>
      <c r="UVD388" s="133"/>
      <c r="UVE388" s="133"/>
      <c r="UVF388" s="133"/>
      <c r="UVG388" s="133"/>
      <c r="UVH388" s="133"/>
      <c r="UVI388" s="133"/>
      <c r="UVJ388" s="133"/>
      <c r="UVK388" s="133"/>
      <c r="UVL388" s="133"/>
      <c r="UVM388" s="133"/>
      <c r="UVN388" s="133"/>
      <c r="UVO388" s="133"/>
      <c r="UVP388" s="133"/>
      <c r="UVQ388" s="133"/>
      <c r="UVR388" s="133"/>
      <c r="UVS388" s="133"/>
      <c r="UVT388" s="133"/>
      <c r="UVU388" s="133"/>
      <c r="UVV388" s="133"/>
      <c r="UVW388" s="133"/>
      <c r="UVX388" s="133"/>
      <c r="UVY388" s="133"/>
      <c r="UVZ388" s="133"/>
      <c r="UWA388" s="133"/>
      <c r="UWB388" s="133"/>
      <c r="UWC388" s="133"/>
      <c r="UWD388" s="133"/>
      <c r="UWE388" s="133"/>
      <c r="UWF388" s="133"/>
      <c r="UWG388" s="133"/>
      <c r="UWH388" s="133"/>
      <c r="UWI388" s="133"/>
      <c r="UWJ388" s="133"/>
      <c r="UWK388" s="133"/>
      <c r="UWL388" s="133"/>
      <c r="UWM388" s="133"/>
      <c r="UWN388" s="133"/>
      <c r="UWO388" s="133"/>
      <c r="UWP388" s="133"/>
      <c r="UWQ388" s="133"/>
      <c r="UWR388" s="133"/>
      <c r="UWS388" s="133"/>
      <c r="UWT388" s="133"/>
      <c r="UWU388" s="133"/>
      <c r="UWV388" s="133"/>
      <c r="UWW388" s="133"/>
      <c r="UWX388" s="133"/>
      <c r="UWY388" s="133"/>
      <c r="UWZ388" s="133"/>
      <c r="UXA388" s="133"/>
      <c r="UXB388" s="133"/>
      <c r="UXC388" s="133"/>
      <c r="UXD388" s="133"/>
      <c r="UXE388" s="133"/>
      <c r="UXF388" s="133"/>
      <c r="UXG388" s="133"/>
      <c r="UXH388" s="133"/>
      <c r="UXI388" s="133"/>
      <c r="UXJ388" s="133"/>
      <c r="UXK388" s="133"/>
      <c r="UXL388" s="133"/>
      <c r="UXM388" s="133"/>
      <c r="UXN388" s="133"/>
      <c r="UXO388" s="133"/>
      <c r="UXP388" s="133"/>
      <c r="UXQ388" s="133"/>
      <c r="UXR388" s="133"/>
      <c r="UXS388" s="133"/>
      <c r="UXT388" s="133"/>
      <c r="UXU388" s="133"/>
      <c r="UXV388" s="133"/>
      <c r="UXW388" s="133"/>
      <c r="UXX388" s="133"/>
      <c r="UXY388" s="133"/>
      <c r="UXZ388" s="133"/>
      <c r="UYA388" s="133"/>
      <c r="UYB388" s="133"/>
      <c r="UYC388" s="133"/>
      <c r="UYD388" s="133"/>
      <c r="UYE388" s="133"/>
      <c r="UYF388" s="133"/>
      <c r="UYG388" s="133"/>
      <c r="UYH388" s="133"/>
      <c r="UYI388" s="133"/>
      <c r="UYJ388" s="133"/>
      <c r="UYK388" s="133"/>
      <c r="UYL388" s="133"/>
      <c r="UYM388" s="133"/>
      <c r="UYN388" s="133"/>
      <c r="UYO388" s="133"/>
      <c r="UYP388" s="133"/>
      <c r="UYQ388" s="133"/>
      <c r="UYR388" s="133"/>
      <c r="UYS388" s="133"/>
      <c r="UYT388" s="133"/>
      <c r="UYU388" s="133"/>
      <c r="UYV388" s="133"/>
      <c r="UYW388" s="133"/>
      <c r="UYX388" s="133"/>
      <c r="UYY388" s="133"/>
      <c r="UYZ388" s="133"/>
      <c r="UZA388" s="133"/>
      <c r="UZB388" s="133"/>
      <c r="UZC388" s="133"/>
      <c r="UZD388" s="133"/>
      <c r="UZE388" s="133"/>
      <c r="UZF388" s="133"/>
      <c r="UZG388" s="133"/>
      <c r="UZH388" s="133"/>
      <c r="UZI388" s="133"/>
      <c r="UZJ388" s="133"/>
      <c r="UZK388" s="133"/>
      <c r="UZL388" s="133"/>
      <c r="UZM388" s="133"/>
      <c r="UZN388" s="133"/>
      <c r="UZO388" s="133"/>
      <c r="UZP388" s="133"/>
      <c r="UZQ388" s="133"/>
      <c r="UZR388" s="133"/>
      <c r="UZS388" s="133"/>
      <c r="UZT388" s="133"/>
      <c r="UZU388" s="133"/>
      <c r="UZV388" s="133"/>
      <c r="UZW388" s="133"/>
      <c r="UZX388" s="133"/>
      <c r="UZY388" s="133"/>
      <c r="UZZ388" s="133"/>
      <c r="VAA388" s="133"/>
      <c r="VAB388" s="133"/>
      <c r="VAC388" s="133"/>
      <c r="VAD388" s="133"/>
      <c r="VAE388" s="133"/>
      <c r="VAF388" s="133"/>
      <c r="VAG388" s="133"/>
      <c r="VAH388" s="133"/>
      <c r="VAI388" s="133"/>
      <c r="VAJ388" s="133"/>
      <c r="VAK388" s="133"/>
      <c r="VAL388" s="133"/>
      <c r="VAM388" s="133"/>
      <c r="VAN388" s="133"/>
      <c r="VAO388" s="133"/>
      <c r="VAP388" s="133"/>
      <c r="VAQ388" s="133"/>
      <c r="VAR388" s="133"/>
      <c r="VAS388" s="133"/>
      <c r="VAT388" s="133"/>
      <c r="VAU388" s="133"/>
      <c r="VAV388" s="133"/>
      <c r="VAW388" s="133"/>
      <c r="VAX388" s="133"/>
      <c r="VAY388" s="133"/>
      <c r="VAZ388" s="133"/>
      <c r="VBA388" s="133"/>
      <c r="VBB388" s="133"/>
      <c r="VBC388" s="133"/>
      <c r="VBD388" s="133"/>
      <c r="VBE388" s="133"/>
      <c r="VBF388" s="133"/>
      <c r="VBG388" s="133"/>
      <c r="VBH388" s="133"/>
      <c r="VBI388" s="133"/>
      <c r="VBJ388" s="133"/>
      <c r="VBK388" s="133"/>
      <c r="VBL388" s="133"/>
      <c r="VBM388" s="133"/>
      <c r="VBN388" s="133"/>
      <c r="VBO388" s="133"/>
      <c r="VBP388" s="133"/>
      <c r="VBQ388" s="133"/>
      <c r="VBR388" s="133"/>
      <c r="VBS388" s="133"/>
      <c r="VBT388" s="133"/>
      <c r="VBU388" s="133"/>
      <c r="VBV388" s="133"/>
      <c r="VBW388" s="133"/>
      <c r="VBX388" s="133"/>
      <c r="VBY388" s="133"/>
      <c r="VBZ388" s="133"/>
      <c r="VCA388" s="133"/>
      <c r="VCB388" s="133"/>
      <c r="VCC388" s="133"/>
      <c r="VCD388" s="133"/>
      <c r="VCE388" s="133"/>
      <c r="VCF388" s="133"/>
      <c r="VCG388" s="133"/>
      <c r="VCH388" s="133"/>
      <c r="VCI388" s="133"/>
      <c r="VCJ388" s="133"/>
      <c r="VCK388" s="133"/>
      <c r="VCL388" s="133"/>
      <c r="VCM388" s="133"/>
      <c r="VCN388" s="133"/>
      <c r="VCO388" s="133"/>
      <c r="VCP388" s="133"/>
      <c r="VCQ388" s="133"/>
      <c r="VCR388" s="133"/>
      <c r="VCS388" s="133"/>
      <c r="VCT388" s="133"/>
      <c r="VCU388" s="133"/>
      <c r="VCV388" s="133"/>
      <c r="VCW388" s="133"/>
      <c r="VCX388" s="133"/>
      <c r="VCY388" s="133"/>
      <c r="VCZ388" s="133"/>
      <c r="VDA388" s="133"/>
      <c r="VDB388" s="133"/>
      <c r="VDC388" s="133"/>
      <c r="VDD388" s="133"/>
      <c r="VDE388" s="133"/>
      <c r="VDF388" s="133"/>
      <c r="VDG388" s="133"/>
      <c r="VDH388" s="133"/>
      <c r="VDI388" s="133"/>
      <c r="VDJ388" s="133"/>
      <c r="VDK388" s="133"/>
      <c r="VDL388" s="133"/>
      <c r="VDM388" s="133"/>
      <c r="VDN388" s="133"/>
      <c r="VDO388" s="133"/>
      <c r="VDP388" s="133"/>
      <c r="VDQ388" s="133"/>
      <c r="VDR388" s="133"/>
      <c r="VDS388" s="133"/>
      <c r="VDT388" s="133"/>
      <c r="VDU388" s="133"/>
      <c r="VDV388" s="133"/>
      <c r="VDW388" s="133"/>
      <c r="VDX388" s="133"/>
      <c r="VDY388" s="133"/>
      <c r="VDZ388" s="133"/>
      <c r="VEA388" s="133"/>
      <c r="VEB388" s="133"/>
      <c r="VEC388" s="133"/>
      <c r="VED388" s="133"/>
      <c r="VEE388" s="133"/>
      <c r="VEF388" s="133"/>
      <c r="VEG388" s="133"/>
      <c r="VEH388" s="133"/>
      <c r="VEI388" s="133"/>
      <c r="VEJ388" s="133"/>
      <c r="VEK388" s="133"/>
      <c r="VEL388" s="133"/>
      <c r="VEM388" s="133"/>
      <c r="VEN388" s="133"/>
      <c r="VEO388" s="133"/>
      <c r="VEP388" s="133"/>
      <c r="VEQ388" s="133"/>
      <c r="VER388" s="133"/>
      <c r="VES388" s="133"/>
      <c r="VET388" s="133"/>
      <c r="VEU388" s="133"/>
      <c r="VEV388" s="133"/>
      <c r="VEW388" s="133"/>
      <c r="VEX388" s="133"/>
      <c r="VEY388" s="133"/>
      <c r="VEZ388" s="133"/>
      <c r="VFA388" s="133"/>
      <c r="VFB388" s="133"/>
      <c r="VFC388" s="133"/>
      <c r="VFD388" s="133"/>
      <c r="VFE388" s="133"/>
      <c r="VFF388" s="133"/>
      <c r="VFG388" s="133"/>
      <c r="VFH388" s="133"/>
      <c r="VFI388" s="133"/>
      <c r="VFJ388" s="133"/>
      <c r="VFK388" s="133"/>
      <c r="VFL388" s="133"/>
      <c r="VFM388" s="133"/>
      <c r="VFN388" s="133"/>
      <c r="VFO388" s="133"/>
      <c r="VFP388" s="133"/>
      <c r="VFQ388" s="133"/>
      <c r="VFR388" s="133"/>
      <c r="VFS388" s="133"/>
      <c r="VFT388" s="133"/>
      <c r="VFU388" s="133"/>
      <c r="VFV388" s="133"/>
      <c r="VFW388" s="133"/>
      <c r="VFX388" s="133"/>
      <c r="VFY388" s="133"/>
      <c r="VFZ388" s="133"/>
      <c r="VGA388" s="133"/>
      <c r="VGB388" s="133"/>
      <c r="VGC388" s="133"/>
      <c r="VGD388" s="133"/>
      <c r="VGE388" s="133"/>
      <c r="VGF388" s="133"/>
      <c r="VGG388" s="133"/>
      <c r="VGH388" s="133"/>
      <c r="VGI388" s="133"/>
      <c r="VGJ388" s="133"/>
      <c r="VGK388" s="133"/>
      <c r="VGL388" s="133"/>
      <c r="VGM388" s="133"/>
      <c r="VGN388" s="133"/>
      <c r="VGO388" s="133"/>
      <c r="VGP388" s="133"/>
      <c r="VGQ388" s="133"/>
      <c r="VGR388" s="133"/>
      <c r="VGS388" s="133"/>
      <c r="VGT388" s="133"/>
      <c r="VGU388" s="133"/>
      <c r="VGV388" s="133"/>
      <c r="VGW388" s="133"/>
      <c r="VGX388" s="133"/>
      <c r="VGY388" s="133"/>
      <c r="VGZ388" s="133"/>
      <c r="VHA388" s="133"/>
      <c r="VHB388" s="133"/>
      <c r="VHC388" s="133"/>
      <c r="VHD388" s="133"/>
      <c r="VHE388" s="133"/>
      <c r="VHF388" s="133"/>
      <c r="VHG388" s="133"/>
      <c r="VHH388" s="133"/>
      <c r="VHI388" s="133"/>
      <c r="VHJ388" s="133"/>
      <c r="VHK388" s="133"/>
      <c r="VHL388" s="133"/>
      <c r="VHM388" s="133"/>
      <c r="VHN388" s="133"/>
      <c r="VHO388" s="133"/>
      <c r="VHP388" s="133"/>
      <c r="VHQ388" s="133"/>
      <c r="VHR388" s="133"/>
      <c r="VHS388" s="133"/>
      <c r="VHT388" s="133"/>
      <c r="VHU388" s="133"/>
      <c r="VHV388" s="133"/>
      <c r="VHW388" s="133"/>
      <c r="VHX388" s="133"/>
      <c r="VHY388" s="133"/>
      <c r="VHZ388" s="133"/>
      <c r="VIA388" s="133"/>
      <c r="VIB388" s="133"/>
      <c r="VIC388" s="133"/>
      <c r="VID388" s="133"/>
      <c r="VIE388" s="133"/>
      <c r="VIF388" s="133"/>
      <c r="VIG388" s="133"/>
      <c r="VIH388" s="133"/>
      <c r="VII388" s="133"/>
      <c r="VIJ388" s="133"/>
      <c r="VIK388" s="133"/>
      <c r="VIL388" s="133"/>
      <c r="VIM388" s="133"/>
      <c r="VIN388" s="133"/>
      <c r="VIO388" s="133"/>
      <c r="VIP388" s="133"/>
      <c r="VIQ388" s="133"/>
      <c r="VIR388" s="133"/>
      <c r="VIS388" s="133"/>
      <c r="VIT388" s="133"/>
      <c r="VIU388" s="133"/>
      <c r="VIV388" s="133"/>
      <c r="VIW388" s="133"/>
      <c r="VIX388" s="133"/>
      <c r="VIY388" s="133"/>
      <c r="VIZ388" s="133"/>
      <c r="VJA388" s="133"/>
      <c r="VJB388" s="133"/>
      <c r="VJC388" s="133"/>
      <c r="VJD388" s="133"/>
      <c r="VJE388" s="133"/>
      <c r="VJF388" s="133"/>
      <c r="VJG388" s="133"/>
      <c r="VJH388" s="133"/>
      <c r="VJI388" s="133"/>
      <c r="VJJ388" s="133"/>
      <c r="VJK388" s="133"/>
      <c r="VJL388" s="133"/>
      <c r="VJM388" s="133"/>
      <c r="VJN388" s="133"/>
      <c r="VJO388" s="133"/>
      <c r="VJP388" s="133"/>
      <c r="VJQ388" s="133"/>
      <c r="VJR388" s="133"/>
      <c r="VJS388" s="133"/>
      <c r="VJT388" s="133"/>
      <c r="VJU388" s="133"/>
      <c r="VJV388" s="133"/>
      <c r="VJW388" s="133"/>
      <c r="VJX388" s="133"/>
      <c r="VJY388" s="133"/>
      <c r="VJZ388" s="133"/>
      <c r="VKA388" s="133"/>
      <c r="VKB388" s="133"/>
      <c r="VKC388" s="133"/>
      <c r="VKD388" s="133"/>
      <c r="VKE388" s="133"/>
      <c r="VKF388" s="133"/>
      <c r="VKG388" s="133"/>
      <c r="VKH388" s="133"/>
      <c r="VKI388" s="133"/>
      <c r="VKJ388" s="133"/>
      <c r="VKK388" s="133"/>
      <c r="VKL388" s="133"/>
      <c r="VKM388" s="133"/>
      <c r="VKN388" s="133"/>
      <c r="VKO388" s="133"/>
      <c r="VKP388" s="133"/>
      <c r="VKQ388" s="133"/>
      <c r="VKR388" s="133"/>
      <c r="VKS388" s="133"/>
      <c r="VKT388" s="133"/>
      <c r="VKU388" s="133"/>
      <c r="VKV388" s="133"/>
      <c r="VKW388" s="133"/>
      <c r="VKX388" s="133"/>
      <c r="VKY388" s="133"/>
      <c r="VKZ388" s="133"/>
      <c r="VLA388" s="133"/>
      <c r="VLB388" s="133"/>
      <c r="VLC388" s="133"/>
      <c r="VLD388" s="133"/>
      <c r="VLE388" s="133"/>
      <c r="VLF388" s="133"/>
      <c r="VLG388" s="133"/>
      <c r="VLH388" s="133"/>
      <c r="VLI388" s="133"/>
      <c r="VLJ388" s="133"/>
      <c r="VLK388" s="133"/>
      <c r="VLL388" s="133"/>
      <c r="VLM388" s="133"/>
      <c r="VLN388" s="133"/>
      <c r="VLO388" s="133"/>
      <c r="VLP388" s="133"/>
      <c r="VLQ388" s="133"/>
      <c r="VLR388" s="133"/>
      <c r="VLS388" s="133"/>
      <c r="VLT388" s="133"/>
      <c r="VLU388" s="133"/>
      <c r="VLV388" s="133"/>
      <c r="VLW388" s="133"/>
      <c r="VLX388" s="133"/>
      <c r="VLY388" s="133"/>
      <c r="VLZ388" s="133"/>
      <c r="VMA388" s="133"/>
      <c r="VMB388" s="133"/>
      <c r="VMC388" s="133"/>
      <c r="VMD388" s="133"/>
      <c r="VME388" s="133"/>
      <c r="VMF388" s="133"/>
      <c r="VMG388" s="133"/>
      <c r="VMH388" s="133"/>
      <c r="VMI388" s="133"/>
      <c r="VMJ388" s="133"/>
      <c r="VMK388" s="133"/>
      <c r="VML388" s="133"/>
      <c r="VMM388" s="133"/>
      <c r="VMN388" s="133"/>
      <c r="VMO388" s="133"/>
      <c r="VMP388" s="133"/>
      <c r="VMQ388" s="133"/>
      <c r="VMR388" s="133"/>
      <c r="VMS388" s="133"/>
      <c r="VMT388" s="133"/>
      <c r="VMU388" s="133"/>
      <c r="VMV388" s="133"/>
      <c r="VMW388" s="133"/>
      <c r="VMX388" s="133"/>
      <c r="VMY388" s="133"/>
      <c r="VMZ388" s="133"/>
      <c r="VNA388" s="133"/>
      <c r="VNB388" s="133"/>
      <c r="VNC388" s="133"/>
      <c r="VND388" s="133"/>
      <c r="VNE388" s="133"/>
      <c r="VNF388" s="133"/>
      <c r="VNG388" s="133"/>
      <c r="VNH388" s="133"/>
      <c r="VNI388" s="133"/>
      <c r="VNJ388" s="133"/>
      <c r="VNK388" s="133"/>
      <c r="VNL388" s="133"/>
      <c r="VNM388" s="133"/>
      <c r="VNN388" s="133"/>
      <c r="VNO388" s="133"/>
      <c r="VNP388" s="133"/>
      <c r="VNQ388" s="133"/>
      <c r="VNR388" s="133"/>
      <c r="VNS388" s="133"/>
      <c r="VNT388" s="133"/>
      <c r="VNU388" s="133"/>
      <c r="VNV388" s="133"/>
      <c r="VNW388" s="133"/>
      <c r="VNX388" s="133"/>
      <c r="VNY388" s="133"/>
      <c r="VNZ388" s="133"/>
      <c r="VOA388" s="133"/>
      <c r="VOB388" s="133"/>
      <c r="VOC388" s="133"/>
      <c r="VOD388" s="133"/>
      <c r="VOE388" s="133"/>
      <c r="VOF388" s="133"/>
      <c r="VOG388" s="133"/>
      <c r="VOH388" s="133"/>
      <c r="VOI388" s="133"/>
      <c r="VOJ388" s="133"/>
      <c r="VOK388" s="133"/>
      <c r="VOL388" s="133"/>
      <c r="VOM388" s="133"/>
      <c r="VON388" s="133"/>
      <c r="VOO388" s="133"/>
      <c r="VOP388" s="133"/>
      <c r="VOQ388" s="133"/>
      <c r="VOR388" s="133"/>
      <c r="VOS388" s="133"/>
      <c r="VOT388" s="133"/>
      <c r="VOU388" s="133"/>
      <c r="VOV388" s="133"/>
      <c r="VOW388" s="133"/>
      <c r="VOX388" s="133"/>
      <c r="VOY388" s="133"/>
      <c r="VOZ388" s="133"/>
      <c r="VPA388" s="133"/>
      <c r="VPB388" s="133"/>
      <c r="VPC388" s="133"/>
      <c r="VPD388" s="133"/>
      <c r="VPE388" s="133"/>
      <c r="VPF388" s="133"/>
      <c r="VPG388" s="133"/>
      <c r="VPH388" s="133"/>
      <c r="VPI388" s="133"/>
      <c r="VPJ388" s="133"/>
      <c r="VPK388" s="133"/>
      <c r="VPL388" s="133"/>
      <c r="VPM388" s="133"/>
      <c r="VPN388" s="133"/>
      <c r="VPO388" s="133"/>
      <c r="VPP388" s="133"/>
      <c r="VPQ388" s="133"/>
      <c r="VPR388" s="133"/>
      <c r="VPS388" s="133"/>
      <c r="VPT388" s="133"/>
      <c r="VPU388" s="133"/>
      <c r="VPV388" s="133"/>
      <c r="VPW388" s="133"/>
      <c r="VPX388" s="133"/>
      <c r="VPY388" s="133"/>
      <c r="VPZ388" s="133"/>
      <c r="VQA388" s="133"/>
      <c r="VQB388" s="133"/>
      <c r="VQC388" s="133"/>
      <c r="VQD388" s="133"/>
      <c r="VQE388" s="133"/>
      <c r="VQF388" s="133"/>
      <c r="VQG388" s="133"/>
      <c r="VQH388" s="133"/>
      <c r="VQI388" s="133"/>
      <c r="VQJ388" s="133"/>
      <c r="VQK388" s="133"/>
      <c r="VQL388" s="133"/>
      <c r="VQM388" s="133"/>
      <c r="VQN388" s="133"/>
      <c r="VQO388" s="133"/>
      <c r="VQP388" s="133"/>
      <c r="VQQ388" s="133"/>
      <c r="VQR388" s="133"/>
      <c r="VQS388" s="133"/>
      <c r="VQT388" s="133"/>
      <c r="VQU388" s="133"/>
      <c r="VQV388" s="133"/>
      <c r="VQW388" s="133"/>
      <c r="VQX388" s="133"/>
      <c r="VQY388" s="133"/>
      <c r="VQZ388" s="133"/>
      <c r="VRA388" s="133"/>
      <c r="VRB388" s="133"/>
      <c r="VRC388" s="133"/>
      <c r="VRD388" s="133"/>
      <c r="VRE388" s="133"/>
      <c r="VRF388" s="133"/>
      <c r="VRG388" s="133"/>
      <c r="VRH388" s="133"/>
      <c r="VRI388" s="133"/>
      <c r="VRJ388" s="133"/>
      <c r="VRK388" s="133"/>
      <c r="VRL388" s="133"/>
      <c r="VRM388" s="133"/>
      <c r="VRN388" s="133"/>
      <c r="VRO388" s="133"/>
      <c r="VRP388" s="133"/>
      <c r="VRQ388" s="133"/>
      <c r="VRR388" s="133"/>
      <c r="VRS388" s="133"/>
      <c r="VRT388" s="133"/>
      <c r="VRU388" s="133"/>
      <c r="VRV388" s="133"/>
      <c r="VRW388" s="133"/>
      <c r="VRX388" s="133"/>
      <c r="VRY388" s="133"/>
      <c r="VRZ388" s="133"/>
      <c r="VSA388" s="133"/>
      <c r="VSB388" s="133"/>
      <c r="VSC388" s="133"/>
      <c r="VSD388" s="133"/>
      <c r="VSE388" s="133"/>
      <c r="VSF388" s="133"/>
      <c r="VSG388" s="133"/>
      <c r="VSH388" s="133"/>
      <c r="VSI388" s="133"/>
      <c r="VSJ388" s="133"/>
      <c r="VSK388" s="133"/>
      <c r="VSL388" s="133"/>
      <c r="VSM388" s="133"/>
      <c r="VSN388" s="133"/>
      <c r="VSO388" s="133"/>
      <c r="VSP388" s="133"/>
      <c r="VSQ388" s="133"/>
      <c r="VSR388" s="133"/>
      <c r="VSS388" s="133"/>
      <c r="VST388" s="133"/>
      <c r="VSU388" s="133"/>
      <c r="VSV388" s="133"/>
      <c r="VSW388" s="133"/>
      <c r="VSX388" s="133"/>
      <c r="VSY388" s="133"/>
      <c r="VSZ388" s="133"/>
      <c r="VTA388" s="133"/>
      <c r="VTB388" s="133"/>
      <c r="VTC388" s="133"/>
      <c r="VTD388" s="133"/>
      <c r="VTE388" s="133"/>
      <c r="VTF388" s="133"/>
      <c r="VTG388" s="133"/>
      <c r="VTH388" s="133"/>
      <c r="VTI388" s="133"/>
      <c r="VTJ388" s="133"/>
      <c r="VTK388" s="133"/>
      <c r="VTL388" s="133"/>
      <c r="VTM388" s="133"/>
      <c r="VTN388" s="133"/>
      <c r="VTO388" s="133"/>
      <c r="VTP388" s="133"/>
      <c r="VTQ388" s="133"/>
      <c r="VTR388" s="133"/>
      <c r="VTS388" s="133"/>
      <c r="VTT388" s="133"/>
      <c r="VTU388" s="133"/>
      <c r="VTV388" s="133"/>
      <c r="VTW388" s="133"/>
      <c r="VTX388" s="133"/>
      <c r="VTY388" s="133"/>
      <c r="VTZ388" s="133"/>
      <c r="VUA388" s="133"/>
      <c r="VUB388" s="133"/>
      <c r="VUC388" s="133"/>
      <c r="VUD388" s="133"/>
      <c r="VUE388" s="133"/>
      <c r="VUF388" s="133"/>
      <c r="VUG388" s="133"/>
      <c r="VUH388" s="133"/>
      <c r="VUI388" s="133"/>
      <c r="VUJ388" s="133"/>
      <c r="VUK388" s="133"/>
      <c r="VUL388" s="133"/>
      <c r="VUM388" s="133"/>
      <c r="VUN388" s="133"/>
      <c r="VUO388" s="133"/>
      <c r="VUP388" s="133"/>
      <c r="VUQ388" s="133"/>
      <c r="VUR388" s="133"/>
      <c r="VUS388" s="133"/>
      <c r="VUT388" s="133"/>
      <c r="VUU388" s="133"/>
      <c r="VUV388" s="133"/>
      <c r="VUW388" s="133"/>
      <c r="VUX388" s="133"/>
      <c r="VUY388" s="133"/>
      <c r="VUZ388" s="133"/>
      <c r="VVA388" s="133"/>
      <c r="VVB388" s="133"/>
      <c r="VVC388" s="133"/>
      <c r="VVD388" s="133"/>
      <c r="VVE388" s="133"/>
      <c r="VVF388" s="133"/>
      <c r="VVG388" s="133"/>
      <c r="VVH388" s="133"/>
      <c r="VVI388" s="133"/>
      <c r="VVJ388" s="133"/>
      <c r="VVK388" s="133"/>
      <c r="VVL388" s="133"/>
      <c r="VVM388" s="133"/>
      <c r="VVN388" s="133"/>
      <c r="VVO388" s="133"/>
      <c r="VVP388" s="133"/>
      <c r="VVQ388" s="133"/>
      <c r="VVR388" s="133"/>
      <c r="VVS388" s="133"/>
      <c r="VVT388" s="133"/>
      <c r="VVU388" s="133"/>
      <c r="VVV388" s="133"/>
      <c r="VVW388" s="133"/>
      <c r="VVX388" s="133"/>
      <c r="VVY388" s="133"/>
      <c r="VVZ388" s="133"/>
      <c r="VWA388" s="133"/>
      <c r="VWB388" s="133"/>
      <c r="VWC388" s="133"/>
      <c r="VWD388" s="133"/>
      <c r="VWE388" s="133"/>
      <c r="VWF388" s="133"/>
      <c r="VWG388" s="133"/>
      <c r="VWH388" s="133"/>
      <c r="VWI388" s="133"/>
      <c r="VWJ388" s="133"/>
      <c r="VWK388" s="133"/>
      <c r="VWL388" s="133"/>
      <c r="VWM388" s="133"/>
      <c r="VWN388" s="133"/>
      <c r="VWO388" s="133"/>
      <c r="VWP388" s="133"/>
      <c r="VWQ388" s="133"/>
      <c r="VWR388" s="133"/>
      <c r="VWS388" s="133"/>
      <c r="VWT388" s="133"/>
      <c r="VWU388" s="133"/>
      <c r="VWV388" s="133"/>
      <c r="VWW388" s="133"/>
      <c r="VWX388" s="133"/>
      <c r="VWY388" s="133"/>
      <c r="VWZ388" s="133"/>
      <c r="VXA388" s="133"/>
      <c r="VXB388" s="133"/>
      <c r="VXC388" s="133"/>
      <c r="VXD388" s="133"/>
      <c r="VXE388" s="133"/>
      <c r="VXF388" s="133"/>
      <c r="VXG388" s="133"/>
      <c r="VXH388" s="133"/>
      <c r="VXI388" s="133"/>
      <c r="VXJ388" s="133"/>
      <c r="VXK388" s="133"/>
      <c r="VXL388" s="133"/>
      <c r="VXM388" s="133"/>
      <c r="VXN388" s="133"/>
      <c r="VXO388" s="133"/>
      <c r="VXP388" s="133"/>
      <c r="VXQ388" s="133"/>
      <c r="VXR388" s="133"/>
      <c r="VXS388" s="133"/>
      <c r="VXT388" s="133"/>
      <c r="VXU388" s="133"/>
      <c r="VXV388" s="133"/>
      <c r="VXW388" s="133"/>
      <c r="VXX388" s="133"/>
      <c r="VXY388" s="133"/>
      <c r="VXZ388" s="133"/>
      <c r="VYA388" s="133"/>
      <c r="VYB388" s="133"/>
      <c r="VYC388" s="133"/>
      <c r="VYD388" s="133"/>
      <c r="VYE388" s="133"/>
      <c r="VYF388" s="133"/>
      <c r="VYG388" s="133"/>
      <c r="VYH388" s="133"/>
      <c r="VYI388" s="133"/>
      <c r="VYJ388" s="133"/>
      <c r="VYK388" s="133"/>
      <c r="VYL388" s="133"/>
      <c r="VYM388" s="133"/>
      <c r="VYN388" s="133"/>
      <c r="VYO388" s="133"/>
      <c r="VYP388" s="133"/>
      <c r="VYQ388" s="133"/>
      <c r="VYR388" s="133"/>
      <c r="VYS388" s="133"/>
      <c r="VYT388" s="133"/>
      <c r="VYU388" s="133"/>
      <c r="VYV388" s="133"/>
      <c r="VYW388" s="133"/>
      <c r="VYX388" s="133"/>
      <c r="VYY388" s="133"/>
      <c r="VYZ388" s="133"/>
      <c r="VZA388" s="133"/>
      <c r="VZB388" s="133"/>
      <c r="VZC388" s="133"/>
      <c r="VZD388" s="133"/>
      <c r="VZE388" s="133"/>
      <c r="VZF388" s="133"/>
      <c r="VZG388" s="133"/>
      <c r="VZH388" s="133"/>
      <c r="VZI388" s="133"/>
      <c r="VZJ388" s="133"/>
      <c r="VZK388" s="133"/>
      <c r="VZL388" s="133"/>
      <c r="VZM388" s="133"/>
      <c r="VZN388" s="133"/>
      <c r="VZO388" s="133"/>
      <c r="VZP388" s="133"/>
      <c r="VZQ388" s="133"/>
      <c r="VZR388" s="133"/>
      <c r="VZS388" s="133"/>
      <c r="VZT388" s="133"/>
      <c r="VZU388" s="133"/>
      <c r="VZV388" s="133"/>
      <c r="VZW388" s="133"/>
      <c r="VZX388" s="133"/>
      <c r="VZY388" s="133"/>
      <c r="VZZ388" s="133"/>
      <c r="WAA388" s="133"/>
      <c r="WAB388" s="133"/>
      <c r="WAC388" s="133"/>
      <c r="WAD388" s="133"/>
      <c r="WAE388" s="133"/>
      <c r="WAF388" s="133"/>
      <c r="WAG388" s="133"/>
      <c r="WAH388" s="133"/>
      <c r="WAI388" s="133"/>
      <c r="WAJ388" s="133"/>
      <c r="WAK388" s="133"/>
      <c r="WAL388" s="133"/>
      <c r="WAM388" s="133"/>
      <c r="WAN388" s="133"/>
      <c r="WAO388" s="133"/>
      <c r="WAP388" s="133"/>
      <c r="WAQ388" s="133"/>
      <c r="WAR388" s="133"/>
      <c r="WAS388" s="133"/>
      <c r="WAT388" s="133"/>
      <c r="WAU388" s="133"/>
      <c r="WAV388" s="133"/>
      <c r="WAW388" s="133"/>
      <c r="WAX388" s="133"/>
      <c r="WAY388" s="133"/>
      <c r="WAZ388" s="133"/>
      <c r="WBA388" s="133"/>
      <c r="WBB388" s="133"/>
      <c r="WBC388" s="133"/>
      <c r="WBD388" s="133"/>
      <c r="WBE388" s="133"/>
      <c r="WBF388" s="133"/>
      <c r="WBG388" s="133"/>
      <c r="WBH388" s="133"/>
      <c r="WBI388" s="133"/>
      <c r="WBJ388" s="133"/>
      <c r="WBK388" s="133"/>
      <c r="WBL388" s="133"/>
      <c r="WBM388" s="133"/>
      <c r="WBN388" s="133"/>
      <c r="WBO388" s="133"/>
      <c r="WBP388" s="133"/>
      <c r="WBQ388" s="133"/>
      <c r="WBR388" s="133"/>
      <c r="WBS388" s="133"/>
      <c r="WBT388" s="133"/>
      <c r="WBU388" s="133"/>
      <c r="WBV388" s="133"/>
      <c r="WBW388" s="133"/>
      <c r="WBX388" s="133"/>
      <c r="WBY388" s="133"/>
      <c r="WBZ388" s="133"/>
      <c r="WCA388" s="133"/>
      <c r="WCB388" s="133"/>
      <c r="WCC388" s="133"/>
      <c r="WCD388" s="133"/>
      <c r="WCE388" s="133"/>
      <c r="WCF388" s="133"/>
      <c r="WCG388" s="133"/>
      <c r="WCH388" s="133"/>
      <c r="WCI388" s="133"/>
      <c r="WCJ388" s="133"/>
      <c r="WCK388" s="133"/>
      <c r="WCL388" s="133"/>
      <c r="WCM388" s="133"/>
      <c r="WCN388" s="133"/>
      <c r="WCO388" s="133"/>
      <c r="WCP388" s="133"/>
      <c r="WCQ388" s="133"/>
      <c r="WCR388" s="133"/>
      <c r="WCS388" s="133"/>
      <c r="WCT388" s="133"/>
      <c r="WCU388" s="133"/>
      <c r="WCV388" s="133"/>
      <c r="WCW388" s="133"/>
      <c r="WCX388" s="133"/>
      <c r="WCY388" s="133"/>
      <c r="WCZ388" s="133"/>
      <c r="WDA388" s="133"/>
      <c r="WDB388" s="133"/>
      <c r="WDC388" s="133"/>
      <c r="WDD388" s="133"/>
      <c r="WDE388" s="133"/>
      <c r="WDF388" s="133"/>
      <c r="WDG388" s="133"/>
      <c r="WDH388" s="133"/>
      <c r="WDI388" s="133"/>
      <c r="WDJ388" s="133"/>
      <c r="WDK388" s="133"/>
      <c r="WDL388" s="133"/>
      <c r="WDM388" s="133"/>
      <c r="WDN388" s="133"/>
      <c r="WDO388" s="133"/>
      <c r="WDP388" s="133"/>
      <c r="WDQ388" s="133"/>
      <c r="WDR388" s="133"/>
      <c r="WDS388" s="133"/>
      <c r="WDT388" s="133"/>
      <c r="WDU388" s="133"/>
      <c r="WDV388" s="133"/>
      <c r="WDW388" s="133"/>
      <c r="WDX388" s="133"/>
      <c r="WDY388" s="133"/>
      <c r="WDZ388" s="133"/>
      <c r="WEA388" s="133"/>
      <c r="WEB388" s="133"/>
      <c r="WEC388" s="133"/>
      <c r="WED388" s="133"/>
      <c r="WEE388" s="133"/>
      <c r="WEF388" s="133"/>
      <c r="WEG388" s="133"/>
      <c r="WEH388" s="133"/>
      <c r="WEI388" s="133"/>
      <c r="WEJ388" s="133"/>
      <c r="WEK388" s="133"/>
      <c r="WEL388" s="133"/>
      <c r="WEM388" s="133"/>
      <c r="WEN388" s="133"/>
      <c r="WEO388" s="133"/>
      <c r="WEP388" s="133"/>
      <c r="WEQ388" s="133"/>
      <c r="WER388" s="133"/>
      <c r="WES388" s="133"/>
      <c r="WET388" s="133"/>
      <c r="WEU388" s="133"/>
      <c r="WEV388" s="133"/>
      <c r="WEW388" s="133"/>
      <c r="WEX388" s="133"/>
      <c r="WEY388" s="133"/>
      <c r="WEZ388" s="133"/>
      <c r="WFA388" s="133"/>
      <c r="WFB388" s="133"/>
      <c r="WFC388" s="133"/>
      <c r="WFD388" s="133"/>
      <c r="WFE388" s="133"/>
      <c r="WFF388" s="133"/>
      <c r="WFG388" s="133"/>
      <c r="WFH388" s="133"/>
      <c r="WFI388" s="133"/>
      <c r="WFJ388" s="133"/>
      <c r="WFK388" s="133"/>
      <c r="WFL388" s="133"/>
      <c r="WFM388" s="133"/>
      <c r="WFN388" s="133"/>
      <c r="WFO388" s="133"/>
      <c r="WFP388" s="133"/>
      <c r="WFQ388" s="133"/>
      <c r="WFR388" s="133"/>
      <c r="WFS388" s="133"/>
      <c r="WFT388" s="133"/>
      <c r="WFU388" s="133"/>
      <c r="WFV388" s="133"/>
      <c r="WFW388" s="133"/>
      <c r="WFX388" s="133"/>
      <c r="WFY388" s="133"/>
      <c r="WFZ388" s="133"/>
      <c r="WGA388" s="133"/>
      <c r="WGB388" s="133"/>
      <c r="WGC388" s="133"/>
      <c r="WGD388" s="133"/>
      <c r="WGE388" s="133"/>
      <c r="WGF388" s="133"/>
      <c r="WGG388" s="133"/>
      <c r="WGH388" s="133"/>
      <c r="WGI388" s="133"/>
      <c r="WGJ388" s="133"/>
      <c r="WGK388" s="133"/>
      <c r="WGL388" s="133"/>
      <c r="WGM388" s="133"/>
      <c r="WGN388" s="133"/>
      <c r="WGO388" s="133"/>
      <c r="WGP388" s="133"/>
      <c r="WGQ388" s="133"/>
      <c r="WGR388" s="133"/>
      <c r="WGS388" s="133"/>
      <c r="WGT388" s="133"/>
      <c r="WGU388" s="133"/>
      <c r="WGV388" s="133"/>
      <c r="WGW388" s="133"/>
      <c r="WGX388" s="133"/>
      <c r="WGY388" s="133"/>
      <c r="WGZ388" s="133"/>
      <c r="WHA388" s="133"/>
      <c r="WHB388" s="133"/>
      <c r="WHC388" s="133"/>
      <c r="WHD388" s="133"/>
      <c r="WHE388" s="133"/>
      <c r="WHF388" s="133"/>
      <c r="WHG388" s="133"/>
      <c r="WHH388" s="133"/>
      <c r="WHI388" s="133"/>
      <c r="WHJ388" s="133"/>
      <c r="WHK388" s="133"/>
      <c r="WHL388" s="133"/>
      <c r="WHM388" s="133"/>
      <c r="WHN388" s="133"/>
      <c r="WHO388" s="133"/>
      <c r="WHP388" s="133"/>
      <c r="WHQ388" s="133"/>
      <c r="WHR388" s="133"/>
      <c r="WHS388" s="133"/>
      <c r="WHT388" s="133"/>
      <c r="WHU388" s="133"/>
      <c r="WHV388" s="133"/>
      <c r="WHW388" s="133"/>
      <c r="WHX388" s="133"/>
      <c r="WHY388" s="133"/>
      <c r="WHZ388" s="133"/>
      <c r="WIA388" s="133"/>
      <c r="WIB388" s="133"/>
      <c r="WIC388" s="133"/>
      <c r="WID388" s="133"/>
      <c r="WIE388" s="133"/>
      <c r="WIF388" s="133"/>
      <c r="WIG388" s="133"/>
      <c r="WIH388" s="133"/>
      <c r="WII388" s="133"/>
      <c r="WIJ388" s="133"/>
      <c r="WIK388" s="133"/>
      <c r="WIL388" s="133"/>
      <c r="WIM388" s="133"/>
      <c r="WIN388" s="133"/>
      <c r="WIO388" s="133"/>
      <c r="WIP388" s="133"/>
      <c r="WIQ388" s="133"/>
      <c r="WIR388" s="133"/>
      <c r="WIS388" s="133"/>
      <c r="WIT388" s="133"/>
      <c r="WIU388" s="133"/>
      <c r="WIV388" s="133"/>
      <c r="WIW388" s="133"/>
      <c r="WIX388" s="133"/>
      <c r="WIY388" s="133"/>
      <c r="WIZ388" s="133"/>
      <c r="WJA388" s="133"/>
      <c r="WJB388" s="133"/>
      <c r="WJC388" s="133"/>
      <c r="WJD388" s="133"/>
      <c r="WJE388" s="133"/>
      <c r="WJF388" s="133"/>
      <c r="WJG388" s="133"/>
      <c r="WJH388" s="133"/>
      <c r="WJI388" s="133"/>
      <c r="WJJ388" s="133"/>
      <c r="WJK388" s="133"/>
      <c r="WJL388" s="133"/>
      <c r="WJM388" s="133"/>
      <c r="WJN388" s="133"/>
      <c r="WJO388" s="133"/>
      <c r="WJP388" s="133"/>
      <c r="WJQ388" s="133"/>
      <c r="WJR388" s="133"/>
      <c r="WJS388" s="133"/>
      <c r="WJT388" s="133"/>
      <c r="WJU388" s="133"/>
      <c r="WJV388" s="133"/>
      <c r="WJW388" s="133"/>
      <c r="WJX388" s="133"/>
      <c r="WJY388" s="133"/>
      <c r="WJZ388" s="133"/>
      <c r="WKA388" s="133"/>
      <c r="WKB388" s="133"/>
      <c r="WKC388" s="133"/>
      <c r="WKD388" s="133"/>
      <c r="WKE388" s="133"/>
      <c r="WKF388" s="133"/>
      <c r="WKG388" s="133"/>
      <c r="WKH388" s="133"/>
      <c r="WKI388" s="133"/>
      <c r="WKJ388" s="133"/>
      <c r="WKK388" s="133"/>
      <c r="WKL388" s="133"/>
      <c r="WKM388" s="133"/>
      <c r="WKN388" s="133"/>
      <c r="WKO388" s="133"/>
      <c r="WKP388" s="133"/>
      <c r="WKQ388" s="133"/>
      <c r="WKR388" s="133"/>
      <c r="WKS388" s="133"/>
      <c r="WKT388" s="133"/>
      <c r="WKU388" s="133"/>
      <c r="WKV388" s="133"/>
      <c r="WKW388" s="133"/>
      <c r="WKX388" s="133"/>
      <c r="WKY388" s="133"/>
      <c r="WKZ388" s="133"/>
      <c r="WLA388" s="133"/>
      <c r="WLB388" s="133"/>
      <c r="WLC388" s="133"/>
      <c r="WLD388" s="133"/>
      <c r="WLE388" s="133"/>
      <c r="WLF388" s="133"/>
      <c r="WLG388" s="133"/>
      <c r="WLH388" s="133"/>
      <c r="WLI388" s="133"/>
      <c r="WLJ388" s="133"/>
      <c r="WLK388" s="133"/>
      <c r="WLL388" s="133"/>
      <c r="WLM388" s="133"/>
      <c r="WLN388" s="133"/>
      <c r="WLO388" s="133"/>
      <c r="WLP388" s="133"/>
      <c r="WLQ388" s="133"/>
      <c r="WLR388" s="133"/>
      <c r="WLS388" s="133"/>
      <c r="WLT388" s="133"/>
      <c r="WLU388" s="133"/>
      <c r="WLV388" s="133"/>
      <c r="WLW388" s="133"/>
      <c r="WLX388" s="133"/>
      <c r="WLY388" s="133"/>
      <c r="WLZ388" s="133"/>
      <c r="WMA388" s="133"/>
      <c r="WMB388" s="133"/>
      <c r="WMC388" s="133"/>
      <c r="WMD388" s="133"/>
      <c r="WME388" s="133"/>
      <c r="WMF388" s="133"/>
      <c r="WMG388" s="133"/>
      <c r="WMH388" s="133"/>
      <c r="WMI388" s="133"/>
      <c r="WMJ388" s="133"/>
      <c r="WMK388" s="133"/>
      <c r="WML388" s="133"/>
      <c r="WMM388" s="133"/>
      <c r="WMN388" s="133"/>
      <c r="WMO388" s="133"/>
      <c r="WMP388" s="133"/>
      <c r="WMQ388" s="133"/>
      <c r="WMR388" s="133"/>
      <c r="WMS388" s="133"/>
      <c r="WMT388" s="133"/>
      <c r="WMU388" s="133"/>
      <c r="WMV388" s="133"/>
      <c r="WMW388" s="133"/>
      <c r="WMX388" s="133"/>
      <c r="WMY388" s="133"/>
      <c r="WMZ388" s="133"/>
      <c r="WNA388" s="133"/>
      <c r="WNB388" s="133"/>
      <c r="WNC388" s="133"/>
      <c r="WND388" s="133"/>
      <c r="WNE388" s="133"/>
      <c r="WNF388" s="133"/>
      <c r="WNG388" s="133"/>
      <c r="WNH388" s="133"/>
      <c r="WNI388" s="133"/>
      <c r="WNJ388" s="133"/>
      <c r="WNK388" s="133"/>
      <c r="WNL388" s="133"/>
      <c r="WNM388" s="133"/>
      <c r="WNN388" s="133"/>
      <c r="WNO388" s="133"/>
      <c r="WNP388" s="133"/>
      <c r="WNQ388" s="133"/>
      <c r="WNR388" s="133"/>
      <c r="WNS388" s="133"/>
      <c r="WNT388" s="133"/>
      <c r="WNU388" s="133"/>
      <c r="WNV388" s="133"/>
      <c r="WNW388" s="133"/>
      <c r="WNX388" s="133"/>
      <c r="WNY388" s="133"/>
      <c r="WNZ388" s="133"/>
      <c r="WOA388" s="133"/>
      <c r="WOB388" s="133"/>
      <c r="WOC388" s="133"/>
      <c r="WOD388" s="133"/>
      <c r="WOE388" s="133"/>
      <c r="WOF388" s="133"/>
      <c r="WOG388" s="133"/>
      <c r="WOH388" s="133"/>
      <c r="WOI388" s="133"/>
      <c r="WOJ388" s="133"/>
      <c r="WOK388" s="133"/>
      <c r="WOL388" s="133"/>
      <c r="WOM388" s="133"/>
      <c r="WON388" s="133"/>
      <c r="WOO388" s="133"/>
      <c r="WOP388" s="133"/>
      <c r="WOQ388" s="133"/>
      <c r="WOR388" s="133"/>
      <c r="WOS388" s="133"/>
      <c r="WOT388" s="133"/>
      <c r="WOU388" s="133"/>
      <c r="WOV388" s="133"/>
      <c r="WOW388" s="133"/>
      <c r="WOX388" s="133"/>
      <c r="WOY388" s="133"/>
      <c r="WOZ388" s="133"/>
      <c r="WPA388" s="133"/>
      <c r="WPB388" s="133"/>
      <c r="WPC388" s="133"/>
      <c r="WPD388" s="133"/>
      <c r="WPE388" s="133"/>
      <c r="WPF388" s="133"/>
      <c r="WPG388" s="133"/>
      <c r="WPH388" s="133"/>
      <c r="WPI388" s="133"/>
      <c r="WPJ388" s="133"/>
      <c r="WPK388" s="133"/>
      <c r="WPL388" s="133"/>
      <c r="WPM388" s="133"/>
      <c r="WPN388" s="133"/>
      <c r="WPO388" s="133"/>
      <c r="WPP388" s="133"/>
      <c r="WPQ388" s="133"/>
      <c r="WPR388" s="133"/>
      <c r="WPS388" s="133"/>
      <c r="WPT388" s="133"/>
      <c r="WPU388" s="133"/>
      <c r="WPV388" s="133"/>
      <c r="WPW388" s="133"/>
      <c r="WPX388" s="133"/>
      <c r="WPY388" s="133"/>
      <c r="WPZ388" s="133"/>
      <c r="WQA388" s="133"/>
      <c r="WQB388" s="133"/>
      <c r="WQC388" s="133"/>
      <c r="WQD388" s="133"/>
      <c r="WQE388" s="133"/>
      <c r="WQF388" s="133"/>
      <c r="WQG388" s="133"/>
      <c r="WQH388" s="133"/>
      <c r="WQI388" s="133"/>
      <c r="WQJ388" s="133"/>
      <c r="WQK388" s="133"/>
      <c r="WQL388" s="133"/>
      <c r="WQM388" s="133"/>
      <c r="WQN388" s="133"/>
      <c r="WQO388" s="133"/>
      <c r="WQP388" s="133"/>
      <c r="WQQ388" s="133"/>
      <c r="WQR388" s="133"/>
      <c r="WQS388" s="133"/>
      <c r="WQT388" s="133"/>
      <c r="WQU388" s="133"/>
      <c r="WQV388" s="133"/>
      <c r="WQW388" s="133"/>
      <c r="WQX388" s="133"/>
      <c r="WQY388" s="133"/>
      <c r="WQZ388" s="133"/>
      <c r="WRA388" s="133"/>
      <c r="WRB388" s="133"/>
      <c r="WRC388" s="133"/>
      <c r="WRD388" s="133"/>
      <c r="WRE388" s="133"/>
      <c r="WRF388" s="133"/>
      <c r="WRG388" s="133"/>
      <c r="WRH388" s="133"/>
      <c r="WRI388" s="133"/>
      <c r="WRJ388" s="133"/>
      <c r="WRK388" s="133"/>
      <c r="WRL388" s="133"/>
      <c r="WRM388" s="133"/>
      <c r="WRN388" s="133"/>
      <c r="WRO388" s="133"/>
      <c r="WRP388" s="133"/>
      <c r="WRQ388" s="133"/>
      <c r="WRR388" s="133"/>
      <c r="WRS388" s="133"/>
      <c r="WRT388" s="133"/>
      <c r="WRU388" s="133"/>
      <c r="WRV388" s="133"/>
      <c r="WRW388" s="133"/>
      <c r="WRX388" s="133"/>
      <c r="WRY388" s="133"/>
      <c r="WRZ388" s="133"/>
      <c r="WSA388" s="133"/>
      <c r="WSB388" s="133"/>
      <c r="WSC388" s="133"/>
      <c r="WSD388" s="133"/>
      <c r="WSE388" s="133"/>
      <c r="WSF388" s="133"/>
      <c r="WSG388" s="133"/>
      <c r="WSH388" s="133"/>
      <c r="WSI388" s="133"/>
      <c r="WSJ388" s="133"/>
      <c r="WSK388" s="133"/>
      <c r="WSL388" s="133"/>
      <c r="WSM388" s="133"/>
      <c r="WSN388" s="133"/>
      <c r="WSO388" s="133"/>
      <c r="WSP388" s="133"/>
      <c r="WSQ388" s="133"/>
      <c r="WSR388" s="133"/>
      <c r="WSS388" s="133"/>
      <c r="WST388" s="133"/>
      <c r="WSU388" s="133"/>
      <c r="WSV388" s="133"/>
      <c r="WSW388" s="133"/>
      <c r="WSX388" s="133"/>
      <c r="WSY388" s="133"/>
      <c r="WSZ388" s="133"/>
      <c r="WTA388" s="133"/>
      <c r="WTB388" s="133"/>
      <c r="WTC388" s="133"/>
      <c r="WTD388" s="133"/>
      <c r="WTE388" s="133"/>
      <c r="WTF388" s="133"/>
      <c r="WTG388" s="133"/>
      <c r="WTH388" s="133"/>
      <c r="WTI388" s="133"/>
      <c r="WTJ388" s="133"/>
      <c r="WTK388" s="133"/>
      <c r="WTL388" s="133"/>
      <c r="WTM388" s="133"/>
      <c r="WTN388" s="133"/>
      <c r="WTO388" s="133"/>
      <c r="WTP388" s="133"/>
      <c r="WTQ388" s="133"/>
      <c r="WTR388" s="133"/>
      <c r="WTS388" s="133"/>
      <c r="WTT388" s="133"/>
      <c r="WTU388" s="133"/>
      <c r="WTV388" s="133"/>
      <c r="WTW388" s="133"/>
      <c r="WTX388" s="133"/>
      <c r="WTY388" s="133"/>
      <c r="WTZ388" s="133"/>
      <c r="WUA388" s="133"/>
      <c r="WUB388" s="133"/>
      <c r="WUC388" s="133"/>
      <c r="WUD388" s="133"/>
      <c r="WUE388" s="133"/>
      <c r="WUF388" s="133"/>
      <c r="WUG388" s="133"/>
      <c r="WUH388" s="133"/>
      <c r="WUI388" s="133"/>
      <c r="WUJ388" s="133"/>
      <c r="WUK388" s="133"/>
      <c r="WUL388" s="133"/>
      <c r="WUM388" s="133"/>
      <c r="WUN388" s="133"/>
      <c r="WUO388" s="133"/>
      <c r="WUP388" s="133"/>
      <c r="WUQ388" s="133"/>
      <c r="WUR388" s="133"/>
      <c r="WUS388" s="133"/>
      <c r="WUT388" s="133"/>
      <c r="WUU388" s="133"/>
      <c r="WUV388" s="133"/>
      <c r="WUW388" s="133"/>
      <c r="WUX388" s="133"/>
      <c r="WUY388" s="133"/>
      <c r="WUZ388" s="133"/>
      <c r="WVA388" s="133"/>
      <c r="WVB388" s="133"/>
      <c r="WVC388" s="133"/>
      <c r="WVD388" s="133"/>
      <c r="WVE388" s="133"/>
      <c r="WVF388" s="133"/>
      <c r="WVG388" s="133"/>
      <c r="WVH388" s="133"/>
      <c r="WVI388" s="133"/>
      <c r="WVJ388" s="133"/>
      <c r="WVK388" s="133"/>
      <c r="WVL388" s="133"/>
      <c r="WVM388" s="133"/>
      <c r="WVN388" s="133"/>
      <c r="WVO388" s="133"/>
      <c r="WVP388" s="133"/>
      <c r="WVQ388" s="133"/>
      <c r="WVR388" s="133"/>
      <c r="WVS388" s="133"/>
      <c r="WVT388" s="133"/>
      <c r="WVU388" s="133"/>
      <c r="WVV388" s="133"/>
      <c r="WVW388" s="133"/>
      <c r="WVX388" s="133"/>
      <c r="WVY388" s="133"/>
      <c r="WVZ388" s="133"/>
      <c r="WWA388" s="133"/>
      <c r="WWB388" s="133"/>
      <c r="WWC388" s="133"/>
      <c r="WWD388" s="133"/>
      <c r="WWE388" s="133"/>
      <c r="WWF388" s="133"/>
      <c r="WWG388" s="133"/>
      <c r="WWH388" s="133"/>
      <c r="WWI388" s="133"/>
      <c r="WWJ388" s="133"/>
      <c r="WWK388" s="133"/>
      <c r="WWL388" s="133"/>
      <c r="WWM388" s="133"/>
      <c r="WWN388" s="133"/>
      <c r="WWO388" s="133"/>
      <c r="WWP388" s="133"/>
      <c r="WWQ388" s="133"/>
      <c r="WWR388" s="133"/>
      <c r="WWS388" s="133"/>
      <c r="WWT388" s="133"/>
      <c r="WWU388" s="133"/>
      <c r="WWV388" s="133"/>
      <c r="WWW388" s="133"/>
      <c r="WWX388" s="133"/>
      <c r="WWY388" s="133"/>
      <c r="WWZ388" s="133"/>
      <c r="WXA388" s="133"/>
      <c r="WXB388" s="133"/>
      <c r="WXC388" s="133"/>
      <c r="WXD388" s="133"/>
      <c r="WXE388" s="133"/>
      <c r="WXF388" s="133"/>
      <c r="WXG388" s="133"/>
      <c r="WXH388" s="133"/>
      <c r="WXI388" s="133"/>
      <c r="WXJ388" s="133"/>
      <c r="WXK388" s="133"/>
      <c r="WXL388" s="133"/>
      <c r="WXM388" s="133"/>
      <c r="WXN388" s="133"/>
      <c r="WXO388" s="133"/>
      <c r="WXP388" s="133"/>
      <c r="WXQ388" s="133"/>
      <c r="WXR388" s="133"/>
      <c r="WXS388" s="133"/>
      <c r="WXT388" s="133"/>
      <c r="WXU388" s="133"/>
      <c r="WXV388" s="133"/>
      <c r="WXW388" s="133"/>
      <c r="WXX388" s="133"/>
      <c r="WXY388" s="133"/>
      <c r="WXZ388" s="133"/>
      <c r="WYA388" s="133"/>
      <c r="WYB388" s="133"/>
      <c r="WYC388" s="133"/>
      <c r="WYD388" s="133"/>
      <c r="WYE388" s="133"/>
      <c r="WYF388" s="133"/>
      <c r="WYG388" s="133"/>
      <c r="WYH388" s="133"/>
      <c r="WYI388" s="133"/>
      <c r="WYJ388" s="133"/>
      <c r="WYK388" s="133"/>
      <c r="WYL388" s="133"/>
      <c r="WYM388" s="133"/>
      <c r="WYN388" s="133"/>
      <c r="WYO388" s="133"/>
      <c r="WYP388" s="133"/>
      <c r="WYQ388" s="133"/>
      <c r="WYR388" s="133"/>
      <c r="WYS388" s="133"/>
      <c r="WYT388" s="133"/>
      <c r="WYU388" s="133"/>
      <c r="WYV388" s="133"/>
      <c r="WYW388" s="133"/>
      <c r="WYX388" s="133"/>
      <c r="WYY388" s="133"/>
      <c r="WYZ388" s="133"/>
      <c r="WZA388" s="133"/>
      <c r="WZB388" s="133"/>
      <c r="WZC388" s="133"/>
      <c r="WZD388" s="133"/>
      <c r="WZE388" s="133"/>
      <c r="WZF388" s="133"/>
      <c r="WZG388" s="133"/>
      <c r="WZH388" s="133"/>
      <c r="WZI388" s="133"/>
      <c r="WZJ388" s="133"/>
      <c r="WZK388" s="133"/>
      <c r="WZL388" s="133"/>
      <c r="WZM388" s="133"/>
      <c r="WZN388" s="133"/>
      <c r="WZO388" s="133"/>
      <c r="WZP388" s="133"/>
      <c r="WZQ388" s="133"/>
      <c r="WZR388" s="133"/>
      <c r="WZS388" s="133"/>
      <c r="WZT388" s="133"/>
      <c r="WZU388" s="133"/>
      <c r="WZV388" s="133"/>
      <c r="WZW388" s="133"/>
      <c r="WZX388" s="133"/>
      <c r="WZY388" s="133"/>
      <c r="WZZ388" s="133"/>
      <c r="XAA388" s="133"/>
      <c r="XAB388" s="133"/>
      <c r="XAC388" s="133"/>
      <c r="XAD388" s="133"/>
      <c r="XAE388" s="133"/>
      <c r="XAF388" s="133"/>
      <c r="XAG388" s="133"/>
      <c r="XAH388" s="133"/>
      <c r="XAI388" s="133"/>
      <c r="XAJ388" s="133"/>
      <c r="XAK388" s="133"/>
      <c r="XAL388" s="133"/>
      <c r="XAM388" s="133"/>
      <c r="XAN388" s="133"/>
      <c r="XAO388" s="133"/>
      <c r="XAP388" s="133"/>
      <c r="XAQ388" s="133"/>
      <c r="XAR388" s="133"/>
      <c r="XAS388" s="133"/>
      <c r="XAT388" s="133"/>
      <c r="XAU388" s="133"/>
      <c r="XAV388" s="133"/>
      <c r="XAW388" s="133"/>
      <c r="XAX388" s="133"/>
      <c r="XAY388" s="133"/>
      <c r="XAZ388" s="133"/>
      <c r="XBA388" s="133"/>
      <c r="XBB388" s="133"/>
      <c r="XBC388" s="133"/>
      <c r="XBD388" s="133"/>
      <c r="XBE388" s="133"/>
      <c r="XBF388" s="133"/>
      <c r="XBG388" s="133"/>
      <c r="XBH388" s="133"/>
      <c r="XBI388" s="133"/>
      <c r="XBJ388" s="133"/>
      <c r="XBK388" s="133"/>
      <c r="XBL388" s="133"/>
      <c r="XBM388" s="133"/>
      <c r="XBN388" s="133"/>
      <c r="XBO388" s="133"/>
      <c r="XBP388" s="133"/>
      <c r="XBQ388" s="133"/>
      <c r="XBR388" s="133"/>
      <c r="XBS388" s="133"/>
      <c r="XBT388" s="133"/>
      <c r="XBU388" s="133"/>
      <c r="XBV388" s="133"/>
      <c r="XBW388" s="133"/>
      <c r="XBX388" s="133"/>
      <c r="XBY388" s="133"/>
      <c r="XBZ388" s="133"/>
      <c r="XCA388" s="133"/>
      <c r="XCB388" s="133"/>
      <c r="XCC388" s="133"/>
      <c r="XCD388" s="133"/>
      <c r="XCE388" s="133"/>
      <c r="XCF388" s="133"/>
      <c r="XCG388" s="133"/>
      <c r="XCH388" s="133"/>
      <c r="XCI388" s="133"/>
      <c r="XCJ388" s="133"/>
      <c r="XCK388" s="133"/>
      <c r="XCL388" s="133"/>
      <c r="XCM388" s="133"/>
      <c r="XCN388" s="133"/>
      <c r="XCO388" s="133"/>
      <c r="XCP388" s="133"/>
      <c r="XCQ388" s="133"/>
      <c r="XCR388" s="133"/>
      <c r="XCS388" s="133"/>
      <c r="XCT388" s="133"/>
      <c r="XCU388" s="133"/>
      <c r="XCV388" s="133"/>
      <c r="XCW388" s="133"/>
      <c r="XCX388" s="133"/>
      <c r="XCY388" s="133"/>
      <c r="XCZ388" s="133"/>
      <c r="XDA388" s="133"/>
      <c r="XDB388" s="133"/>
      <c r="XDC388" s="133"/>
      <c r="XDD388" s="133"/>
      <c r="XDE388" s="133"/>
      <c r="XDF388" s="133"/>
      <c r="XDG388" s="133"/>
      <c r="XDH388" s="133"/>
      <c r="XDI388" s="133"/>
      <c r="XDJ388" s="133"/>
      <c r="XDK388" s="133"/>
      <c r="XDL388" s="133"/>
      <c r="XDM388" s="133"/>
      <c r="XDN388" s="133"/>
      <c r="XDO388" s="133"/>
      <c r="XDP388" s="133"/>
      <c r="XDQ388" s="133"/>
      <c r="XDR388" s="133"/>
      <c r="XDS388" s="133"/>
      <c r="XDT388" s="133"/>
      <c r="XDU388" s="133"/>
      <c r="XDV388" s="133"/>
      <c r="XDW388" s="133"/>
      <c r="XDX388" s="133"/>
      <c r="XDY388" s="133"/>
      <c r="XDZ388" s="133"/>
      <c r="XEA388" s="133"/>
      <c r="XEB388" s="133"/>
      <c r="XEC388" s="133"/>
      <c r="XED388" s="133"/>
      <c r="XEE388" s="133"/>
      <c r="XEF388" s="133"/>
      <c r="XEG388" s="133"/>
      <c r="XEH388" s="133"/>
      <c r="XEI388" s="133"/>
      <c r="XEJ388" s="133"/>
      <c r="XEK388" s="133"/>
      <c r="XEL388" s="133"/>
      <c r="XEM388" s="133"/>
      <c r="XEN388" s="133"/>
      <c r="XEO388" s="133"/>
      <c r="XEP388" s="133"/>
      <c r="XEQ388" s="133"/>
      <c r="XER388" s="133"/>
      <c r="XES388" s="133"/>
      <c r="XET388" s="133"/>
      <c r="XEU388" s="133"/>
      <c r="XEV388" s="133"/>
      <c r="XEW388" s="133"/>
      <c r="XEX388" s="133"/>
      <c r="XEY388" s="133"/>
      <c r="XEZ388" s="133"/>
      <c r="XFA388" s="133"/>
      <c r="XFB388" s="133"/>
      <c r="XFC388" s="133"/>
      <c r="XFD388" s="133"/>
    </row>
    <row r="389" spans="1:16384" ht="13.5" customHeight="1" x14ac:dyDescent="0.25">
      <c r="A389" s="130" t="s">
        <v>37</v>
      </c>
      <c r="B389" s="131"/>
      <c r="C389" s="131"/>
      <c r="D389" s="132">
        <f>D388/(COUNT(B383:C387)*2)</f>
        <v>0</v>
      </c>
    </row>
    <row r="390" spans="1:16384" ht="13.5" customHeight="1" x14ac:dyDescent="0.25">
      <c r="A390" s="45"/>
      <c r="B390" s="45"/>
      <c r="C390" s="45"/>
      <c r="D390" s="45"/>
    </row>
    <row r="391" spans="1:16384" ht="18" x14ac:dyDescent="0.25">
      <c r="A391" s="264" t="s">
        <v>29</v>
      </c>
      <c r="B391" s="265"/>
      <c r="C391" s="265"/>
      <c r="D391" s="265"/>
      <c r="E391" s="265"/>
      <c r="F391" s="265"/>
    </row>
    <row r="392" spans="1:16384" x14ac:dyDescent="0.25">
      <c r="A392" s="189" t="s">
        <v>314</v>
      </c>
      <c r="B392" s="191">
        <v>0</v>
      </c>
      <c r="C392" s="191"/>
      <c r="D392" s="171"/>
      <c r="E392" s="166"/>
      <c r="F392" s="166"/>
    </row>
    <row r="393" spans="1:16384" x14ac:dyDescent="0.25">
      <c r="A393" s="189" t="s">
        <v>56</v>
      </c>
      <c r="B393" s="191">
        <v>0</v>
      </c>
      <c r="C393" s="190"/>
      <c r="D393" s="176"/>
      <c r="E393" s="166"/>
      <c r="F393" s="166"/>
    </row>
    <row r="394" spans="1:16384" x14ac:dyDescent="0.25">
      <c r="A394" s="24" t="s">
        <v>311</v>
      </c>
      <c r="B394" s="191">
        <v>0</v>
      </c>
      <c r="C394" s="190"/>
      <c r="D394" s="176"/>
      <c r="E394" s="188"/>
      <c r="F394" s="166"/>
    </row>
    <row r="395" spans="1:16384" ht="18" x14ac:dyDescent="0.35">
      <c r="A395" s="91" t="s">
        <v>150</v>
      </c>
      <c r="B395" s="191" t="s">
        <v>34</v>
      </c>
      <c r="C395" s="238" t="str">
        <f>IF(B395=0, -5, "0")</f>
        <v>0</v>
      </c>
      <c r="D395" s="176"/>
      <c r="E395" s="166"/>
      <c r="F395" s="166"/>
    </row>
    <row r="396" spans="1:16384" ht="18" x14ac:dyDescent="0.35">
      <c r="A396" s="91" t="s">
        <v>119</v>
      </c>
      <c r="B396" s="191" t="s">
        <v>34</v>
      </c>
      <c r="C396" s="238" t="str">
        <f>IF(B396=0, -5, "0")</f>
        <v>0</v>
      </c>
      <c r="D396" s="176"/>
      <c r="E396" s="166"/>
      <c r="F396" s="166"/>
    </row>
    <row r="397" spans="1:16384" ht="32.25" customHeight="1" x14ac:dyDescent="0.25">
      <c r="A397" s="18" t="s">
        <v>256</v>
      </c>
      <c r="B397" s="191">
        <v>0</v>
      </c>
      <c r="C397" s="190"/>
      <c r="D397" s="176"/>
      <c r="E397" s="166"/>
      <c r="F397" s="166"/>
    </row>
    <row r="398" spans="1:16384" ht="27.75" customHeight="1" x14ac:dyDescent="0.25">
      <c r="A398" s="128" t="s">
        <v>287</v>
      </c>
      <c r="B398" s="191">
        <v>0</v>
      </c>
      <c r="C398" s="173"/>
      <c r="D398" s="302"/>
      <c r="E398" s="121"/>
      <c r="F398" s="121"/>
    </row>
    <row r="399" spans="1:16384" ht="27.75" customHeight="1" x14ac:dyDescent="0.25">
      <c r="A399" s="19" t="s">
        <v>38</v>
      </c>
      <c r="B399" s="19"/>
      <c r="C399" s="19"/>
      <c r="D399" s="19">
        <f>SUM(B392:C397)</f>
        <v>0</v>
      </c>
    </row>
    <row r="400" spans="1:16384" x14ac:dyDescent="0.25">
      <c r="A400" s="19" t="s">
        <v>37</v>
      </c>
      <c r="B400" s="20"/>
      <c r="C400" s="21"/>
      <c r="D400" s="76">
        <f>D399/(COUNT(B392:C397)*2)</f>
        <v>0</v>
      </c>
    </row>
    <row r="401" spans="1:6" x14ac:dyDescent="0.25">
      <c r="A401" s="8"/>
      <c r="B401" s="7"/>
      <c r="C401" s="7"/>
      <c r="D401" s="7"/>
    </row>
    <row r="402" spans="1:6" ht="18" x14ac:dyDescent="0.25">
      <c r="A402" s="95" t="s">
        <v>43</v>
      </c>
      <c r="B402" s="101"/>
      <c r="C402" s="102"/>
      <c r="D402" s="98">
        <f>SUM(D399,D379,D388,D363)</f>
        <v>0</v>
      </c>
    </row>
    <row r="403" spans="1:6" ht="18" x14ac:dyDescent="0.25">
      <c r="A403" s="95" t="s">
        <v>231</v>
      </c>
      <c r="B403" s="101"/>
      <c r="C403" s="102"/>
      <c r="D403" s="99">
        <f>D402/(COUNT(B392:C397,B367:C378,B383:C387,B355:C362)*2)</f>
        <v>0</v>
      </c>
      <c r="E403" s="192"/>
    </row>
    <row r="404" spans="1:6" x14ac:dyDescent="0.25">
      <c r="A404" s="5"/>
      <c r="B404" s="6"/>
      <c r="C404" s="7"/>
      <c r="D404" s="6"/>
    </row>
    <row r="405" spans="1:6" ht="18" x14ac:dyDescent="0.35">
      <c r="A405" s="266" t="s">
        <v>125</v>
      </c>
      <c r="B405" s="266"/>
      <c r="C405" s="266"/>
      <c r="D405" s="266"/>
      <c r="E405" s="266"/>
      <c r="F405" s="266"/>
    </row>
    <row r="406" spans="1:6" x14ac:dyDescent="0.25">
      <c r="A406" s="212">
        <f>B11</f>
        <v>0</v>
      </c>
      <c r="B406" s="6"/>
      <c r="C406" s="7"/>
      <c r="D406" s="6"/>
    </row>
    <row r="407" spans="1:6" ht="16.5" x14ac:dyDescent="0.25">
      <c r="A407" s="267" t="s">
        <v>19</v>
      </c>
      <c r="B407" s="268"/>
      <c r="C407" s="268"/>
      <c r="D407" s="268"/>
      <c r="E407" s="268"/>
      <c r="F407" s="268"/>
    </row>
    <row r="408" spans="1:6" x14ac:dyDescent="0.25">
      <c r="A408" s="32" t="s">
        <v>62</v>
      </c>
      <c r="B408" s="190">
        <v>0</v>
      </c>
      <c r="C408" s="190"/>
      <c r="D408" s="188"/>
      <c r="E408" s="166"/>
      <c r="F408" s="166"/>
    </row>
    <row r="409" spans="1:6" x14ac:dyDescent="0.25">
      <c r="A409" s="22" t="s">
        <v>6</v>
      </c>
      <c r="B409" s="190">
        <v>0</v>
      </c>
      <c r="C409" s="190"/>
      <c r="D409" s="188"/>
      <c r="E409" s="166"/>
      <c r="F409" s="166"/>
    </row>
    <row r="410" spans="1:6" x14ac:dyDescent="0.25">
      <c r="A410" s="32" t="s">
        <v>20</v>
      </c>
      <c r="B410" s="190">
        <v>0</v>
      </c>
      <c r="C410" s="190"/>
      <c r="D410" s="168"/>
      <c r="E410" s="166"/>
      <c r="F410" s="166"/>
    </row>
    <row r="411" spans="1:6" x14ac:dyDescent="0.25">
      <c r="A411" s="22" t="s">
        <v>126</v>
      </c>
      <c r="B411" s="190">
        <v>0</v>
      </c>
      <c r="C411" s="190"/>
      <c r="D411" s="188"/>
      <c r="E411" s="166"/>
      <c r="F411" s="166"/>
    </row>
    <row r="412" spans="1:6" x14ac:dyDescent="0.25">
      <c r="A412" s="32" t="s">
        <v>194</v>
      </c>
      <c r="B412" s="190">
        <v>0</v>
      </c>
      <c r="C412" s="190"/>
      <c r="D412" s="188"/>
      <c r="E412" s="166"/>
      <c r="F412" s="166"/>
    </row>
    <row r="413" spans="1:6" ht="18" x14ac:dyDescent="0.35">
      <c r="A413" s="91" t="s">
        <v>54</v>
      </c>
      <c r="B413" s="190" t="s">
        <v>34</v>
      </c>
      <c r="C413" s="238" t="str">
        <f>IF(B413=0, -5, "0")</f>
        <v>0</v>
      </c>
      <c r="D413" s="188"/>
      <c r="E413" s="166"/>
      <c r="F413" s="166"/>
    </row>
    <row r="414" spans="1:6" x14ac:dyDescent="0.25">
      <c r="A414" s="22" t="s">
        <v>118</v>
      </c>
      <c r="B414" s="190">
        <v>0</v>
      </c>
      <c r="C414" s="190"/>
      <c r="D414" s="188"/>
      <c r="E414" s="166"/>
      <c r="F414" s="166"/>
    </row>
    <row r="415" spans="1:6" x14ac:dyDescent="0.25">
      <c r="A415" s="19" t="s">
        <v>38</v>
      </c>
      <c r="B415" s="19"/>
      <c r="C415" s="19"/>
      <c r="D415" s="19">
        <f>SUM(B408:C414)</f>
        <v>0</v>
      </c>
    </row>
    <row r="416" spans="1:6" x14ac:dyDescent="0.25">
      <c r="A416" s="19" t="s">
        <v>37</v>
      </c>
      <c r="B416" s="20"/>
      <c r="C416" s="21"/>
      <c r="D416" s="76">
        <f>D415/(COUNT(B408:C414)*2)</f>
        <v>0</v>
      </c>
    </row>
    <row r="417" spans="1:6" x14ac:dyDescent="0.25">
      <c r="A417" s="34"/>
      <c r="B417" s="6"/>
      <c r="C417" s="7"/>
      <c r="D417" s="6"/>
    </row>
    <row r="418" spans="1:6" ht="16.5" x14ac:dyDescent="0.25">
      <c r="A418" s="267" t="s">
        <v>122</v>
      </c>
      <c r="B418" s="268"/>
      <c r="C418" s="268"/>
      <c r="D418" s="268"/>
      <c r="E418" s="268"/>
      <c r="F418" s="268"/>
    </row>
    <row r="419" spans="1:6" ht="16.5" x14ac:dyDescent="0.25">
      <c r="A419" s="126" t="s">
        <v>127</v>
      </c>
      <c r="B419" s="190" t="s">
        <v>34</v>
      </c>
      <c r="C419" s="238" t="str">
        <f>IF(B419=0, -5, "0")</f>
        <v>0</v>
      </c>
      <c r="D419" s="188"/>
      <c r="E419" s="166"/>
      <c r="F419" s="166"/>
    </row>
    <row r="420" spans="1:6" ht="30" x14ac:dyDescent="0.25">
      <c r="A420" s="189" t="s">
        <v>281</v>
      </c>
      <c r="B420" s="190">
        <v>0</v>
      </c>
      <c r="C420" s="190"/>
      <c r="D420" s="188"/>
      <c r="E420" s="166"/>
      <c r="F420" s="166"/>
    </row>
    <row r="421" spans="1:6" x14ac:dyDescent="0.25">
      <c r="A421" s="189" t="s">
        <v>407</v>
      </c>
      <c r="B421" s="190">
        <v>0</v>
      </c>
      <c r="C421" s="190"/>
      <c r="D421" s="188"/>
      <c r="E421" s="166"/>
      <c r="F421" s="166"/>
    </row>
    <row r="422" spans="1:6" x14ac:dyDescent="0.25">
      <c r="A422" s="189" t="s">
        <v>146</v>
      </c>
      <c r="B422" s="190">
        <v>0</v>
      </c>
      <c r="C422" s="190"/>
      <c r="D422" s="168"/>
      <c r="E422" s="166"/>
      <c r="F422" s="166"/>
    </row>
    <row r="423" spans="1:6" ht="18" x14ac:dyDescent="0.35">
      <c r="A423" s="91" t="s">
        <v>61</v>
      </c>
      <c r="B423" s="190" t="s">
        <v>34</v>
      </c>
      <c r="C423" s="238" t="str">
        <f>IF(B423=0, -5, "0")</f>
        <v>0</v>
      </c>
      <c r="D423" s="188"/>
      <c r="E423" s="166"/>
      <c r="F423" s="166"/>
    </row>
    <row r="424" spans="1:6" ht="30" x14ac:dyDescent="0.25">
      <c r="A424" s="18" t="s">
        <v>199</v>
      </c>
      <c r="B424" s="190">
        <v>0</v>
      </c>
      <c r="C424" s="190"/>
      <c r="D424" s="188"/>
      <c r="E424" s="166"/>
      <c r="F424" s="166"/>
    </row>
    <row r="425" spans="1:6" x14ac:dyDescent="0.25">
      <c r="A425" s="18" t="s">
        <v>248</v>
      </c>
      <c r="B425" s="190">
        <v>0</v>
      </c>
      <c r="C425" s="190"/>
      <c r="D425" s="188"/>
      <c r="E425" s="166"/>
      <c r="F425" s="166"/>
    </row>
    <row r="426" spans="1:6" ht="16.5" x14ac:dyDescent="0.25">
      <c r="A426" s="126" t="s">
        <v>168</v>
      </c>
      <c r="B426" s="190" t="s">
        <v>34</v>
      </c>
      <c r="C426" s="239" t="str">
        <f>IF(B426=0, -5, "0")</f>
        <v>0</v>
      </c>
      <c r="D426" s="165"/>
      <c r="E426" s="193"/>
      <c r="F426" s="193"/>
    </row>
    <row r="427" spans="1:6" x14ac:dyDescent="0.25">
      <c r="A427" s="24" t="s">
        <v>83</v>
      </c>
      <c r="B427" s="190">
        <v>0</v>
      </c>
      <c r="C427" s="190"/>
      <c r="D427" s="188"/>
      <c r="E427" s="166"/>
      <c r="F427" s="166"/>
    </row>
    <row r="428" spans="1:6" ht="45" x14ac:dyDescent="0.25">
      <c r="A428" s="120" t="s">
        <v>287</v>
      </c>
      <c r="B428" s="190">
        <v>0</v>
      </c>
      <c r="C428" s="173"/>
      <c r="D428" s="301">
        <v>0</v>
      </c>
      <c r="E428" s="121"/>
      <c r="F428" s="121"/>
    </row>
    <row r="429" spans="1:6" x14ac:dyDescent="0.25">
      <c r="A429" s="19" t="s">
        <v>38</v>
      </c>
      <c r="B429" s="19"/>
      <c r="C429" s="19"/>
      <c r="D429" s="116">
        <f>SUM(B419:C427)</f>
        <v>0</v>
      </c>
    </row>
    <row r="430" spans="1:6" x14ac:dyDescent="0.25">
      <c r="A430" s="19" t="s">
        <v>37</v>
      </c>
      <c r="B430" s="20"/>
      <c r="C430" s="21"/>
      <c r="D430" s="76">
        <f>D429/(COUNT(B419:C427)*2)</f>
        <v>0</v>
      </c>
    </row>
    <row r="431" spans="1:6" x14ac:dyDescent="0.25">
      <c r="A431" s="8"/>
      <c r="B431" s="7"/>
      <c r="C431" s="7"/>
      <c r="D431" s="7"/>
    </row>
    <row r="432" spans="1:6" ht="18" x14ac:dyDescent="0.25">
      <c r="A432" s="95" t="s">
        <v>128</v>
      </c>
      <c r="B432" s="101"/>
      <c r="C432" s="102"/>
      <c r="D432" s="98">
        <f>SUM(D429,D415)</f>
        <v>0</v>
      </c>
    </row>
    <row r="433" spans="1:7" ht="18" x14ac:dyDescent="0.25">
      <c r="A433" s="95" t="s">
        <v>232</v>
      </c>
      <c r="B433" s="101"/>
      <c r="C433" s="102"/>
      <c r="D433" s="99">
        <f>D432/(COUNT(B419:C427,B408:C414)*2)</f>
        <v>0</v>
      </c>
    </row>
    <row r="434" spans="1:7" x14ac:dyDescent="0.25">
      <c r="A434" s="5"/>
      <c r="B434" s="6"/>
      <c r="C434" s="7"/>
      <c r="D434" s="6"/>
    </row>
    <row r="435" spans="1:7" ht="18" x14ac:dyDescent="0.35">
      <c r="A435" s="266" t="s">
        <v>374</v>
      </c>
      <c r="B435" s="266"/>
      <c r="C435" s="266"/>
      <c r="D435" s="266"/>
      <c r="E435" s="266"/>
      <c r="F435" s="266"/>
    </row>
    <row r="436" spans="1:7" x14ac:dyDescent="0.25">
      <c r="A436" s="215">
        <f>+B11</f>
        <v>0</v>
      </c>
      <c r="B436" s="6"/>
      <c r="C436" s="7"/>
      <c r="D436" s="6"/>
    </row>
    <row r="437" spans="1:7" ht="18" x14ac:dyDescent="0.25">
      <c r="A437" s="264" t="s">
        <v>375</v>
      </c>
      <c r="B437" s="265"/>
      <c r="C437" s="265"/>
      <c r="D437" s="265"/>
      <c r="E437" s="265"/>
      <c r="F437" s="265"/>
    </row>
    <row r="438" spans="1:7" ht="30" x14ac:dyDescent="0.25">
      <c r="A438" s="18" t="s">
        <v>305</v>
      </c>
      <c r="B438" s="190">
        <v>0</v>
      </c>
      <c r="C438" s="190"/>
      <c r="D438" s="188"/>
      <c r="E438" s="166"/>
      <c r="F438" s="166"/>
    </row>
    <row r="439" spans="1:7" ht="16.5" x14ac:dyDescent="0.25">
      <c r="A439" s="126" t="s">
        <v>369</v>
      </c>
      <c r="B439" s="190" t="s">
        <v>34</v>
      </c>
      <c r="C439" s="238" t="str">
        <f>IF(B439=0, -5, "0")</f>
        <v>0</v>
      </c>
      <c r="D439" s="188"/>
      <c r="E439" s="166"/>
      <c r="F439" s="166"/>
    </row>
    <row r="440" spans="1:7" x14ac:dyDescent="0.25">
      <c r="A440" s="189" t="s">
        <v>315</v>
      </c>
      <c r="B440" s="190">
        <v>0</v>
      </c>
      <c r="C440" s="191"/>
      <c r="D440" s="166"/>
      <c r="E440" s="193"/>
      <c r="F440" s="166"/>
    </row>
    <row r="441" spans="1:7" ht="16.5" x14ac:dyDescent="0.3">
      <c r="A441" s="49" t="s">
        <v>195</v>
      </c>
      <c r="B441" s="190">
        <v>0</v>
      </c>
      <c r="C441" s="191"/>
      <c r="D441" s="165"/>
      <c r="E441" s="193"/>
      <c r="F441" s="166"/>
      <c r="G441" s="192"/>
    </row>
    <row r="442" spans="1:7" x14ac:dyDescent="0.25">
      <c r="A442" s="19" t="s">
        <v>38</v>
      </c>
      <c r="B442" s="19"/>
      <c r="C442" s="19"/>
      <c r="D442" s="116">
        <f>SUM(B438:C441)</f>
        <v>0</v>
      </c>
    </row>
    <row r="443" spans="1:7" x14ac:dyDescent="0.25">
      <c r="A443" s="19" t="s">
        <v>37</v>
      </c>
      <c r="B443" s="20"/>
      <c r="C443" s="21"/>
      <c r="D443" s="76">
        <f>D442/(COUNT(B438:C441)*2)</f>
        <v>0</v>
      </c>
    </row>
    <row r="444" spans="1:7" ht="18" x14ac:dyDescent="0.25">
      <c r="A444" s="264" t="s">
        <v>31</v>
      </c>
      <c r="B444" s="265"/>
      <c r="C444" s="265"/>
      <c r="D444" s="265"/>
      <c r="E444" s="265"/>
      <c r="F444" s="265"/>
    </row>
    <row r="445" spans="1:7" x14ac:dyDescent="0.25">
      <c r="A445" s="22" t="s">
        <v>3</v>
      </c>
      <c r="B445" s="190">
        <v>0</v>
      </c>
      <c r="C445" s="190"/>
      <c r="D445" s="188"/>
      <c r="E445" s="166"/>
      <c r="F445" s="166"/>
    </row>
    <row r="446" spans="1:7" x14ac:dyDescent="0.25">
      <c r="A446" s="32" t="s">
        <v>30</v>
      </c>
      <c r="B446" s="190">
        <v>0</v>
      </c>
      <c r="C446" s="190"/>
      <c r="D446" s="188"/>
      <c r="E446" s="166"/>
      <c r="F446" s="166"/>
    </row>
    <row r="447" spans="1:7" ht="45" x14ac:dyDescent="0.25">
      <c r="A447" s="135" t="s">
        <v>287</v>
      </c>
      <c r="B447" s="190">
        <v>0</v>
      </c>
      <c r="C447" s="173"/>
      <c r="D447" s="301"/>
      <c r="E447" s="121"/>
      <c r="F447" s="121"/>
    </row>
    <row r="448" spans="1:7" x14ac:dyDescent="0.25">
      <c r="A448" s="19" t="s">
        <v>38</v>
      </c>
      <c r="B448" s="19"/>
      <c r="C448" s="19"/>
      <c r="D448" s="116">
        <f>SUM(B445:C446)</f>
        <v>0</v>
      </c>
    </row>
    <row r="449" spans="1:6" x14ac:dyDescent="0.25">
      <c r="A449" s="19" t="s">
        <v>37</v>
      </c>
      <c r="B449" s="20"/>
      <c r="C449" s="21"/>
      <c r="D449" s="76">
        <f>D448/(COUNT(B445:C446)*2)</f>
        <v>0</v>
      </c>
    </row>
    <row r="450" spans="1:6" x14ac:dyDescent="0.25">
      <c r="A450" s="8"/>
      <c r="B450" s="7"/>
      <c r="C450" s="7"/>
      <c r="D450" s="7"/>
    </row>
    <row r="451" spans="1:6" ht="18" x14ac:dyDescent="0.25">
      <c r="A451" s="95" t="s">
        <v>84</v>
      </c>
      <c r="B451" s="101"/>
      <c r="C451" s="102"/>
      <c r="D451" s="98">
        <f>SUM(D448,D442)</f>
        <v>0</v>
      </c>
    </row>
    <row r="452" spans="1:6" ht="18" x14ac:dyDescent="0.25">
      <c r="A452" s="95" t="s">
        <v>233</v>
      </c>
      <c r="B452" s="101"/>
      <c r="C452" s="102"/>
      <c r="D452" s="99">
        <f>D451/(COUNT(B445:C446,B438:C441)*2)</f>
        <v>0</v>
      </c>
    </row>
    <row r="453" spans="1:6" x14ac:dyDescent="0.25">
      <c r="A453" s="13"/>
      <c r="B453" s="6"/>
      <c r="C453" s="7"/>
      <c r="D453" s="6"/>
    </row>
    <row r="454" spans="1:6" ht="18" x14ac:dyDescent="0.35">
      <c r="A454" s="266" t="s">
        <v>180</v>
      </c>
      <c r="B454" s="266"/>
      <c r="C454" s="266"/>
      <c r="D454" s="266"/>
      <c r="E454" s="266"/>
      <c r="F454" s="266"/>
    </row>
    <row r="455" spans="1:6" x14ac:dyDescent="0.25">
      <c r="A455" s="15"/>
      <c r="B455" s="6"/>
      <c r="C455" s="7"/>
      <c r="D455" s="6"/>
    </row>
    <row r="456" spans="1:6" x14ac:dyDescent="0.25">
      <c r="A456" s="22" t="s">
        <v>15</v>
      </c>
      <c r="B456" s="190">
        <v>0</v>
      </c>
      <c r="C456" s="190"/>
      <c r="D456" s="188"/>
      <c r="E456" s="166"/>
      <c r="F456" s="166"/>
    </row>
    <row r="457" spans="1:6" x14ac:dyDescent="0.25">
      <c r="A457" s="32" t="s">
        <v>245</v>
      </c>
      <c r="B457" s="190">
        <v>0</v>
      </c>
      <c r="C457" s="190"/>
      <c r="D457" s="168"/>
      <c r="E457" s="166"/>
      <c r="F457" s="166"/>
    </row>
    <row r="458" spans="1:6" x14ac:dyDescent="0.25">
      <c r="A458" s="32" t="s">
        <v>86</v>
      </c>
      <c r="B458" s="190">
        <v>0</v>
      </c>
      <c r="C458" s="191"/>
      <c r="D458" s="182"/>
      <c r="E458" s="193"/>
      <c r="F458" s="166"/>
    </row>
    <row r="459" spans="1:6" x14ac:dyDescent="0.25">
      <c r="A459" s="32" t="s">
        <v>16</v>
      </c>
      <c r="B459" s="190">
        <v>0</v>
      </c>
      <c r="C459" s="190"/>
      <c r="D459" s="175"/>
      <c r="E459" s="166"/>
      <c r="F459" s="166"/>
    </row>
    <row r="460" spans="1:6" ht="45" x14ac:dyDescent="0.25">
      <c r="A460" s="135" t="s">
        <v>287</v>
      </c>
      <c r="B460" s="190">
        <v>0</v>
      </c>
      <c r="C460" s="173"/>
      <c r="D460" s="303"/>
      <c r="E460" s="121"/>
      <c r="F460" s="121"/>
    </row>
    <row r="461" spans="1:6" x14ac:dyDescent="0.25">
      <c r="A461" s="19" t="s">
        <v>38</v>
      </c>
      <c r="B461" s="19"/>
      <c r="C461" s="19"/>
      <c r="D461" s="19">
        <f>SUM(B456:C459)</f>
        <v>0</v>
      </c>
    </row>
    <row r="462" spans="1:6" x14ac:dyDescent="0.25">
      <c r="A462" s="19" t="s">
        <v>37</v>
      </c>
      <c r="B462" s="20"/>
      <c r="C462" s="21"/>
      <c r="D462" s="76">
        <f>D461/(COUNT(B456:C459)*2)</f>
        <v>0</v>
      </c>
    </row>
    <row r="463" spans="1:6" x14ac:dyDescent="0.25">
      <c r="A463" s="14"/>
      <c r="B463" s="6"/>
      <c r="C463" s="7"/>
      <c r="D463" s="6"/>
    </row>
    <row r="464" spans="1:6" ht="18" x14ac:dyDescent="0.35">
      <c r="A464" s="266" t="s">
        <v>87</v>
      </c>
      <c r="B464" s="266"/>
      <c r="C464" s="266"/>
      <c r="D464" s="266"/>
      <c r="E464" s="266"/>
      <c r="F464" s="266"/>
    </row>
    <row r="465" spans="1:7" x14ac:dyDescent="0.25">
      <c r="A465" s="15"/>
      <c r="B465" s="6"/>
      <c r="C465" s="7"/>
      <c r="D465" s="6"/>
    </row>
    <row r="466" spans="1:7" ht="30" x14ac:dyDescent="0.25">
      <c r="A466" s="32" t="s">
        <v>288</v>
      </c>
      <c r="B466" s="191">
        <v>0</v>
      </c>
      <c r="C466" s="191"/>
      <c r="D466" s="165"/>
      <c r="E466" s="193"/>
      <c r="F466" s="166"/>
    </row>
    <row r="467" spans="1:7" ht="15.75" x14ac:dyDescent="0.3">
      <c r="A467" s="201" t="s">
        <v>306</v>
      </c>
      <c r="B467" s="191" t="s">
        <v>34</v>
      </c>
      <c r="C467" s="239" t="str">
        <f>IF(B467=0, -5, "0")</f>
        <v>0</v>
      </c>
      <c r="D467" s="165"/>
      <c r="E467" s="192"/>
      <c r="F467" s="166"/>
      <c r="G467" s="192"/>
    </row>
    <row r="468" spans="1:7" ht="30" x14ac:dyDescent="0.25">
      <c r="A468" s="32" t="s">
        <v>196</v>
      </c>
      <c r="B468" s="191">
        <v>0</v>
      </c>
      <c r="C468" s="191"/>
      <c r="D468" s="182"/>
      <c r="E468" s="193"/>
      <c r="F468" s="166"/>
    </row>
    <row r="469" spans="1:7" ht="45" x14ac:dyDescent="0.25">
      <c r="A469" s="32" t="s">
        <v>287</v>
      </c>
      <c r="B469" s="191">
        <v>0</v>
      </c>
      <c r="C469" s="173"/>
      <c r="D469" s="305"/>
      <c r="E469" s="121"/>
      <c r="F469" s="121"/>
    </row>
    <row r="470" spans="1:7" x14ac:dyDescent="0.25">
      <c r="A470" s="19" t="s">
        <v>38</v>
      </c>
      <c r="B470" s="19"/>
      <c r="C470" s="19"/>
      <c r="D470" s="19">
        <f>SUM(B466:C468)</f>
        <v>0</v>
      </c>
    </row>
    <row r="471" spans="1:7" x14ac:dyDescent="0.25">
      <c r="A471" s="19" t="s">
        <v>37</v>
      </c>
      <c r="B471" s="20"/>
      <c r="C471" s="21"/>
      <c r="D471" s="76">
        <f>D470/(COUNT(B466:C468)*2)</f>
        <v>0</v>
      </c>
    </row>
    <row r="472" spans="1:7" x14ac:dyDescent="0.25">
      <c r="A472" s="14"/>
      <c r="B472" s="6"/>
      <c r="C472" s="7"/>
      <c r="D472" s="6"/>
    </row>
    <row r="473" spans="1:7" ht="18" x14ac:dyDescent="0.35">
      <c r="A473" s="266" t="s">
        <v>151</v>
      </c>
      <c r="B473" s="266"/>
      <c r="C473" s="266"/>
      <c r="D473" s="266"/>
      <c r="E473" s="266"/>
      <c r="F473" s="266"/>
    </row>
    <row r="474" spans="1:7" ht="18" x14ac:dyDescent="0.25">
      <c r="A474" s="16"/>
      <c r="B474" s="6"/>
      <c r="C474" s="7"/>
      <c r="D474" s="6"/>
    </row>
    <row r="475" spans="1:7" x14ac:dyDescent="0.25">
      <c r="A475" s="18" t="s">
        <v>9</v>
      </c>
      <c r="B475" s="190">
        <v>0</v>
      </c>
      <c r="C475" s="190"/>
      <c r="D475" s="188"/>
      <c r="E475" s="166"/>
      <c r="F475" s="166"/>
    </row>
    <row r="476" spans="1:7" ht="36" x14ac:dyDescent="0.35">
      <c r="A476" s="100" t="s">
        <v>274</v>
      </c>
      <c r="B476" s="190" t="s">
        <v>34</v>
      </c>
      <c r="C476" s="238" t="str">
        <f>IF(B476=0, -5, "0")</f>
        <v>0</v>
      </c>
      <c r="D476" s="188"/>
      <c r="E476" s="166"/>
      <c r="F476" s="166"/>
    </row>
    <row r="477" spans="1:7" ht="36" x14ac:dyDescent="0.35">
      <c r="A477" s="100" t="s">
        <v>106</v>
      </c>
      <c r="B477" s="190" t="s">
        <v>34</v>
      </c>
      <c r="C477" s="238" t="str">
        <f>IF(B477=0, -5, "0")</f>
        <v>0</v>
      </c>
      <c r="D477" s="188"/>
      <c r="E477" s="166"/>
      <c r="F477" s="166"/>
    </row>
    <row r="478" spans="1:7" x14ac:dyDescent="0.25">
      <c r="A478" s="189" t="s">
        <v>179</v>
      </c>
      <c r="B478" s="190">
        <v>0</v>
      </c>
      <c r="C478" s="190"/>
      <c r="D478" s="188"/>
      <c r="E478" s="166"/>
      <c r="F478" s="166"/>
    </row>
    <row r="479" spans="1:7" x14ac:dyDescent="0.25">
      <c r="A479" s="18" t="s">
        <v>275</v>
      </c>
      <c r="B479" s="190">
        <v>0</v>
      </c>
      <c r="C479" s="190"/>
      <c r="D479" s="162"/>
      <c r="E479" s="188"/>
      <c r="F479" s="166"/>
    </row>
    <row r="480" spans="1:7" ht="30" x14ac:dyDescent="0.25">
      <c r="A480" s="18" t="s">
        <v>49</v>
      </c>
      <c r="B480" s="190">
        <v>0</v>
      </c>
      <c r="C480" s="190"/>
      <c r="D480" s="188"/>
      <c r="E480" s="166"/>
      <c r="F480" s="166"/>
    </row>
    <row r="481" spans="1:7" x14ac:dyDescent="0.25">
      <c r="A481" s="18" t="s">
        <v>258</v>
      </c>
      <c r="B481" s="190">
        <v>0</v>
      </c>
      <c r="C481" s="190"/>
      <c r="D481" s="188"/>
      <c r="E481" s="166"/>
      <c r="F481" s="166"/>
    </row>
    <row r="482" spans="1:7" x14ac:dyDescent="0.25">
      <c r="A482" s="24" t="s">
        <v>120</v>
      </c>
      <c r="B482" s="190">
        <v>0</v>
      </c>
      <c r="C482" s="190"/>
      <c r="D482" s="188"/>
      <c r="E482" s="166"/>
      <c r="F482" s="166"/>
    </row>
    <row r="483" spans="1:7" x14ac:dyDescent="0.25">
      <c r="A483" s="18" t="s">
        <v>88</v>
      </c>
      <c r="B483" s="190">
        <v>0</v>
      </c>
      <c r="C483" s="190"/>
      <c r="D483" s="188"/>
      <c r="E483" s="166"/>
      <c r="F483" s="166"/>
    </row>
    <row r="484" spans="1:7" ht="30" x14ac:dyDescent="0.25">
      <c r="A484" s="189" t="s">
        <v>257</v>
      </c>
      <c r="B484" s="190">
        <v>0</v>
      </c>
      <c r="C484" s="190"/>
      <c r="D484" s="188"/>
      <c r="E484" s="166"/>
      <c r="F484" s="166"/>
    </row>
    <row r="485" spans="1:7" ht="30" x14ac:dyDescent="0.25">
      <c r="A485" s="189" t="s">
        <v>210</v>
      </c>
      <c r="B485" s="190">
        <v>0</v>
      </c>
      <c r="C485" s="190"/>
      <c r="D485" s="188"/>
      <c r="E485" s="166"/>
      <c r="F485" s="166"/>
    </row>
    <row r="486" spans="1:7" x14ac:dyDescent="0.25">
      <c r="A486" s="214" t="s">
        <v>370</v>
      </c>
      <c r="B486" s="190">
        <v>0</v>
      </c>
      <c r="C486" s="190"/>
      <c r="D486" s="188"/>
      <c r="E486" s="166"/>
      <c r="F486" s="166"/>
    </row>
    <row r="487" spans="1:7" x14ac:dyDescent="0.25">
      <c r="A487" s="119" t="s">
        <v>408</v>
      </c>
      <c r="B487" s="190">
        <v>0</v>
      </c>
      <c r="C487" s="166"/>
      <c r="D487" s="166"/>
      <c r="E487" s="166"/>
      <c r="F487" s="166"/>
      <c r="G487" s="192"/>
    </row>
    <row r="488" spans="1:7" ht="30" x14ac:dyDescent="0.25">
      <c r="A488" s="119" t="s">
        <v>409</v>
      </c>
      <c r="B488" s="190">
        <v>0</v>
      </c>
      <c r="C488" s="197"/>
      <c r="D488" s="195"/>
      <c r="E488" s="196"/>
      <c r="F488" s="196"/>
    </row>
    <row r="489" spans="1:7" ht="45" x14ac:dyDescent="0.25">
      <c r="A489" s="119" t="s">
        <v>410</v>
      </c>
      <c r="B489" s="190">
        <v>0</v>
      </c>
      <c r="C489" s="173"/>
      <c r="D489" s="195"/>
      <c r="E489" s="166"/>
      <c r="F489" s="166"/>
    </row>
    <row r="490" spans="1:7" ht="45" x14ac:dyDescent="0.25">
      <c r="A490" s="119" t="s">
        <v>287</v>
      </c>
      <c r="B490" s="190">
        <v>0</v>
      </c>
      <c r="C490" s="173"/>
      <c r="D490" s="306"/>
      <c r="E490" s="121"/>
      <c r="F490" s="121"/>
    </row>
    <row r="491" spans="1:7" x14ac:dyDescent="0.25">
      <c r="A491" s="19" t="s">
        <v>38</v>
      </c>
      <c r="B491" s="19"/>
      <c r="C491" s="19"/>
      <c r="D491" s="19">
        <f>SUM(B475:C489)</f>
        <v>0</v>
      </c>
    </row>
    <row r="492" spans="1:7" x14ac:dyDescent="0.25">
      <c r="A492" s="19" t="s">
        <v>37</v>
      </c>
      <c r="B492" s="20"/>
      <c r="C492" s="21"/>
      <c r="D492" s="76">
        <f>D491/(COUNT(B475:C489)*2)</f>
        <v>0</v>
      </c>
    </row>
    <row r="493" spans="1:7" x14ac:dyDescent="0.25">
      <c r="A493" s="9"/>
      <c r="B493" s="6"/>
      <c r="C493" s="7"/>
      <c r="D493" s="6"/>
    </row>
    <row r="494" spans="1:7" ht="18" x14ac:dyDescent="0.35">
      <c r="A494" s="266" t="s">
        <v>152</v>
      </c>
      <c r="B494" s="266"/>
      <c r="C494" s="266"/>
      <c r="D494" s="266"/>
      <c r="E494" s="266"/>
      <c r="F494" s="266"/>
    </row>
    <row r="495" spans="1:7" x14ac:dyDescent="0.25">
      <c r="A495" s="9"/>
      <c r="B495" s="6"/>
      <c r="C495" s="7"/>
      <c r="D495" s="6"/>
    </row>
    <row r="496" spans="1:7" ht="30" x14ac:dyDescent="0.25">
      <c r="A496" s="189" t="s">
        <v>169</v>
      </c>
      <c r="B496" s="190">
        <v>0</v>
      </c>
      <c r="C496" s="190"/>
      <c r="D496" s="168"/>
      <c r="E496" s="166"/>
      <c r="F496" s="166"/>
    </row>
    <row r="497" spans="1:6" x14ac:dyDescent="0.25">
      <c r="A497" s="18" t="s">
        <v>58</v>
      </c>
      <c r="B497" s="190">
        <v>0</v>
      </c>
      <c r="C497" s="190"/>
      <c r="D497" s="188"/>
      <c r="E497" s="166"/>
      <c r="F497" s="166"/>
    </row>
    <row r="498" spans="1:6" ht="16.5" x14ac:dyDescent="0.35">
      <c r="A498" s="136" t="s">
        <v>121</v>
      </c>
      <c r="B498" s="190" t="s">
        <v>34</v>
      </c>
      <c r="C498" s="238" t="str">
        <f>IF(B498=0, -5, "0")</f>
        <v>0</v>
      </c>
      <c r="D498" s="188"/>
      <c r="E498" s="166"/>
      <c r="F498" s="166"/>
    </row>
    <row r="499" spans="1:6" ht="45" x14ac:dyDescent="0.3">
      <c r="A499" s="142" t="s">
        <v>287</v>
      </c>
      <c r="B499" s="190">
        <v>0</v>
      </c>
      <c r="C499" s="190"/>
      <c r="D499" s="301"/>
      <c r="E499" s="121"/>
      <c r="F499" s="121"/>
    </row>
    <row r="500" spans="1:6" x14ac:dyDescent="0.25">
      <c r="A500" s="19" t="s">
        <v>38</v>
      </c>
      <c r="B500" s="19"/>
      <c r="C500" s="25"/>
      <c r="D500" s="19">
        <f>SUM(B496:C498)</f>
        <v>0</v>
      </c>
    </row>
    <row r="501" spans="1:6" x14ac:dyDescent="0.25">
      <c r="A501" s="19" t="s">
        <v>37</v>
      </c>
      <c r="B501" s="25"/>
      <c r="C501" s="26"/>
      <c r="D501" s="78">
        <f>D500/(COUNT(B496:C498)*2)</f>
        <v>0</v>
      </c>
    </row>
    <row r="503" spans="1:6" ht="18.75" x14ac:dyDescent="0.3">
      <c r="A503" s="137" t="s">
        <v>283</v>
      </c>
      <c r="B503" s="138"/>
      <c r="C503" s="138"/>
      <c r="D503" s="240">
        <f>AVERAGE(D36,D92,D145,D185,D241,D284,D317,D345,D398,D428,D447,D460,D469,D490,D499)</f>
        <v>0</v>
      </c>
    </row>
    <row r="504" spans="1:6" ht="22.5" x14ac:dyDescent="0.3">
      <c r="A504" s="86" t="s">
        <v>47</v>
      </c>
      <c r="B504" s="87"/>
      <c r="C504" s="88"/>
      <c r="D504" s="89">
        <f>SUM(D500,D491,D461,D451,D402,D349,D321,D40,D470,D288,D245,D149,D432,D189,D96)</f>
        <v>0</v>
      </c>
    </row>
    <row r="505" spans="1:6" ht="22.5" x14ac:dyDescent="0.3">
      <c r="A505" s="86" t="s">
        <v>235</v>
      </c>
      <c r="B505" s="87"/>
      <c r="C505" s="88"/>
      <c r="D505" s="90">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qPY2O66s1xxhV09bU/TSAnM7IKJzkImG/+D6e5+wqw9fsluIkadflUO2r66dRKZPefklv7p6KqFwKfo3FhD7nA==" saltValue="oqD0cLtLGxWWIfq+NiINs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8"/>
  <sheetViews>
    <sheetView topLeftCell="A175" zoomScale="60" zoomScaleNormal="6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4">
        <v>0</v>
      </c>
      <c r="D1" s="294"/>
      <c r="E1" s="294"/>
      <c r="F1" s="294"/>
      <c r="G1" s="294"/>
      <c r="H1" s="294"/>
      <c r="I1" s="294"/>
    </row>
    <row r="2" spans="1:9" s="36" customFormat="1" ht="24" x14ac:dyDescent="0.45">
      <c r="A2" s="35"/>
      <c r="B2" s="54">
        <v>1</v>
      </c>
      <c r="D2" s="237"/>
      <c r="E2" s="237"/>
      <c r="F2" s="237"/>
      <c r="G2" s="237"/>
      <c r="H2" s="237"/>
      <c r="I2" s="237"/>
    </row>
    <row r="3" spans="1:9" s="36" customFormat="1" ht="24" x14ac:dyDescent="0.45">
      <c r="A3" s="35"/>
      <c r="B3" s="54">
        <v>2</v>
      </c>
      <c r="D3" s="237"/>
      <c r="E3" s="237"/>
      <c r="F3" s="237"/>
      <c r="G3" s="237"/>
      <c r="H3" s="237"/>
      <c r="I3" s="237"/>
    </row>
    <row r="4" spans="1:9" s="36" customFormat="1" ht="16.5" customHeight="1" x14ac:dyDescent="0.45">
      <c r="A4" s="35"/>
      <c r="B4" s="54" t="s">
        <v>34</v>
      </c>
      <c r="D4" s="37"/>
      <c r="E4" s="237"/>
      <c r="F4" s="237"/>
      <c r="G4" s="237"/>
      <c r="H4" s="237"/>
      <c r="I4" s="237"/>
    </row>
    <row r="5" spans="1:9" s="36" customFormat="1" ht="16.5" customHeight="1" x14ac:dyDescent="0.45">
      <c r="A5" s="35"/>
      <c r="D5" s="237"/>
      <c r="E5" s="237"/>
      <c r="F5" s="237"/>
      <c r="G5" s="237"/>
      <c r="H5" s="237"/>
      <c r="I5" s="237"/>
    </row>
    <row r="6" spans="1:9" s="36" customFormat="1" ht="37.5" customHeight="1" x14ac:dyDescent="0.45">
      <c r="A6" s="271" t="s">
        <v>52</v>
      </c>
      <c r="B6" s="271"/>
      <c r="C6" s="271"/>
      <c r="D6" s="271"/>
      <c r="E6" s="271"/>
      <c r="F6" s="271"/>
      <c r="G6" s="237"/>
      <c r="H6" s="237"/>
      <c r="I6" s="237"/>
    </row>
    <row r="7" spans="1:9" s="36" customFormat="1" ht="21.75" customHeight="1" x14ac:dyDescent="0.45">
      <c r="A7" s="272" t="str">
        <f>'A1 Exploitation'!A8:F8</f>
        <v>Gabes</v>
      </c>
      <c r="B7" s="272"/>
      <c r="C7" s="272"/>
      <c r="D7" s="272"/>
      <c r="E7" s="272"/>
      <c r="F7" s="272"/>
      <c r="G7" s="237"/>
      <c r="H7" s="237"/>
      <c r="I7" s="237"/>
    </row>
    <row r="8" spans="1:9" s="36" customFormat="1" ht="24" x14ac:dyDescent="0.45">
      <c r="A8" s="38" t="s">
        <v>44</v>
      </c>
      <c r="B8" s="295">
        <f>'A4 Exploitation'!B9:F9</f>
        <v>0</v>
      </c>
      <c r="C8" s="295"/>
      <c r="D8" s="295"/>
      <c r="E8" s="295"/>
      <c r="F8" s="295"/>
      <c r="G8" s="237"/>
      <c r="H8" s="237"/>
      <c r="I8" s="237"/>
    </row>
    <row r="9" spans="1:9" s="36" customFormat="1" ht="24" x14ac:dyDescent="0.45">
      <c r="A9" s="39" t="s">
        <v>46</v>
      </c>
      <c r="B9" s="296">
        <f>'A4 Exploitation'!B10:F10</f>
        <v>0</v>
      </c>
      <c r="C9" s="296"/>
      <c r="D9" s="296"/>
      <c r="E9" s="296"/>
      <c r="F9" s="296"/>
      <c r="G9" s="237"/>
      <c r="H9" s="237"/>
      <c r="I9" s="237"/>
    </row>
    <row r="10" spans="1:9" s="36" customFormat="1" ht="24" x14ac:dyDescent="0.45">
      <c r="A10" s="38" t="s">
        <v>45</v>
      </c>
      <c r="B10" s="293">
        <f>'A4 Exploitation'!B11:F11</f>
        <v>0</v>
      </c>
      <c r="C10" s="293"/>
      <c r="D10" s="293"/>
      <c r="E10" s="293"/>
      <c r="F10" s="293"/>
      <c r="G10" s="237"/>
      <c r="H10" s="237"/>
      <c r="I10" s="237"/>
    </row>
    <row r="11" spans="1:9" s="36" customFormat="1" ht="24" x14ac:dyDescent="0.45">
      <c r="A11" s="38" t="s">
        <v>341</v>
      </c>
      <c r="B11" s="285">
        <f>D198</f>
        <v>0</v>
      </c>
      <c r="C11" s="285"/>
      <c r="D11" s="285"/>
      <c r="E11" s="285"/>
      <c r="F11" s="285"/>
      <c r="G11" s="237"/>
      <c r="H11" s="237"/>
      <c r="I11" s="237"/>
    </row>
    <row r="12" spans="1:9" s="36" customFormat="1" ht="22.5" x14ac:dyDescent="0.45">
      <c r="A12" s="35"/>
      <c r="D12" s="276"/>
      <c r="E12" s="276"/>
      <c r="F12" s="276"/>
      <c r="G12" s="276"/>
      <c r="H12" s="276"/>
      <c r="I12" s="40"/>
    </row>
    <row r="13" spans="1:9" s="36" customFormat="1" ht="11.25" customHeight="1" x14ac:dyDescent="0.3">
      <c r="A13" s="277" t="s">
        <v>32</v>
      </c>
      <c r="B13" s="278" t="s">
        <v>33</v>
      </c>
      <c r="C13" s="278"/>
      <c r="D13" s="278" t="s">
        <v>48</v>
      </c>
      <c r="E13" s="278" t="s">
        <v>213</v>
      </c>
      <c r="F13" s="278" t="s">
        <v>214</v>
      </c>
    </row>
    <row r="14" spans="1:9" s="36" customFormat="1" ht="12.75" customHeight="1" x14ac:dyDescent="0.3">
      <c r="A14" s="277"/>
      <c r="B14" s="85" t="s">
        <v>36</v>
      </c>
      <c r="C14" s="85" t="s">
        <v>35</v>
      </c>
      <c r="D14" s="278"/>
      <c r="E14" s="278"/>
      <c r="F14" s="278"/>
    </row>
    <row r="15" spans="1:9" x14ac:dyDescent="0.3">
      <c r="A15" s="41"/>
      <c r="B15" s="41"/>
      <c r="C15" s="41"/>
      <c r="D15" s="41"/>
    </row>
    <row r="16" spans="1:9" ht="19.5" x14ac:dyDescent="0.4">
      <c r="A16" s="286" t="s">
        <v>0</v>
      </c>
      <c r="B16" s="287"/>
      <c r="C16" s="287"/>
      <c r="D16" s="287"/>
      <c r="E16" s="287"/>
      <c r="F16" s="287"/>
    </row>
    <row r="17" spans="1:6" x14ac:dyDescent="0.3">
      <c r="A17" s="41" t="s">
        <v>316</v>
      </c>
      <c r="B17" s="41">
        <v>0</v>
      </c>
      <c r="C17" s="41"/>
      <c r="D17" s="53"/>
      <c r="E17" s="41"/>
      <c r="F17" s="41"/>
    </row>
    <row r="18" spans="1:6" x14ac:dyDescent="0.3">
      <c r="A18" s="49" t="s">
        <v>89</v>
      </c>
      <c r="B18" s="41">
        <v>0</v>
      </c>
      <c r="C18" s="41"/>
      <c r="D18" s="53"/>
      <c r="E18" s="41"/>
      <c r="F18" s="41"/>
    </row>
    <row r="19" spans="1:6" x14ac:dyDescent="0.3">
      <c r="A19" s="41" t="s">
        <v>90</v>
      </c>
      <c r="B19" s="41">
        <v>0</v>
      </c>
      <c r="C19" s="41"/>
      <c r="D19" s="53"/>
      <c r="E19" s="53"/>
      <c r="F19" s="41"/>
    </row>
    <row r="20" spans="1:6" x14ac:dyDescent="0.3">
      <c r="A20" s="41" t="s">
        <v>164</v>
      </c>
      <c r="B20" s="41">
        <v>0</v>
      </c>
      <c r="C20" s="41"/>
      <c r="D20" s="74"/>
      <c r="E20" s="41"/>
      <c r="F20" s="41"/>
    </row>
    <row r="21" spans="1:6" x14ac:dyDescent="0.3">
      <c r="A21" s="104" t="s">
        <v>236</v>
      </c>
      <c r="B21" s="41">
        <v>0</v>
      </c>
      <c r="C21" s="41"/>
      <c r="D21" s="115"/>
      <c r="E21" s="41"/>
      <c r="F21" s="41"/>
    </row>
    <row r="22" spans="1:6" x14ac:dyDescent="0.3">
      <c r="A22" s="288" t="s">
        <v>38</v>
      </c>
      <c r="B22" s="289"/>
      <c r="C22" s="290"/>
      <c r="D22" s="236">
        <f>SUM(B17:C21)</f>
        <v>0</v>
      </c>
    </row>
    <row r="23" spans="1:6" x14ac:dyDescent="0.3">
      <c r="A23" s="282" t="s">
        <v>342</v>
      </c>
      <c r="B23" s="283"/>
      <c r="C23" s="284"/>
      <c r="D23" s="78">
        <f>D22/(COUNT(B17:C21)*2)</f>
        <v>0</v>
      </c>
    </row>
    <row r="24" spans="1:6" s="52" customFormat="1" x14ac:dyDescent="0.3">
      <c r="A24" s="57"/>
      <c r="B24" s="58"/>
      <c r="C24" s="58"/>
      <c r="D24" s="59"/>
    </row>
    <row r="25" spans="1:6" ht="19.5" x14ac:dyDescent="0.4">
      <c r="A25" s="291" t="s">
        <v>4</v>
      </c>
      <c r="B25" s="292"/>
      <c r="C25" s="292"/>
      <c r="D25" s="292"/>
      <c r="E25" s="292"/>
      <c r="F25" s="292"/>
    </row>
    <row r="26" spans="1:6" ht="18" x14ac:dyDescent="0.35">
      <c r="A26" s="91" t="s">
        <v>107</v>
      </c>
      <c r="B26" s="41" t="s">
        <v>34</v>
      </c>
      <c r="C26" s="241" t="str">
        <f>IF(B26=0, -5, "0")</f>
        <v>0</v>
      </c>
      <c r="D26" s="53"/>
      <c r="E26" s="53"/>
      <c r="F26" s="41"/>
    </row>
    <row r="27" spans="1:6" x14ac:dyDescent="0.3">
      <c r="A27" s="41" t="s">
        <v>99</v>
      </c>
      <c r="B27" s="41">
        <v>0</v>
      </c>
      <c r="C27" s="41"/>
      <c r="D27" s="53"/>
      <c r="E27" s="41"/>
      <c r="F27" s="41"/>
    </row>
    <row r="28" spans="1:6" x14ac:dyDescent="0.3">
      <c r="A28" s="41" t="s">
        <v>327</v>
      </c>
      <c r="B28" s="41">
        <v>0</v>
      </c>
      <c r="C28" s="41"/>
      <c r="D28" s="53"/>
      <c r="E28" s="41"/>
      <c r="F28" s="41"/>
    </row>
    <row r="29" spans="1:6" x14ac:dyDescent="0.3">
      <c r="A29" s="41" t="s">
        <v>335</v>
      </c>
      <c r="B29" s="41">
        <v>0</v>
      </c>
      <c r="C29" s="41"/>
      <c r="D29" s="68"/>
      <c r="E29" s="41"/>
      <c r="F29" s="41"/>
    </row>
    <row r="30" spans="1:6" x14ac:dyDescent="0.3">
      <c r="A30" s="41" t="s">
        <v>91</v>
      </c>
      <c r="B30" s="41">
        <v>0</v>
      </c>
      <c r="C30" s="41"/>
      <c r="D30" s="68"/>
      <c r="E30" s="41"/>
      <c r="F30" s="41"/>
    </row>
    <row r="31" spans="1:6" x14ac:dyDescent="0.3">
      <c r="A31" s="41" t="s">
        <v>340</v>
      </c>
      <c r="B31" s="41">
        <v>0</v>
      </c>
      <c r="C31" s="41"/>
      <c r="D31" s="68"/>
      <c r="E31" s="41"/>
      <c r="F31" s="41"/>
    </row>
    <row r="32" spans="1:6" x14ac:dyDescent="0.3">
      <c r="A32" s="282" t="s">
        <v>38</v>
      </c>
      <c r="B32" s="283"/>
      <c r="C32" s="284"/>
      <c r="D32" s="235">
        <f>SUM(B26:C31)</f>
        <v>0</v>
      </c>
    </row>
    <row r="33" spans="1:6" x14ac:dyDescent="0.3">
      <c r="A33" s="282" t="s">
        <v>342</v>
      </c>
      <c r="B33" s="283"/>
      <c r="C33" s="284"/>
      <c r="D33" s="78">
        <f>D32/(COUNT(B26:C31)*2)</f>
        <v>0</v>
      </c>
    </row>
    <row r="34" spans="1:6" s="52" customFormat="1" x14ac:dyDescent="0.3">
      <c r="A34" s="57"/>
      <c r="B34" s="58"/>
      <c r="C34" s="58"/>
      <c r="D34" s="59"/>
    </row>
    <row r="35" spans="1:6" s="52" customFormat="1" ht="19.5" x14ac:dyDescent="0.4">
      <c r="A35" s="291" t="s">
        <v>246</v>
      </c>
      <c r="B35" s="292"/>
      <c r="C35" s="292"/>
      <c r="D35" s="292"/>
      <c r="E35" s="292"/>
      <c r="F35" s="292"/>
    </row>
    <row r="36" spans="1:6" s="52" customFormat="1" ht="18" x14ac:dyDescent="0.35">
      <c r="A36" s="91" t="s">
        <v>107</v>
      </c>
      <c r="B36" s="41" t="s">
        <v>34</v>
      </c>
      <c r="C36" s="241" t="str">
        <f>IF(B36=0, -5, "0")</f>
        <v>0</v>
      </c>
      <c r="D36" s="53"/>
      <c r="E36" s="41"/>
      <c r="F36" s="41"/>
    </row>
    <row r="37" spans="1:6" s="52" customFormat="1" x14ac:dyDescent="0.3">
      <c r="A37" s="41" t="s">
        <v>264</v>
      </c>
      <c r="B37" s="41">
        <v>0</v>
      </c>
      <c r="C37" s="41"/>
      <c r="D37" s="53"/>
      <c r="E37" s="41"/>
      <c r="F37" s="41"/>
    </row>
    <row r="38" spans="1:6" s="52" customFormat="1" x14ac:dyDescent="0.3">
      <c r="A38" s="41" t="s">
        <v>328</v>
      </c>
      <c r="B38" s="41">
        <v>0</v>
      </c>
      <c r="C38" s="41"/>
      <c r="D38" s="53"/>
      <c r="E38" s="41"/>
      <c r="F38" s="41"/>
    </row>
    <row r="39" spans="1:6" s="52" customFormat="1" x14ac:dyDescent="0.3">
      <c r="A39" s="41" t="s">
        <v>91</v>
      </c>
      <c r="B39" s="41">
        <v>0</v>
      </c>
      <c r="C39" s="41"/>
      <c r="D39" s="68"/>
      <c r="E39" s="41"/>
      <c r="F39" s="41"/>
    </row>
    <row r="40" spans="1:6" s="52" customFormat="1" x14ac:dyDescent="0.3">
      <c r="A40" s="41" t="s">
        <v>340</v>
      </c>
      <c r="B40" s="41">
        <v>0</v>
      </c>
      <c r="C40" s="41"/>
      <c r="D40" s="68"/>
      <c r="E40" s="41"/>
      <c r="F40" s="41"/>
    </row>
    <row r="41" spans="1:6" s="52" customFormat="1" x14ac:dyDescent="0.3">
      <c r="A41" s="282" t="s">
        <v>38</v>
      </c>
      <c r="B41" s="283"/>
      <c r="C41" s="284"/>
      <c r="D41" s="235">
        <f>SUM(B36:C40)</f>
        <v>0</v>
      </c>
      <c r="E41" s="37"/>
      <c r="F41" s="37"/>
    </row>
    <row r="42" spans="1:6" s="52" customFormat="1" x14ac:dyDescent="0.3">
      <c r="A42" s="282" t="s">
        <v>342</v>
      </c>
      <c r="B42" s="283"/>
      <c r="C42" s="284"/>
      <c r="D42" s="78">
        <f>D41/(COUNT(B36:C40)*2)</f>
        <v>0</v>
      </c>
      <c r="E42" s="37"/>
      <c r="F42" s="37"/>
    </row>
    <row r="43" spans="1:6" s="52" customFormat="1" x14ac:dyDescent="0.3">
      <c r="A43" s="108"/>
      <c r="B43" s="109"/>
      <c r="C43" s="109"/>
      <c r="D43" s="110"/>
    </row>
    <row r="44" spans="1:6" ht="19.5" x14ac:dyDescent="0.4">
      <c r="A44" s="297" t="s">
        <v>21</v>
      </c>
      <c r="B44" s="298"/>
      <c r="C44" s="298"/>
      <c r="D44" s="298"/>
      <c r="E44" s="298"/>
      <c r="F44" s="298"/>
    </row>
    <row r="45" spans="1:6" x14ac:dyDescent="0.3">
      <c r="A45" s="41" t="s">
        <v>317</v>
      </c>
      <c r="B45" s="41">
        <v>0</v>
      </c>
      <c r="C45" s="41"/>
      <c r="D45" s="68"/>
      <c r="E45" s="41"/>
      <c r="F45" s="41"/>
    </row>
    <row r="46" spans="1:6" x14ac:dyDescent="0.3">
      <c r="A46" s="41" t="s">
        <v>92</v>
      </c>
      <c r="B46" s="41">
        <v>0</v>
      </c>
      <c r="C46" s="41"/>
      <c r="D46" s="68"/>
      <c r="E46" s="41"/>
      <c r="F46" s="41"/>
    </row>
    <row r="47" spans="1:6" x14ac:dyDescent="0.3">
      <c r="A47" s="41" t="s">
        <v>262</v>
      </c>
      <c r="B47" s="41">
        <v>0</v>
      </c>
      <c r="C47" s="41"/>
      <c r="D47" s="53"/>
      <c r="E47" s="41"/>
      <c r="F47" s="41"/>
    </row>
    <row r="48" spans="1:6" x14ac:dyDescent="0.3">
      <c r="A48" s="41" t="s">
        <v>24</v>
      </c>
      <c r="B48" s="41">
        <v>0</v>
      </c>
      <c r="C48" s="41"/>
      <c r="D48" s="53"/>
      <c r="E48" s="41"/>
      <c r="F48" s="41"/>
    </row>
    <row r="49" spans="1:6" x14ac:dyDescent="0.3">
      <c r="A49" s="41" t="s">
        <v>93</v>
      </c>
      <c r="B49" s="41">
        <v>0</v>
      </c>
      <c r="C49" s="41"/>
      <c r="D49" s="53"/>
      <c r="E49" s="41"/>
      <c r="F49" s="41"/>
    </row>
    <row r="50" spans="1:6" ht="18" x14ac:dyDescent="0.35">
      <c r="A50" s="91" t="s">
        <v>343</v>
      </c>
      <c r="B50" s="41" t="s">
        <v>34</v>
      </c>
      <c r="C50" s="241" t="str">
        <f>IF(B50=0, -5, "0")</f>
        <v>0</v>
      </c>
      <c r="D50" s="68"/>
      <c r="E50" s="41"/>
      <c r="F50" s="41"/>
    </row>
    <row r="51" spans="1:6" x14ac:dyDescent="0.3">
      <c r="A51" s="282" t="s">
        <v>38</v>
      </c>
      <c r="B51" s="283"/>
      <c r="C51" s="284"/>
      <c r="D51" s="235">
        <f>SUM(B45:C50)</f>
        <v>0</v>
      </c>
    </row>
    <row r="52" spans="1:6" x14ac:dyDescent="0.3">
      <c r="A52" s="282" t="s">
        <v>342</v>
      </c>
      <c r="B52" s="283"/>
      <c r="C52" s="284"/>
      <c r="D52" s="78">
        <f>D51/(COUNT(B45:C50)*2)</f>
        <v>0</v>
      </c>
    </row>
    <row r="53" spans="1:6" s="52" customFormat="1" x14ac:dyDescent="0.3">
      <c r="A53" s="57"/>
      <c r="B53" s="58"/>
      <c r="C53" s="58"/>
      <c r="D53" s="59"/>
    </row>
    <row r="54" spans="1:6" ht="19.5" x14ac:dyDescent="0.4">
      <c r="A54" s="291" t="s">
        <v>8</v>
      </c>
      <c r="B54" s="292"/>
      <c r="C54" s="292"/>
      <c r="D54" s="292"/>
      <c r="E54" s="292"/>
      <c r="F54" s="292"/>
    </row>
    <row r="55" spans="1:6" ht="36" x14ac:dyDescent="0.35">
      <c r="A55" s="100" t="s">
        <v>197</v>
      </c>
      <c r="B55" s="41" t="s">
        <v>34</v>
      </c>
      <c r="C55" s="241" t="str">
        <f>IF(B55=0, -5, "0")</f>
        <v>0</v>
      </c>
      <c r="D55" s="68"/>
      <c r="E55" s="41"/>
      <c r="F55" s="41"/>
    </row>
    <row r="56" spans="1:6" x14ac:dyDescent="0.3">
      <c r="A56" s="51" t="s">
        <v>185</v>
      </c>
      <c r="B56" s="41">
        <v>0</v>
      </c>
      <c r="C56" s="41"/>
      <c r="D56" s="41"/>
      <c r="E56" s="105"/>
      <c r="F56" s="41"/>
    </row>
    <row r="57" spans="1:6" x14ac:dyDescent="0.3">
      <c r="A57" s="53" t="s">
        <v>282</v>
      </c>
      <c r="B57" s="41">
        <v>0</v>
      </c>
      <c r="C57" s="41"/>
      <c r="D57" s="53"/>
      <c r="E57" s="53"/>
      <c r="F57" s="41"/>
    </row>
    <row r="58" spans="1:6" x14ac:dyDescent="0.3">
      <c r="A58" s="53" t="s">
        <v>101</v>
      </c>
      <c r="B58" s="41">
        <v>0</v>
      </c>
      <c r="C58" s="41"/>
      <c r="D58" s="68"/>
      <c r="E58" s="41"/>
      <c r="F58" s="41"/>
    </row>
    <row r="59" spans="1:6" ht="36" x14ac:dyDescent="0.35">
      <c r="A59" s="100" t="s">
        <v>249</v>
      </c>
      <c r="B59" s="41" t="s">
        <v>34</v>
      </c>
      <c r="C59" s="241" t="str">
        <f>IF(B59=0, -5, "0")</f>
        <v>0</v>
      </c>
      <c r="D59" s="53"/>
      <c r="E59" s="41"/>
      <c r="F59" s="41"/>
    </row>
    <row r="60" spans="1:6" ht="18" x14ac:dyDescent="0.35">
      <c r="A60" s="91" t="s">
        <v>344</v>
      </c>
      <c r="B60" s="41" t="s">
        <v>34</v>
      </c>
      <c r="C60" s="241" t="str">
        <f>IF(B60=0, -5, "0")</f>
        <v>0</v>
      </c>
      <c r="D60" s="53"/>
      <c r="E60" s="41"/>
      <c r="F60" s="41"/>
    </row>
    <row r="61" spans="1:6" x14ac:dyDescent="0.3">
      <c r="A61" s="41" t="s">
        <v>340</v>
      </c>
      <c r="B61" s="41">
        <v>0</v>
      </c>
      <c r="C61" s="41"/>
      <c r="D61" s="68"/>
      <c r="E61" s="41"/>
      <c r="F61" s="41"/>
    </row>
    <row r="62" spans="1:6" x14ac:dyDescent="0.3">
      <c r="A62" s="282" t="s">
        <v>38</v>
      </c>
      <c r="B62" s="283"/>
      <c r="C62" s="284"/>
      <c r="D62" s="235">
        <f>SUM(B55:C61)</f>
        <v>0</v>
      </c>
    </row>
    <row r="63" spans="1:6" x14ac:dyDescent="0.3">
      <c r="A63" s="282" t="s">
        <v>342</v>
      </c>
      <c r="B63" s="283"/>
      <c r="C63" s="284"/>
      <c r="D63" s="78">
        <f>D62/(COUNT(B55:C61)*2)</f>
        <v>0</v>
      </c>
    </row>
    <row r="64" spans="1:6" s="52" customFormat="1" x14ac:dyDescent="0.3">
      <c r="A64" s="57"/>
      <c r="B64" s="58"/>
      <c r="C64" s="58"/>
      <c r="D64" s="59"/>
    </row>
    <row r="65" spans="1:6" ht="19.5" x14ac:dyDescent="0.4">
      <c r="A65" s="291" t="s">
        <v>143</v>
      </c>
      <c r="B65" s="292"/>
      <c r="C65" s="292"/>
      <c r="D65" s="292"/>
      <c r="E65" s="292"/>
      <c r="F65" s="292"/>
    </row>
    <row r="66" spans="1:6" ht="19.5" x14ac:dyDescent="0.4">
      <c r="A66" s="41" t="s">
        <v>318</v>
      </c>
      <c r="B66" s="64">
        <v>0</v>
      </c>
      <c r="C66" s="42"/>
      <c r="D66" s="69"/>
      <c r="E66" s="69"/>
      <c r="F66" s="41"/>
    </row>
    <row r="67" spans="1:6" ht="19.5" x14ac:dyDescent="0.4">
      <c r="A67" s="41" t="s">
        <v>319</v>
      </c>
      <c r="B67" s="64">
        <v>0</v>
      </c>
      <c r="C67" s="42"/>
      <c r="D67" s="53"/>
      <c r="E67" s="69"/>
      <c r="F67" s="41"/>
    </row>
    <row r="68" spans="1:6" ht="19.5" x14ac:dyDescent="0.4">
      <c r="A68" s="41" t="s">
        <v>340</v>
      </c>
      <c r="B68" s="64">
        <v>0</v>
      </c>
      <c r="C68" s="42"/>
      <c r="D68" s="70"/>
      <c r="E68" s="70"/>
      <c r="F68" s="41"/>
    </row>
    <row r="69" spans="1:6" ht="19.5" x14ac:dyDescent="0.4">
      <c r="A69" s="49" t="s">
        <v>285</v>
      </c>
      <c r="B69" s="64">
        <v>0</v>
      </c>
      <c r="C69" s="42"/>
      <c r="D69" s="70"/>
      <c r="E69" s="70"/>
      <c r="F69" s="41"/>
    </row>
    <row r="70" spans="1:6" ht="19.5" x14ac:dyDescent="0.4">
      <c r="A70" s="41" t="s">
        <v>93</v>
      </c>
      <c r="B70" s="64">
        <v>0</v>
      </c>
      <c r="C70" s="42"/>
      <c r="D70" s="70"/>
      <c r="E70" s="70"/>
      <c r="F70" s="41"/>
    </row>
    <row r="71" spans="1:6" ht="19.5" x14ac:dyDescent="0.4">
      <c r="A71" s="41" t="s">
        <v>336</v>
      </c>
      <c r="B71" s="64">
        <v>0</v>
      </c>
      <c r="C71" s="42"/>
      <c r="D71" s="105"/>
      <c r="E71" s="105"/>
      <c r="F71" s="41"/>
    </row>
    <row r="72" spans="1:6" ht="19.5" x14ac:dyDescent="0.4">
      <c r="A72" s="41" t="s">
        <v>103</v>
      </c>
      <c r="B72" s="64">
        <v>0</v>
      </c>
      <c r="C72" s="42"/>
      <c r="D72" s="41"/>
      <c r="E72" s="41"/>
      <c r="F72" s="41"/>
    </row>
    <row r="73" spans="1:6" x14ac:dyDescent="0.3">
      <c r="A73" s="49" t="s">
        <v>345</v>
      </c>
      <c r="B73" s="64">
        <v>0</v>
      </c>
      <c r="C73" s="41"/>
      <c r="D73" s="93"/>
      <c r="E73" s="93"/>
      <c r="F73" s="41"/>
    </row>
    <row r="74" spans="1:6" ht="36" x14ac:dyDescent="0.35">
      <c r="A74" s="107" t="s">
        <v>215</v>
      </c>
      <c r="B74" s="64" t="s">
        <v>34</v>
      </c>
      <c r="C74" s="241" t="str">
        <f>IF(B74=0, -5, "0")</f>
        <v>0</v>
      </c>
      <c r="D74" s="71"/>
      <c r="E74" s="71"/>
      <c r="F74" s="41"/>
    </row>
    <row r="75" spans="1:6" ht="18" x14ac:dyDescent="0.35">
      <c r="A75" s="107" t="s">
        <v>265</v>
      </c>
      <c r="B75" s="64" t="s">
        <v>34</v>
      </c>
      <c r="C75" s="241" t="str">
        <f>IF(B75=0, -5, "0")</f>
        <v>0</v>
      </c>
      <c r="D75" s="71"/>
      <c r="E75" s="71"/>
      <c r="F75" s="41"/>
    </row>
    <row r="76" spans="1:6" ht="18" x14ac:dyDescent="0.35">
      <c r="A76" s="107" t="s">
        <v>332</v>
      </c>
      <c r="B76" s="64" t="s">
        <v>34</v>
      </c>
      <c r="C76" s="241" t="str">
        <f>IF(B76=0, -5, "0")</f>
        <v>0</v>
      </c>
      <c r="D76" s="53"/>
      <c r="E76" s="71"/>
      <c r="F76" s="41"/>
    </row>
    <row r="77" spans="1:6" s="52" customFormat="1" x14ac:dyDescent="0.3">
      <c r="A77" s="51" t="s">
        <v>263</v>
      </c>
      <c r="B77" s="64">
        <v>0</v>
      </c>
      <c r="C77" s="49"/>
      <c r="D77" s="53"/>
      <c r="E77" s="72"/>
      <c r="F77" s="49"/>
    </row>
    <row r="78" spans="1:6" x14ac:dyDescent="0.3">
      <c r="A78" s="41" t="s">
        <v>198</v>
      </c>
      <c r="B78" s="64">
        <v>0</v>
      </c>
      <c r="C78" s="41"/>
      <c r="D78" s="72"/>
      <c r="E78" s="71"/>
      <c r="F78" s="41"/>
    </row>
    <row r="79" spans="1:6" ht="36" x14ac:dyDescent="0.35">
      <c r="A79" s="100" t="s">
        <v>184</v>
      </c>
      <c r="B79" s="64" t="s">
        <v>34</v>
      </c>
      <c r="C79" s="241" t="str">
        <f>IF(B79=0, -5, "0")</f>
        <v>0</v>
      </c>
      <c r="D79" s="72"/>
      <c r="E79" s="71"/>
      <c r="F79" s="41"/>
    </row>
    <row r="80" spans="1:6" x14ac:dyDescent="0.3">
      <c r="A80" s="41" t="s">
        <v>346</v>
      </c>
      <c r="B80" s="64">
        <v>0</v>
      </c>
      <c r="C80" s="41"/>
      <c r="D80" s="72"/>
      <c r="E80" s="66"/>
      <c r="F80" s="41"/>
    </row>
    <row r="81" spans="1:6" ht="18" x14ac:dyDescent="0.35">
      <c r="A81" s="106" t="s">
        <v>344</v>
      </c>
      <c r="B81" s="64" t="s">
        <v>34</v>
      </c>
      <c r="C81" s="241" t="str">
        <f>IF(B81=0, -5, "0")</f>
        <v>0</v>
      </c>
      <c r="D81" s="72"/>
      <c r="E81" s="94"/>
      <c r="F81" s="41"/>
    </row>
    <row r="82" spans="1:6" x14ac:dyDescent="0.3">
      <c r="A82" s="41" t="s">
        <v>94</v>
      </c>
      <c r="B82" s="64">
        <v>0</v>
      </c>
      <c r="C82" s="41"/>
      <c r="D82" s="72"/>
      <c r="E82" s="66"/>
      <c r="F82" s="41"/>
    </row>
    <row r="83" spans="1:6" x14ac:dyDescent="0.3">
      <c r="A83" s="282" t="s">
        <v>38</v>
      </c>
      <c r="B83" s="283"/>
      <c r="C83" s="284"/>
      <c r="D83" s="235">
        <f>SUM(B66:C82)</f>
        <v>0</v>
      </c>
    </row>
    <row r="84" spans="1:6" x14ac:dyDescent="0.3">
      <c r="A84" s="282" t="s">
        <v>342</v>
      </c>
      <c r="B84" s="283"/>
      <c r="C84" s="284"/>
      <c r="D84" s="78">
        <f>D83/(COUNT(B66:C82)*2)</f>
        <v>0</v>
      </c>
    </row>
    <row r="85" spans="1:6" s="52" customFormat="1" x14ac:dyDescent="0.3">
      <c r="A85" s="57"/>
      <c r="B85" s="58"/>
      <c r="C85" s="58"/>
      <c r="D85" s="59"/>
    </row>
    <row r="86" spans="1:6" ht="19.5" x14ac:dyDescent="0.4">
      <c r="A86" s="291" t="s">
        <v>237</v>
      </c>
      <c r="B86" s="292"/>
      <c r="C86" s="292"/>
      <c r="D86" s="292"/>
      <c r="E86" s="292"/>
      <c r="F86" s="292"/>
    </row>
    <row r="87" spans="1:6" ht="34.5" x14ac:dyDescent="0.4">
      <c r="A87" s="111" t="s">
        <v>320</v>
      </c>
      <c r="B87" s="55">
        <v>0</v>
      </c>
      <c r="C87" s="42"/>
      <c r="D87" s="53"/>
      <c r="E87" s="53"/>
      <c r="F87" s="41"/>
    </row>
    <row r="88" spans="1:6" ht="19.5" x14ac:dyDescent="0.4">
      <c r="A88" s="41" t="s">
        <v>319</v>
      </c>
      <c r="B88" s="55">
        <v>0</v>
      </c>
      <c r="C88" s="42"/>
      <c r="D88" s="53"/>
      <c r="E88" s="41"/>
      <c r="F88" s="41"/>
    </row>
    <row r="89" spans="1:6" ht="19.5" x14ac:dyDescent="0.4">
      <c r="A89" s="41" t="s">
        <v>347</v>
      </c>
      <c r="B89" s="55">
        <v>0</v>
      </c>
      <c r="C89" s="42"/>
      <c r="D89" s="72"/>
      <c r="E89" s="41"/>
      <c r="F89" s="41"/>
    </row>
    <row r="90" spans="1:6" ht="34.5" x14ac:dyDescent="0.4">
      <c r="A90" s="53" t="s">
        <v>348</v>
      </c>
      <c r="B90" s="55">
        <v>0</v>
      </c>
      <c r="C90" s="42"/>
      <c r="D90" s="72"/>
      <c r="E90" s="41"/>
      <c r="F90" s="41"/>
    </row>
    <row r="91" spans="1:6" ht="19.5" x14ac:dyDescent="0.4">
      <c r="A91" s="49" t="s">
        <v>286</v>
      </c>
      <c r="B91" s="55">
        <v>0</v>
      </c>
      <c r="C91" s="42"/>
      <c r="D91" s="72"/>
      <c r="E91" s="41"/>
      <c r="F91" s="41"/>
    </row>
    <row r="92" spans="1:6" ht="36" x14ac:dyDescent="0.35">
      <c r="A92" s="107" t="s">
        <v>261</v>
      </c>
      <c r="B92" s="55" t="s">
        <v>34</v>
      </c>
      <c r="C92" s="241" t="str">
        <f>IF(B92=0, -5, "0")</f>
        <v>0</v>
      </c>
      <c r="E92" s="41"/>
      <c r="F92" s="41"/>
    </row>
    <row r="93" spans="1:6" ht="18" x14ac:dyDescent="0.35">
      <c r="A93" s="91" t="s">
        <v>266</v>
      </c>
      <c r="B93" s="55" t="s">
        <v>34</v>
      </c>
      <c r="C93" s="242" t="str">
        <f>IF(B93=0, -5, "0")</f>
        <v>0</v>
      </c>
      <c r="D93" s="53"/>
      <c r="E93" s="41"/>
      <c r="F93" s="41"/>
    </row>
    <row r="94" spans="1:6" x14ac:dyDescent="0.3">
      <c r="A94" s="49" t="s">
        <v>182</v>
      </c>
      <c r="B94" s="55">
        <v>0</v>
      </c>
      <c r="C94" s="41"/>
      <c r="D94" s="53"/>
      <c r="E94" s="41"/>
      <c r="F94" s="41"/>
    </row>
    <row r="95" spans="1:6" x14ac:dyDescent="0.3">
      <c r="A95" s="56" t="s">
        <v>329</v>
      </c>
      <c r="B95" s="55">
        <v>0</v>
      </c>
      <c r="C95" s="41"/>
      <c r="D95" s="53"/>
      <c r="E95" s="41"/>
      <c r="F95" s="41"/>
    </row>
    <row r="96" spans="1:6" x14ac:dyDescent="0.3">
      <c r="A96" s="56" t="s">
        <v>330</v>
      </c>
      <c r="B96" s="55">
        <v>0</v>
      </c>
      <c r="C96" s="41"/>
      <c r="D96" s="53"/>
      <c r="E96" s="41"/>
      <c r="F96" s="41"/>
    </row>
    <row r="97" spans="1:6" x14ac:dyDescent="0.3">
      <c r="A97" s="41" t="s">
        <v>147</v>
      </c>
      <c r="B97" s="55">
        <v>0</v>
      </c>
      <c r="C97" s="41"/>
      <c r="D97" s="53"/>
      <c r="E97" s="41"/>
      <c r="F97" s="41"/>
    </row>
    <row r="98" spans="1:6" ht="36" x14ac:dyDescent="0.35">
      <c r="A98" s="107" t="s">
        <v>216</v>
      </c>
      <c r="B98" s="55" t="s">
        <v>34</v>
      </c>
      <c r="C98" s="241" t="str">
        <f>IF(B98=0, -5, "0")</f>
        <v>0</v>
      </c>
      <c r="D98" s="53"/>
      <c r="E98" s="41"/>
      <c r="F98" s="41"/>
    </row>
    <row r="99" spans="1:6" ht="18" x14ac:dyDescent="0.35">
      <c r="A99" s="106" t="s">
        <v>344</v>
      </c>
      <c r="B99" s="55" t="s">
        <v>34</v>
      </c>
      <c r="C99" s="241" t="str">
        <f>IF(B99=0, -5, "0")</f>
        <v>0</v>
      </c>
      <c r="D99" s="53"/>
      <c r="E99" s="41"/>
      <c r="F99" s="41"/>
    </row>
    <row r="100" spans="1:6" x14ac:dyDescent="0.3">
      <c r="A100" s="112" t="s">
        <v>263</v>
      </c>
      <c r="B100" s="55">
        <v>0</v>
      </c>
      <c r="C100" s="41"/>
      <c r="D100" s="53"/>
      <c r="E100" s="41"/>
      <c r="F100" s="41"/>
    </row>
    <row r="101" spans="1:6" x14ac:dyDescent="0.3">
      <c r="A101" s="282" t="s">
        <v>38</v>
      </c>
      <c r="B101" s="283"/>
      <c r="C101" s="284"/>
      <c r="D101" s="235">
        <f>SUM(B87:C100)</f>
        <v>0</v>
      </c>
    </row>
    <row r="102" spans="1:6" x14ac:dyDescent="0.3">
      <c r="A102" s="282" t="s">
        <v>342</v>
      </c>
      <c r="B102" s="283"/>
      <c r="C102" s="284"/>
      <c r="D102" s="78">
        <f>D101/(COUNT(B87:C100)*2)</f>
        <v>0</v>
      </c>
    </row>
    <row r="103" spans="1:6" s="52" customFormat="1" x14ac:dyDescent="0.3">
      <c r="A103" s="57"/>
      <c r="B103" s="58"/>
      <c r="C103" s="58"/>
      <c r="D103" s="59"/>
    </row>
    <row r="104" spans="1:6" s="52" customFormat="1" x14ac:dyDescent="0.3">
      <c r="A104" s="108"/>
      <c r="B104" s="109"/>
      <c r="C104" s="109"/>
      <c r="D104" s="110"/>
    </row>
    <row r="105" spans="1:6" s="52" customFormat="1" ht="19.5" x14ac:dyDescent="0.4">
      <c r="A105" s="291" t="s">
        <v>238</v>
      </c>
      <c r="B105" s="292"/>
      <c r="C105" s="292"/>
      <c r="D105" s="292"/>
      <c r="E105" s="292"/>
      <c r="F105" s="292"/>
    </row>
    <row r="106" spans="1:6" s="52" customFormat="1" ht="34.5" x14ac:dyDescent="0.4">
      <c r="A106" s="111" t="s">
        <v>321</v>
      </c>
      <c r="B106" s="55">
        <v>0</v>
      </c>
      <c r="C106" s="42"/>
      <c r="D106" s="72"/>
      <c r="E106" s="41"/>
      <c r="F106" s="41"/>
    </row>
    <row r="107" spans="1:6" s="52" customFormat="1" ht="19.5" x14ac:dyDescent="0.4">
      <c r="A107" s="41" t="s">
        <v>207</v>
      </c>
      <c r="B107" s="55">
        <v>0</v>
      </c>
      <c r="C107" s="42"/>
      <c r="D107" s="72"/>
      <c r="E107" s="41"/>
      <c r="F107" s="41"/>
    </row>
    <row r="108" spans="1:6" s="52" customFormat="1" ht="19.5" x14ac:dyDescent="0.4">
      <c r="A108" s="41" t="s">
        <v>337</v>
      </c>
      <c r="B108" s="55">
        <v>0</v>
      </c>
      <c r="C108" s="42"/>
      <c r="D108" s="72"/>
      <c r="E108" s="41"/>
      <c r="F108" s="41"/>
    </row>
    <row r="109" spans="1:6" s="52" customFormat="1" ht="19.5" x14ac:dyDescent="0.4">
      <c r="A109" s="141" t="s">
        <v>338</v>
      </c>
      <c r="B109" s="55">
        <v>0</v>
      </c>
      <c r="C109" s="42"/>
      <c r="D109" s="72"/>
      <c r="E109" s="41"/>
      <c r="F109" s="41"/>
    </row>
    <row r="110" spans="1:6" s="52" customFormat="1" ht="34.5" x14ac:dyDescent="0.4">
      <c r="A110" s="51" t="s">
        <v>286</v>
      </c>
      <c r="B110" s="55">
        <v>0</v>
      </c>
      <c r="C110" s="42"/>
      <c r="D110" s="72"/>
      <c r="E110" s="41"/>
      <c r="F110" s="41"/>
    </row>
    <row r="111" spans="1:6" s="52" customFormat="1" ht="36" x14ac:dyDescent="0.35">
      <c r="A111" s="107" t="s">
        <v>261</v>
      </c>
      <c r="B111" s="55" t="s">
        <v>34</v>
      </c>
      <c r="C111" s="241" t="str">
        <f>IF(B111=0, -5, "0")</f>
        <v>0</v>
      </c>
      <c r="E111" s="41"/>
      <c r="F111" s="41"/>
    </row>
    <row r="112" spans="1:6" s="52" customFormat="1" x14ac:dyDescent="0.3">
      <c r="A112" s="51" t="s">
        <v>182</v>
      </c>
      <c r="B112" s="55">
        <v>0</v>
      </c>
      <c r="C112" s="41"/>
      <c r="D112" s="53"/>
      <c r="E112" s="41"/>
      <c r="F112" s="41"/>
    </row>
    <row r="113" spans="1:6" s="52" customFormat="1" x14ac:dyDescent="0.3">
      <c r="A113" s="141" t="s">
        <v>329</v>
      </c>
      <c r="B113" s="55">
        <v>0</v>
      </c>
      <c r="C113" s="41"/>
      <c r="D113" s="53"/>
      <c r="E113" s="41"/>
      <c r="F113" s="41"/>
    </row>
    <row r="114" spans="1:6" s="52" customFormat="1" ht="36" x14ac:dyDescent="0.35">
      <c r="A114" s="107" t="s">
        <v>361</v>
      </c>
      <c r="B114" s="55" t="s">
        <v>34</v>
      </c>
      <c r="C114" s="241" t="str">
        <f>IF(B114=0, -5, "0")</f>
        <v>0</v>
      </c>
      <c r="D114" s="53"/>
      <c r="E114" s="41"/>
      <c r="F114" s="41"/>
    </row>
    <row r="115" spans="1:6" s="52" customFormat="1" ht="18" x14ac:dyDescent="0.35">
      <c r="A115" s="107" t="s">
        <v>366</v>
      </c>
      <c r="B115" s="55" t="s">
        <v>34</v>
      </c>
      <c r="C115" s="241" t="str">
        <f>IF(B115=0, -5, "0")</f>
        <v>0</v>
      </c>
      <c r="D115" s="53"/>
      <c r="E115" s="41"/>
      <c r="F115" s="49"/>
    </row>
    <row r="116" spans="1:6" s="52" customFormat="1" x14ac:dyDescent="0.3">
      <c r="A116" s="112" t="s">
        <v>263</v>
      </c>
      <c r="B116" s="55">
        <v>0</v>
      </c>
      <c r="C116" s="41"/>
      <c r="D116" s="72"/>
      <c r="E116" s="41"/>
      <c r="F116" s="41"/>
    </row>
    <row r="117" spans="1:6" s="52" customFormat="1" x14ac:dyDescent="0.3">
      <c r="A117" s="282" t="s">
        <v>38</v>
      </c>
      <c r="B117" s="283"/>
      <c r="C117" s="284"/>
      <c r="D117" s="235">
        <f>SUM(B106:C116)</f>
        <v>0</v>
      </c>
      <c r="E117" s="37"/>
      <c r="F117" s="37"/>
    </row>
    <row r="118" spans="1:6" s="52" customFormat="1" x14ac:dyDescent="0.3">
      <c r="A118" s="282" t="s">
        <v>342</v>
      </c>
      <c r="B118" s="283"/>
      <c r="C118" s="284"/>
      <c r="D118" s="78">
        <f>D117/(COUNT(B106:C116)*2)</f>
        <v>0</v>
      </c>
      <c r="E118" s="37"/>
      <c r="F118" s="37"/>
    </row>
    <row r="119" spans="1:6" s="52" customFormat="1" x14ac:dyDescent="0.3">
      <c r="A119" s="57"/>
      <c r="B119" s="58"/>
      <c r="C119" s="58"/>
      <c r="D119" s="59"/>
    </row>
    <row r="120" spans="1:6" ht="19.5" x14ac:dyDescent="0.4">
      <c r="A120" s="291" t="s">
        <v>208</v>
      </c>
      <c r="B120" s="292"/>
      <c r="C120" s="292"/>
      <c r="D120" s="292"/>
      <c r="E120" s="292"/>
      <c r="F120" s="292"/>
    </row>
    <row r="121" spans="1:6" x14ac:dyDescent="0.3">
      <c r="A121" s="104" t="s">
        <v>322</v>
      </c>
      <c r="B121" s="50">
        <v>0</v>
      </c>
      <c r="C121" s="41"/>
      <c r="D121" s="178"/>
      <c r="E121" s="178"/>
      <c r="F121" s="41"/>
    </row>
    <row r="122" spans="1:6" x14ac:dyDescent="0.3">
      <c r="A122" s="104" t="s">
        <v>319</v>
      </c>
      <c r="B122" s="50">
        <v>0</v>
      </c>
      <c r="C122" s="41"/>
      <c r="D122" s="53"/>
      <c r="E122" s="53"/>
      <c r="F122" s="41"/>
    </row>
    <row r="123" spans="1:6" ht="19.5" x14ac:dyDescent="0.4">
      <c r="A123" s="41" t="s">
        <v>340</v>
      </c>
      <c r="B123" s="50">
        <v>0</v>
      </c>
      <c r="C123" s="42"/>
      <c r="D123" s="53"/>
      <c r="E123" s="53"/>
      <c r="F123" s="41"/>
    </row>
    <row r="124" spans="1:6" ht="19.5" x14ac:dyDescent="0.4">
      <c r="A124" s="49" t="s">
        <v>285</v>
      </c>
      <c r="B124" s="50">
        <v>0</v>
      </c>
      <c r="C124" s="42"/>
      <c r="D124" s="53"/>
      <c r="E124" s="53"/>
      <c r="F124" s="41"/>
    </row>
    <row r="125" spans="1:6" ht="19.5" x14ac:dyDescent="0.4">
      <c r="A125" s="41" t="s">
        <v>339</v>
      </c>
      <c r="B125" s="50">
        <v>0</v>
      </c>
      <c r="C125" s="42"/>
      <c r="D125" s="72"/>
      <c r="E125" s="69"/>
      <c r="F125" s="41"/>
    </row>
    <row r="126" spans="1:6" ht="36" x14ac:dyDescent="0.35">
      <c r="A126" s="100" t="s">
        <v>239</v>
      </c>
      <c r="B126" s="50" t="s">
        <v>34</v>
      </c>
      <c r="C126" s="243" t="str">
        <f>IF(B126=0, -5, "0")</f>
        <v>0</v>
      </c>
      <c r="D126" s="72"/>
      <c r="E126" s="69"/>
      <c r="F126" s="41"/>
    </row>
    <row r="127" spans="1:6" ht="18" x14ac:dyDescent="0.35">
      <c r="A127" s="91" t="s">
        <v>267</v>
      </c>
      <c r="B127" s="50" t="s">
        <v>34</v>
      </c>
      <c r="C127" s="243" t="str">
        <f>IF(B127=0, -5, "0")</f>
        <v>0</v>
      </c>
      <c r="D127" s="53"/>
      <c r="E127" s="53"/>
      <c r="F127" s="41"/>
    </row>
    <row r="128" spans="1:6" x14ac:dyDescent="0.3">
      <c r="A128" s="49" t="s">
        <v>183</v>
      </c>
      <c r="B128" s="50">
        <v>0</v>
      </c>
      <c r="C128" s="65"/>
      <c r="D128" s="53"/>
      <c r="E128" s="53"/>
      <c r="F128" s="41"/>
    </row>
    <row r="129" spans="1:6" ht="36" x14ac:dyDescent="0.35">
      <c r="A129" s="100" t="s">
        <v>217</v>
      </c>
      <c r="B129" s="50" t="s">
        <v>34</v>
      </c>
      <c r="C129" s="243" t="str">
        <f>IF(B129=0, -5, "0")</f>
        <v>0</v>
      </c>
      <c r="D129" s="53"/>
      <c r="E129" s="53"/>
      <c r="F129" s="41"/>
    </row>
    <row r="130" spans="1:6" x14ac:dyDescent="0.3">
      <c r="A130" s="53" t="s">
        <v>323</v>
      </c>
      <c r="B130" s="50">
        <v>0</v>
      </c>
      <c r="C130" s="65"/>
      <c r="D130" s="53"/>
      <c r="E130" s="53"/>
      <c r="F130" s="41"/>
    </row>
    <row r="131" spans="1:6" ht="18" x14ac:dyDescent="0.35">
      <c r="A131" s="106" t="s">
        <v>366</v>
      </c>
      <c r="B131" s="50" t="s">
        <v>34</v>
      </c>
      <c r="C131" s="243" t="str">
        <f>IF(B131=0, -5, "0")</f>
        <v>0</v>
      </c>
      <c r="D131" s="72"/>
      <c r="E131" s="69"/>
      <c r="F131" s="49"/>
    </row>
    <row r="132" spans="1:6" x14ac:dyDescent="0.3">
      <c r="A132" s="282" t="s">
        <v>38</v>
      </c>
      <c r="B132" s="283"/>
      <c r="C132" s="284"/>
      <c r="D132" s="235">
        <f>SUM(B121:C131)</f>
        <v>0</v>
      </c>
    </row>
    <row r="133" spans="1:6" x14ac:dyDescent="0.3">
      <c r="A133" s="282" t="s">
        <v>342</v>
      </c>
      <c r="B133" s="283"/>
      <c r="C133" s="284"/>
      <c r="D133" s="76">
        <f>D132/(COUNT(B121:C131)*2)</f>
        <v>0</v>
      </c>
    </row>
    <row r="134" spans="1:6" s="52" customFormat="1" x14ac:dyDescent="0.3">
      <c r="A134" s="57"/>
      <c r="B134" s="58"/>
      <c r="C134" s="58"/>
      <c r="D134" s="67"/>
    </row>
    <row r="135" spans="1:6" ht="19.5" x14ac:dyDescent="0.4">
      <c r="A135" s="291" t="s">
        <v>78</v>
      </c>
      <c r="B135" s="292"/>
      <c r="C135" s="292"/>
      <c r="D135" s="292"/>
      <c r="E135" s="292"/>
      <c r="F135" s="292"/>
    </row>
    <row r="136" spans="1:6" ht="19.5" x14ac:dyDescent="0.4">
      <c r="A136" s="53" t="s">
        <v>349</v>
      </c>
      <c r="B136" s="55">
        <v>0</v>
      </c>
      <c r="C136" s="42"/>
      <c r="D136" s="70"/>
      <c r="E136" s="41"/>
      <c r="F136" s="41"/>
    </row>
    <row r="137" spans="1:6" ht="18" x14ac:dyDescent="0.35">
      <c r="A137" s="91" t="s">
        <v>140</v>
      </c>
      <c r="B137" s="55" t="s">
        <v>34</v>
      </c>
      <c r="C137" s="244" t="str">
        <f>IF(B137=0, -5, "0")</f>
        <v>0</v>
      </c>
      <c r="D137" s="73"/>
      <c r="E137" s="41"/>
      <c r="F137" s="41"/>
    </row>
    <row r="138" spans="1:6" x14ac:dyDescent="0.3">
      <c r="A138" s="51" t="s">
        <v>324</v>
      </c>
      <c r="B138" s="55">
        <v>0</v>
      </c>
      <c r="C138" s="53"/>
      <c r="D138" s="73"/>
      <c r="E138" s="41"/>
      <c r="F138" s="41"/>
    </row>
    <row r="139" spans="1:6" x14ac:dyDescent="0.3">
      <c r="A139" s="113" t="s">
        <v>325</v>
      </c>
      <c r="B139" s="55">
        <v>0</v>
      </c>
      <c r="C139" s="53"/>
      <c r="D139" s="82"/>
      <c r="E139" s="41"/>
      <c r="F139" s="41"/>
    </row>
    <row r="140" spans="1:6" s="52" customFormat="1" x14ac:dyDescent="0.3">
      <c r="A140" s="51" t="s">
        <v>350</v>
      </c>
      <c r="B140" s="55">
        <v>0</v>
      </c>
      <c r="C140" s="51"/>
      <c r="D140" s="49"/>
      <c r="E140" s="49"/>
      <c r="F140" s="49"/>
    </row>
    <row r="141" spans="1:6" x14ac:dyDescent="0.3">
      <c r="A141" s="53" t="s">
        <v>331</v>
      </c>
      <c r="B141" s="55">
        <v>0</v>
      </c>
      <c r="C141" s="53"/>
      <c r="D141" s="68"/>
      <c r="E141" s="41"/>
      <c r="F141" s="41"/>
    </row>
    <row r="142" spans="1:6" x14ac:dyDescent="0.3">
      <c r="A142" s="53" t="s">
        <v>351</v>
      </c>
      <c r="B142" s="55">
        <v>0</v>
      </c>
      <c r="C142" s="53"/>
      <c r="D142" s="68"/>
      <c r="E142" s="41"/>
      <c r="F142" s="41"/>
    </row>
    <row r="143" spans="1:6" ht="18" x14ac:dyDescent="0.35">
      <c r="A143" s="91" t="s">
        <v>268</v>
      </c>
      <c r="B143" s="55" t="s">
        <v>34</v>
      </c>
      <c r="C143" s="244" t="str">
        <f>IF(B143=0, -5, "0")</f>
        <v>0</v>
      </c>
      <c r="D143" s="105"/>
      <c r="E143" s="41"/>
      <c r="F143" s="41"/>
    </row>
    <row r="144" spans="1:6" ht="18" x14ac:dyDescent="0.35">
      <c r="A144" s="91" t="s">
        <v>218</v>
      </c>
      <c r="B144" s="55" t="s">
        <v>34</v>
      </c>
      <c r="C144" s="244" t="str">
        <f>IF(B144=0, -5, "0")</f>
        <v>0</v>
      </c>
      <c r="D144" s="105"/>
      <c r="E144" s="41"/>
      <c r="F144" s="41"/>
    </row>
    <row r="145" spans="1:6" x14ac:dyDescent="0.3">
      <c r="A145" s="53" t="s">
        <v>104</v>
      </c>
      <c r="B145" s="55">
        <v>0</v>
      </c>
      <c r="C145" s="244"/>
      <c r="D145" s="68"/>
      <c r="E145" s="41"/>
      <c r="F145" s="41"/>
    </row>
    <row r="146" spans="1:6" x14ac:dyDescent="0.3">
      <c r="A146" s="111" t="s">
        <v>240</v>
      </c>
      <c r="B146" s="55">
        <v>0</v>
      </c>
      <c r="C146" s="53"/>
      <c r="D146" s="68"/>
      <c r="E146" s="41"/>
      <c r="F146" s="41"/>
    </row>
    <row r="147" spans="1:6" x14ac:dyDescent="0.3">
      <c r="A147" s="41" t="s">
        <v>352</v>
      </c>
      <c r="B147" s="55">
        <v>0</v>
      </c>
      <c r="C147" s="53"/>
      <c r="D147" s="82"/>
      <c r="E147" s="41"/>
      <c r="F147" s="41"/>
    </row>
    <row r="148" spans="1:6" x14ac:dyDescent="0.3">
      <c r="A148" s="282" t="s">
        <v>38</v>
      </c>
      <c r="B148" s="283"/>
      <c r="C148" s="284"/>
      <c r="D148" s="235">
        <f>SUM(B136:C147)</f>
        <v>0</v>
      </c>
    </row>
    <row r="149" spans="1:6" x14ac:dyDescent="0.3">
      <c r="A149" s="282" t="s">
        <v>342</v>
      </c>
      <c r="B149" s="283"/>
      <c r="C149" s="284"/>
      <c r="D149" s="78">
        <f>D148/(COUNT(B136:C147)*2)</f>
        <v>0</v>
      </c>
    </row>
    <row r="150" spans="1:6" s="52" customFormat="1" x14ac:dyDescent="0.3">
      <c r="A150" s="57"/>
      <c r="B150" s="58"/>
      <c r="C150" s="58"/>
      <c r="D150" s="59"/>
    </row>
    <row r="151" spans="1:6" ht="19.5" x14ac:dyDescent="0.4">
      <c r="A151" s="291" t="s">
        <v>243</v>
      </c>
      <c r="B151" s="292"/>
      <c r="C151" s="292"/>
      <c r="D151" s="292"/>
      <c r="E151" s="292"/>
      <c r="F151" s="292"/>
    </row>
    <row r="152" spans="1:6" x14ac:dyDescent="0.3">
      <c r="A152" s="111" t="s">
        <v>326</v>
      </c>
      <c r="B152" s="41">
        <v>0</v>
      </c>
      <c r="C152" s="41"/>
      <c r="D152" s="53"/>
      <c r="E152" s="41"/>
      <c r="F152" s="41"/>
    </row>
    <row r="153" spans="1:6" x14ac:dyDescent="0.3">
      <c r="A153" s="41" t="s">
        <v>162</v>
      </c>
      <c r="B153" s="41">
        <v>0</v>
      </c>
      <c r="C153" s="41"/>
      <c r="D153" s="53"/>
      <c r="E153" s="41"/>
      <c r="F153" s="41"/>
    </row>
    <row r="154" spans="1:6" ht="18" x14ac:dyDescent="0.35">
      <c r="A154" s="91" t="s">
        <v>353</v>
      </c>
      <c r="B154" s="41" t="s">
        <v>34</v>
      </c>
      <c r="C154" s="241" t="str">
        <f>IF(B154=0, -5, "0")</f>
        <v>0</v>
      </c>
      <c r="D154" s="53"/>
      <c r="E154" s="41"/>
      <c r="F154" s="41"/>
    </row>
    <row r="155" spans="1:6" ht="18" x14ac:dyDescent="0.35">
      <c r="A155" s="91" t="s">
        <v>354</v>
      </c>
      <c r="B155" s="41" t="s">
        <v>34</v>
      </c>
      <c r="C155" s="241" t="str">
        <f>IF(B155=0, -5, "0")</f>
        <v>0</v>
      </c>
      <c r="D155" s="53"/>
      <c r="E155" s="41"/>
      <c r="F155" s="41"/>
    </row>
    <row r="156" spans="1:6" ht="18" x14ac:dyDescent="0.35">
      <c r="A156" s="91" t="s">
        <v>355</v>
      </c>
      <c r="B156" s="41" t="s">
        <v>34</v>
      </c>
      <c r="C156" s="241" t="str">
        <f>IF(B156=0, -5, "0")</f>
        <v>0</v>
      </c>
      <c r="D156" s="53"/>
      <c r="E156" s="41"/>
      <c r="F156" s="41"/>
    </row>
    <row r="157" spans="1:6" ht="33" x14ac:dyDescent="0.3">
      <c r="A157" s="217" t="s">
        <v>219</v>
      </c>
      <c r="B157" s="41">
        <v>0</v>
      </c>
      <c r="C157" s="41"/>
      <c r="D157" s="104"/>
      <c r="E157" s="41"/>
      <c r="F157" s="41"/>
    </row>
    <row r="158" spans="1:6" x14ac:dyDescent="0.3">
      <c r="A158" s="216" t="s">
        <v>376</v>
      </c>
      <c r="B158" s="41">
        <v>0</v>
      </c>
      <c r="C158" s="41"/>
      <c r="D158" s="83"/>
      <c r="E158" s="41"/>
      <c r="F158" s="41"/>
    </row>
    <row r="159" spans="1:6" x14ac:dyDescent="0.3">
      <c r="A159" s="216" t="s">
        <v>181</v>
      </c>
      <c r="B159" s="41">
        <v>0</v>
      </c>
      <c r="C159" s="41"/>
      <c r="D159" s="83"/>
      <c r="E159" s="41"/>
      <c r="F159" s="41"/>
    </row>
    <row r="160" spans="1:6" x14ac:dyDescent="0.3">
      <c r="A160" s="282" t="s">
        <v>38</v>
      </c>
      <c r="B160" s="289"/>
      <c r="C160" s="290"/>
      <c r="D160" s="236">
        <f>SUM(B152:C159)</f>
        <v>0</v>
      </c>
    </row>
    <row r="161" spans="1:6" x14ac:dyDescent="0.3">
      <c r="A161" s="282" t="s">
        <v>342</v>
      </c>
      <c r="B161" s="283"/>
      <c r="C161" s="284"/>
      <c r="D161" s="78">
        <f>D160/(COUNT(B152:C159)*2)</f>
        <v>0</v>
      </c>
    </row>
    <row r="162" spans="1:6" s="52" customFormat="1" x14ac:dyDescent="0.3">
      <c r="A162" s="57"/>
      <c r="B162" s="58"/>
      <c r="C162" s="60"/>
      <c r="D162" s="61"/>
    </row>
    <row r="163" spans="1:6" ht="19.5" x14ac:dyDescent="0.4">
      <c r="A163" s="291" t="s">
        <v>85</v>
      </c>
      <c r="B163" s="292"/>
      <c r="C163" s="292"/>
      <c r="D163" s="292"/>
      <c r="E163" s="292"/>
      <c r="F163" s="292"/>
    </row>
    <row r="164" spans="1:6" ht="18" x14ac:dyDescent="0.35">
      <c r="A164" s="91" t="s">
        <v>333</v>
      </c>
      <c r="B164" s="41" t="s">
        <v>34</v>
      </c>
      <c r="C164" s="241" t="str">
        <f>IF(B164=0, -5, "0")</f>
        <v>0</v>
      </c>
      <c r="D164" s="41"/>
      <c r="E164" s="41"/>
      <c r="F164" s="41"/>
    </row>
    <row r="165" spans="1:6" x14ac:dyDescent="0.3">
      <c r="A165" s="41" t="s">
        <v>334</v>
      </c>
      <c r="B165" s="41">
        <v>0</v>
      </c>
      <c r="C165" s="41"/>
      <c r="D165" s="53"/>
      <c r="E165" s="41"/>
      <c r="F165" s="41"/>
    </row>
    <row r="166" spans="1:6" x14ac:dyDescent="0.3">
      <c r="A166" s="104" t="s">
        <v>241</v>
      </c>
      <c r="B166" s="41">
        <v>0</v>
      </c>
      <c r="C166" s="41"/>
      <c r="D166" s="53"/>
      <c r="E166" s="41"/>
      <c r="F166" s="41"/>
    </row>
    <row r="167" spans="1:6" x14ac:dyDescent="0.3">
      <c r="A167" s="41" t="s">
        <v>95</v>
      </c>
      <c r="B167" s="41">
        <v>0</v>
      </c>
      <c r="C167" s="41"/>
      <c r="D167" s="41"/>
      <c r="E167" s="53"/>
      <c r="F167" s="41"/>
    </row>
    <row r="168" spans="1:6" x14ac:dyDescent="0.3">
      <c r="A168" s="282" t="s">
        <v>38</v>
      </c>
      <c r="B168" s="283"/>
      <c r="C168" s="284"/>
      <c r="D168" s="235">
        <f>SUM(B164:C167)</f>
        <v>0</v>
      </c>
    </row>
    <row r="169" spans="1:6" x14ac:dyDescent="0.3">
      <c r="A169" s="282" t="s">
        <v>342</v>
      </c>
      <c r="B169" s="283"/>
      <c r="C169" s="284"/>
      <c r="D169" s="78">
        <f>D168/(COUNT(B164:C167)*2)</f>
        <v>0</v>
      </c>
    </row>
    <row r="170" spans="1:6" s="52" customFormat="1" x14ac:dyDescent="0.3">
      <c r="A170" s="57"/>
      <c r="B170" s="58"/>
      <c r="C170" s="58"/>
      <c r="D170" s="59"/>
    </row>
    <row r="171" spans="1:6" ht="19.5" x14ac:dyDescent="0.4">
      <c r="A171" s="299" t="s">
        <v>17</v>
      </c>
      <c r="B171" s="300"/>
      <c r="C171" s="300"/>
      <c r="D171" s="300"/>
      <c r="E171" s="300"/>
      <c r="F171" s="300"/>
    </row>
    <row r="172" spans="1:6" x14ac:dyDescent="0.3">
      <c r="A172" s="49" t="s">
        <v>202</v>
      </c>
      <c r="B172" s="41">
        <v>0</v>
      </c>
      <c r="C172" s="41"/>
      <c r="D172" s="75"/>
      <c r="E172" s="41"/>
      <c r="F172" s="41"/>
    </row>
    <row r="173" spans="1:6" x14ac:dyDescent="0.3">
      <c r="A173" s="41" t="s">
        <v>96</v>
      </c>
      <c r="B173" s="41">
        <v>0</v>
      </c>
      <c r="C173" s="41"/>
      <c r="D173" s="75"/>
      <c r="E173" s="41"/>
      <c r="F173" s="41"/>
    </row>
    <row r="174" spans="1:6" x14ac:dyDescent="0.3">
      <c r="A174" s="104" t="s">
        <v>220</v>
      </c>
      <c r="B174" s="41">
        <v>0</v>
      </c>
      <c r="C174" s="41"/>
      <c r="D174" s="53"/>
      <c r="E174" s="41"/>
      <c r="F174" s="41"/>
    </row>
    <row r="175" spans="1:6" x14ac:dyDescent="0.3">
      <c r="A175" s="41" t="s">
        <v>163</v>
      </c>
      <c r="B175" s="41">
        <v>0</v>
      </c>
      <c r="C175" s="41"/>
      <c r="D175" s="53"/>
      <c r="E175" s="53"/>
      <c r="F175" s="41"/>
    </row>
    <row r="176" spans="1:6" x14ac:dyDescent="0.3">
      <c r="A176" s="282" t="s">
        <v>38</v>
      </c>
      <c r="B176" s="283"/>
      <c r="C176" s="284"/>
      <c r="D176" s="235">
        <f>SUM(B172:C175)</f>
        <v>0</v>
      </c>
    </row>
    <row r="177" spans="1:6" x14ac:dyDescent="0.3">
      <c r="A177" s="282" t="s">
        <v>342</v>
      </c>
      <c r="B177" s="283"/>
      <c r="C177" s="284"/>
      <c r="D177" s="78">
        <f>D176/(COUNT(B172:C175)*2)</f>
        <v>0</v>
      </c>
    </row>
    <row r="178" spans="1:6" s="52" customFormat="1" x14ac:dyDescent="0.3">
      <c r="A178" s="57"/>
      <c r="B178" s="58"/>
      <c r="C178" s="58"/>
      <c r="D178" s="59"/>
    </row>
    <row r="179" spans="1:6" ht="19.5" x14ac:dyDescent="0.4">
      <c r="A179" s="291" t="s">
        <v>87</v>
      </c>
      <c r="B179" s="292"/>
      <c r="C179" s="292"/>
      <c r="D179" s="292"/>
      <c r="E179" s="292"/>
      <c r="F179" s="292"/>
    </row>
    <row r="180" spans="1:6" x14ac:dyDescent="0.3">
      <c r="A180" s="104" t="s">
        <v>364</v>
      </c>
      <c r="B180" s="41">
        <v>0</v>
      </c>
      <c r="C180" s="41"/>
      <c r="D180" s="53"/>
      <c r="E180" s="53"/>
      <c r="F180" s="41"/>
    </row>
    <row r="181" spans="1:6" x14ac:dyDescent="0.3">
      <c r="A181" s="113" t="s">
        <v>247</v>
      </c>
      <c r="B181" s="41">
        <v>0</v>
      </c>
      <c r="C181" s="41"/>
      <c r="D181" s="53"/>
      <c r="E181" s="188"/>
      <c r="F181" s="41"/>
    </row>
    <row r="182" spans="1:6" x14ac:dyDescent="0.3">
      <c r="A182" s="41" t="s">
        <v>97</v>
      </c>
      <c r="B182" s="41">
        <v>0</v>
      </c>
      <c r="C182" s="41"/>
      <c r="D182" s="53"/>
      <c r="E182" s="41"/>
      <c r="F182" s="41"/>
    </row>
    <row r="183" spans="1:6" x14ac:dyDescent="0.3">
      <c r="A183" s="49" t="s">
        <v>269</v>
      </c>
      <c r="B183" s="41">
        <v>0</v>
      </c>
      <c r="C183" s="41"/>
      <c r="D183" s="53"/>
      <c r="E183" s="41"/>
      <c r="F183" s="41"/>
    </row>
    <row r="184" spans="1:6" x14ac:dyDescent="0.3">
      <c r="A184" s="41" t="s">
        <v>356</v>
      </c>
      <c r="B184" s="41">
        <v>0</v>
      </c>
      <c r="C184" s="41"/>
      <c r="D184" s="53"/>
      <c r="E184" s="41"/>
      <c r="F184" s="41"/>
    </row>
    <row r="185" spans="1:6" x14ac:dyDescent="0.3">
      <c r="A185" s="282" t="s">
        <v>38</v>
      </c>
      <c r="B185" s="283"/>
      <c r="C185" s="284"/>
      <c r="D185" s="235">
        <f>SUM(B180:C184)</f>
        <v>0</v>
      </c>
    </row>
    <row r="186" spans="1:6" x14ac:dyDescent="0.3">
      <c r="A186" s="282" t="s">
        <v>342</v>
      </c>
      <c r="B186" s="283"/>
      <c r="C186" s="284"/>
      <c r="D186" s="78">
        <f>D185/(COUNT(B180:C184)*2)</f>
        <v>0</v>
      </c>
    </row>
    <row r="187" spans="1:6" s="52" customFormat="1" x14ac:dyDescent="0.3">
      <c r="A187" s="57"/>
      <c r="B187" s="58"/>
      <c r="C187" s="58"/>
      <c r="D187" s="59"/>
    </row>
    <row r="188" spans="1:6" ht="19.5" x14ac:dyDescent="0.4">
      <c r="A188" s="291" t="s">
        <v>242</v>
      </c>
      <c r="B188" s="292"/>
      <c r="C188" s="292"/>
      <c r="D188" s="292"/>
      <c r="E188" s="292"/>
      <c r="F188" s="292"/>
    </row>
    <row r="189" spans="1:6" x14ac:dyDescent="0.3">
      <c r="A189" s="41" t="s">
        <v>357</v>
      </c>
      <c r="B189" s="41">
        <v>0</v>
      </c>
      <c r="C189" s="41"/>
      <c r="D189" s="41"/>
      <c r="E189" s="41"/>
      <c r="F189" s="41"/>
    </row>
    <row r="190" spans="1:6" ht="18" x14ac:dyDescent="0.35">
      <c r="A190" s="180" t="s">
        <v>365</v>
      </c>
      <c r="B190" s="41" t="s">
        <v>34</v>
      </c>
      <c r="C190" s="241" t="str">
        <f>IF(B190=0, -5, "0")</f>
        <v>0</v>
      </c>
      <c r="D190" s="41"/>
      <c r="E190" s="41"/>
      <c r="F190" s="49"/>
    </row>
    <row r="191" spans="1:6" x14ac:dyDescent="0.3">
      <c r="A191" s="49" t="s">
        <v>360</v>
      </c>
      <c r="B191" s="41">
        <v>0</v>
      </c>
      <c r="C191" s="41"/>
      <c r="D191" s="41"/>
      <c r="E191" s="41"/>
      <c r="F191" s="41"/>
    </row>
    <row r="192" spans="1:6" x14ac:dyDescent="0.3">
      <c r="A192" s="114" t="s">
        <v>212</v>
      </c>
      <c r="B192" s="41">
        <v>0</v>
      </c>
      <c r="C192" s="41"/>
      <c r="D192" s="41"/>
      <c r="E192" s="41"/>
      <c r="F192" s="41"/>
    </row>
    <row r="193" spans="1:4" x14ac:dyDescent="0.3">
      <c r="A193" s="282" t="s">
        <v>38</v>
      </c>
      <c r="B193" s="283"/>
      <c r="C193" s="284"/>
      <c r="D193" s="116">
        <f>SUM(B189:C192)</f>
        <v>0</v>
      </c>
    </row>
    <row r="194" spans="1:4" x14ac:dyDescent="0.3">
      <c r="A194" s="282" t="s">
        <v>342</v>
      </c>
      <c r="B194" s="283"/>
      <c r="C194" s="284"/>
      <c r="D194" s="78">
        <f>D193/(COUNT(B189:C192)*2)</f>
        <v>0</v>
      </c>
    </row>
    <row r="196" spans="1:4" ht="18" x14ac:dyDescent="0.35">
      <c r="A196" s="140" t="s">
        <v>284</v>
      </c>
      <c r="B196" s="139"/>
      <c r="C196" s="139"/>
      <c r="D196" s="245">
        <v>0</v>
      </c>
    </row>
    <row r="197" spans="1:4" ht="22.5" x14ac:dyDescent="0.3">
      <c r="A197" s="86" t="s">
        <v>377</v>
      </c>
      <c r="B197" s="87"/>
      <c r="C197" s="88"/>
      <c r="D197" s="89">
        <f>SUM(D193,D185,D176,D168,D160,D62,D51,D32,D22,D117,D148,D132,D101,D83,D41)</f>
        <v>0</v>
      </c>
    </row>
    <row r="198" spans="1:4" ht="22.5" x14ac:dyDescent="0.3">
      <c r="A198" s="86" t="s">
        <v>378</v>
      </c>
      <c r="B198" s="87"/>
      <c r="C198" s="88"/>
      <c r="D198" s="90">
        <f>D197/(COUNT(B189:C192,B180:C184,B172:C175,B164:C167,B152:C159,B55:C61,B45:C50,B26:C31,B17:C21,B106:C116,B136:C147,B121:C131,B87:C100,B66:C82,B36:C40)*2)</f>
        <v>0</v>
      </c>
    </row>
  </sheetData>
  <sheetProtection algorithmName="SHA-512" hashValue="HG/bsbdvqcouxOrHS8iVIM2PbJBoj+fosZsi/x2mxtjpow+d1731ubVULx+u3q3jlUW2LwVj6Whi1iTjoV90Pg==" saltValue="H2W6eLir/+zL4TsDkkUPBg=="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2017-02-26T23:28:04Z</cp:lastPrinted>
  <dcterms:created xsi:type="dcterms:W3CDTF">2015-10-03T07:44:26Z</dcterms:created>
  <dcterms:modified xsi:type="dcterms:W3CDTF">2017-06-07T12:10:57Z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