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/>
  <bookViews>
    <workbookView xWindow="0" yWindow="0" windowWidth="20490" windowHeight="7755" tabRatio="998"/>
  </bookViews>
  <sheets>
    <sheet name="Page de garde" sheetId="29" r:id="rId1"/>
    <sheet name="A1 Exploitation" sheetId="16" r:id="rId2"/>
    <sheet name="A1 Technique" sheetId="17" r:id="rId3"/>
    <sheet name="A2 Exploitation" sheetId="30" r:id="rId4"/>
    <sheet name="A2 Technique" sheetId="31" r:id="rId5"/>
    <sheet name="A3 Exploitation" sheetId="32" r:id="rId6"/>
    <sheet name="A3 Technique" sheetId="33" r:id="rId7"/>
    <sheet name="A4 Exploitation" sheetId="34" r:id="rId8"/>
    <sheet name="A4 Technique" sheetId="35" r:id="rId9"/>
  </sheets>
  <definedNames>
    <definedName name="AA" localSheetId="3">'A2 Exploitation'!$BWJ$1</definedName>
    <definedName name="AA" localSheetId="5">'A3 Exploitation'!$BWJ$1</definedName>
    <definedName name="AA" localSheetId="7">'A4 Exploitation'!$BWJ$1</definedName>
    <definedName name="AA">'A1 Exploitation'!$BWJ$1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3">'A2 Exploitation'!$C$1:$C$4</definedName>
    <definedName name="Liste" localSheetId="5">'A3 Exploitation'!$C$1:$C$4</definedName>
    <definedName name="Liste" localSheetId="7">'A4 Exploitation'!$C$1:$C$4</definedName>
    <definedName name="Liste">'A1 Exploitation'!$C$1:$C$4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Exploitation'!$A$1:$G$463</definedName>
    <definedName name="_xlnm.Print_Area" localSheetId="2">'A1 Technique'!$A$1:$F$194</definedName>
    <definedName name="_xlnm.Print_Area" localSheetId="3">'A2 Exploitation'!$A$1:$G$463</definedName>
    <definedName name="_xlnm.Print_Area" localSheetId="4">'A2 Technique'!$A$1:$F$194</definedName>
    <definedName name="_xlnm.Print_Area" localSheetId="5">'A3 Exploitation'!$A$1:$G$463</definedName>
    <definedName name="_xlnm.Print_Area" localSheetId="6">'A3 Technique'!$A$1:$F$194</definedName>
    <definedName name="_xlnm.Print_Area" localSheetId="7">'A4 Exploitation'!$A$1:$G$463</definedName>
    <definedName name="_xlnm.Print_Area" localSheetId="8">'A4 Technique'!$A$1:$F$194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9" i="31" l="1"/>
  <c r="B10" i="35"/>
  <c r="B8" i="35" l="1"/>
  <c r="B9" i="35"/>
  <c r="C175" i="35"/>
  <c r="D178" i="35" s="1"/>
  <c r="D170" i="35"/>
  <c r="D171" i="35" s="1"/>
  <c r="D161" i="35"/>
  <c r="D162" i="35" s="1"/>
  <c r="C149" i="35"/>
  <c r="D153" i="35" s="1"/>
  <c r="D154" i="35" s="1"/>
  <c r="C141" i="35"/>
  <c r="C140" i="35"/>
  <c r="C139" i="35"/>
  <c r="C131" i="35"/>
  <c r="C129" i="35"/>
  <c r="C127" i="35"/>
  <c r="C126" i="35"/>
  <c r="C115" i="35"/>
  <c r="C114" i="35"/>
  <c r="C111" i="35"/>
  <c r="C99" i="35"/>
  <c r="C98" i="35"/>
  <c r="C93" i="35"/>
  <c r="C92" i="35"/>
  <c r="C81" i="35"/>
  <c r="C79" i="35"/>
  <c r="C76" i="35"/>
  <c r="C75" i="35"/>
  <c r="C74" i="35"/>
  <c r="C60" i="35"/>
  <c r="C59" i="35"/>
  <c r="C55" i="35"/>
  <c r="D51" i="35"/>
  <c r="D52" i="35" s="1"/>
  <c r="C50" i="35"/>
  <c r="C36" i="35"/>
  <c r="D41" i="35" s="1"/>
  <c r="D42" i="35" s="1"/>
  <c r="C26" i="35"/>
  <c r="D32" i="35" s="1"/>
  <c r="D33" i="35" s="1"/>
  <c r="D22" i="35"/>
  <c r="D23" i="35" s="1"/>
  <c r="D461" i="34"/>
  <c r="B42" i="29" s="1"/>
  <c r="C456" i="34"/>
  <c r="D458" i="34" s="1"/>
  <c r="C435" i="34"/>
  <c r="C434" i="34"/>
  <c r="C425" i="34"/>
  <c r="D428" i="34" s="1"/>
  <c r="D429" i="34" s="1"/>
  <c r="B126" i="29" s="1"/>
  <c r="D419" i="34"/>
  <c r="D420" i="34" s="1"/>
  <c r="B119" i="29" s="1"/>
  <c r="D406" i="34"/>
  <c r="D407" i="34" s="1"/>
  <c r="C397" i="34"/>
  <c r="D400" i="34" s="1"/>
  <c r="D401" i="34" s="1"/>
  <c r="A394" i="34"/>
  <c r="C384" i="34"/>
  <c r="C381" i="34"/>
  <c r="C377" i="34"/>
  <c r="C371" i="34"/>
  <c r="D373" i="34" s="1"/>
  <c r="D374" i="34" s="1"/>
  <c r="A364" i="34"/>
  <c r="C354" i="34"/>
  <c r="C353" i="34"/>
  <c r="C345" i="34"/>
  <c r="C342" i="34"/>
  <c r="C332" i="34"/>
  <c r="C327" i="34"/>
  <c r="C317" i="34"/>
  <c r="D321" i="34" s="1"/>
  <c r="D322" i="34" s="1"/>
  <c r="A311" i="34"/>
  <c r="C299" i="34"/>
  <c r="D304" i="34" s="1"/>
  <c r="C291" i="34"/>
  <c r="C289" i="34"/>
  <c r="C288" i="34"/>
  <c r="A283" i="34"/>
  <c r="C273" i="34"/>
  <c r="C269" i="34"/>
  <c r="C267" i="34"/>
  <c r="C258" i="34"/>
  <c r="D260" i="34" s="1"/>
  <c r="D261" i="34" s="1"/>
  <c r="A250" i="34"/>
  <c r="C236" i="34"/>
  <c r="C235" i="34"/>
  <c r="C224" i="34"/>
  <c r="C222" i="34"/>
  <c r="C214" i="34"/>
  <c r="C211" i="34"/>
  <c r="C204" i="34"/>
  <c r="C203" i="34"/>
  <c r="C195" i="34"/>
  <c r="A193" i="34"/>
  <c r="C180" i="34"/>
  <c r="C176" i="34"/>
  <c r="C174" i="34"/>
  <c r="C172" i="34"/>
  <c r="C160" i="34"/>
  <c r="D163" i="34" s="1"/>
  <c r="A153" i="34"/>
  <c r="C143" i="34"/>
  <c r="C141" i="34"/>
  <c r="C140" i="34"/>
  <c r="C129" i="34"/>
  <c r="C127" i="34"/>
  <c r="C125" i="34"/>
  <c r="C121" i="34"/>
  <c r="C109" i="34"/>
  <c r="C107" i="34"/>
  <c r="D110" i="34" s="1"/>
  <c r="D111" i="34" s="1"/>
  <c r="A100" i="34"/>
  <c r="C87" i="34"/>
  <c r="D93" i="34" s="1"/>
  <c r="D94" i="34" s="1"/>
  <c r="C76" i="34"/>
  <c r="C75" i="34"/>
  <c r="C70" i="34"/>
  <c r="C64" i="34"/>
  <c r="C62" i="34"/>
  <c r="C53" i="34"/>
  <c r="C51" i="34"/>
  <c r="A44" i="34"/>
  <c r="C33" i="34"/>
  <c r="C28" i="34"/>
  <c r="D37" i="34" s="1"/>
  <c r="D23" i="34"/>
  <c r="D24" i="34" s="1"/>
  <c r="A17" i="34"/>
  <c r="A8" i="34"/>
  <c r="A7" i="35" s="1"/>
  <c r="B8" i="33"/>
  <c r="B9" i="33"/>
  <c r="B10" i="33"/>
  <c r="C175" i="33"/>
  <c r="D178" i="33" s="1"/>
  <c r="D170" i="33"/>
  <c r="D171" i="33" s="1"/>
  <c r="D161" i="33"/>
  <c r="D162" i="33" s="1"/>
  <c r="C149" i="33"/>
  <c r="D153" i="33" s="1"/>
  <c r="D154" i="33" s="1"/>
  <c r="C141" i="33"/>
  <c r="C140" i="33"/>
  <c r="C139" i="33"/>
  <c r="C131" i="33"/>
  <c r="C129" i="33"/>
  <c r="C127" i="33"/>
  <c r="C126" i="33"/>
  <c r="C115" i="33"/>
  <c r="C114" i="33"/>
  <c r="C111" i="33"/>
  <c r="C99" i="33"/>
  <c r="C98" i="33"/>
  <c r="C93" i="33"/>
  <c r="C92" i="33"/>
  <c r="C81" i="33"/>
  <c r="C79" i="33"/>
  <c r="C76" i="33"/>
  <c r="C75" i="33"/>
  <c r="C74" i="33"/>
  <c r="C60" i="33"/>
  <c r="C59" i="33"/>
  <c r="C55" i="33"/>
  <c r="C50" i="33"/>
  <c r="D51" i="33" s="1"/>
  <c r="D52" i="33" s="1"/>
  <c r="C36" i="33"/>
  <c r="D41" i="33" s="1"/>
  <c r="D42" i="33" s="1"/>
  <c r="C26" i="33"/>
  <c r="D32" i="33" s="1"/>
  <c r="D33" i="33" s="1"/>
  <c r="D22" i="33"/>
  <c r="D23" i="33" s="1"/>
  <c r="D461" i="32"/>
  <c r="B41" i="29" s="1"/>
  <c r="C456" i="32"/>
  <c r="D458" i="32" s="1"/>
  <c r="C435" i="32"/>
  <c r="C434" i="32"/>
  <c r="D428" i="32"/>
  <c r="D429" i="32" s="1"/>
  <c r="B125" i="29" s="1"/>
  <c r="C425" i="32"/>
  <c r="D419" i="32"/>
  <c r="D420" i="32" s="1"/>
  <c r="B118" i="29" s="1"/>
  <c r="D406" i="32"/>
  <c r="C397" i="32"/>
  <c r="D400" i="32" s="1"/>
  <c r="D401" i="32" s="1"/>
  <c r="A394" i="32"/>
  <c r="C384" i="32"/>
  <c r="C381" i="32"/>
  <c r="C377" i="32"/>
  <c r="C371" i="32"/>
  <c r="D373" i="32" s="1"/>
  <c r="D374" i="32" s="1"/>
  <c r="A364" i="32"/>
  <c r="C354" i="32"/>
  <c r="C353" i="32"/>
  <c r="D357" i="32" s="1"/>
  <c r="C345" i="32"/>
  <c r="C342" i="32"/>
  <c r="C332" i="32"/>
  <c r="C327" i="32"/>
  <c r="D337" i="32" s="1"/>
  <c r="D338" i="32" s="1"/>
  <c r="C317" i="32"/>
  <c r="D321" i="32" s="1"/>
  <c r="D322" i="32" s="1"/>
  <c r="A311" i="32"/>
  <c r="C299" i="32"/>
  <c r="D304" i="32" s="1"/>
  <c r="C291" i="32"/>
  <c r="C289" i="32"/>
  <c r="C288" i="32"/>
  <c r="A283" i="32"/>
  <c r="C273" i="32"/>
  <c r="C269" i="32"/>
  <c r="C267" i="32"/>
  <c r="C258" i="32"/>
  <c r="D260" i="32" s="1"/>
  <c r="D261" i="32" s="1"/>
  <c r="A250" i="32"/>
  <c r="C236" i="32"/>
  <c r="C235" i="32"/>
  <c r="D242" i="32" s="1"/>
  <c r="C224" i="32"/>
  <c r="C222" i="32"/>
  <c r="C214" i="32"/>
  <c r="C211" i="32"/>
  <c r="C204" i="32"/>
  <c r="C203" i="32"/>
  <c r="C195" i="32"/>
  <c r="A193" i="32"/>
  <c r="C180" i="32"/>
  <c r="C176" i="32"/>
  <c r="C174" i="32"/>
  <c r="C172" i="32"/>
  <c r="C160" i="32"/>
  <c r="D163" i="32" s="1"/>
  <c r="A153" i="32"/>
  <c r="C143" i="32"/>
  <c r="C141" i="32"/>
  <c r="C140" i="32"/>
  <c r="C129" i="32"/>
  <c r="C127" i="32"/>
  <c r="C125" i="32"/>
  <c r="C121" i="32"/>
  <c r="C109" i="32"/>
  <c r="C107" i="32"/>
  <c r="A100" i="32"/>
  <c r="C87" i="32"/>
  <c r="D93" i="32" s="1"/>
  <c r="D94" i="32" s="1"/>
  <c r="C76" i="32"/>
  <c r="C75" i="32"/>
  <c r="C70" i="32"/>
  <c r="C64" i="32"/>
  <c r="C62" i="32"/>
  <c r="C53" i="32"/>
  <c r="C51" i="32"/>
  <c r="D54" i="32" s="1"/>
  <c r="D55" i="32" s="1"/>
  <c r="A44" i="32"/>
  <c r="C33" i="32"/>
  <c r="D37" i="32" s="1"/>
  <c r="C28" i="32"/>
  <c r="D23" i="32"/>
  <c r="D24" i="32" s="1"/>
  <c r="A17" i="32"/>
  <c r="A8" i="32"/>
  <c r="A7" i="33" s="1"/>
  <c r="B8" i="31"/>
  <c r="D206" i="32" l="1"/>
  <c r="D207" i="32" s="1"/>
  <c r="D337" i="34"/>
  <c r="D338" i="34" s="1"/>
  <c r="D357" i="34"/>
  <c r="D83" i="35"/>
  <c r="D84" i="35" s="1"/>
  <c r="D146" i="32"/>
  <c r="D276" i="32"/>
  <c r="D294" i="32"/>
  <c r="D295" i="32" s="1"/>
  <c r="D387" i="32"/>
  <c r="D388" i="32" s="1"/>
  <c r="D186" i="32"/>
  <c r="D187" i="32" s="1"/>
  <c r="D449" i="32"/>
  <c r="D450" i="32" s="1"/>
  <c r="B132" i="29" s="1"/>
  <c r="D54" i="34"/>
  <c r="D55" i="34" s="1"/>
  <c r="D186" i="34"/>
  <c r="D187" i="34" s="1"/>
  <c r="D229" i="34"/>
  <c r="D230" i="34" s="1"/>
  <c r="D242" i="34"/>
  <c r="D243" i="34" s="1"/>
  <c r="D110" i="32"/>
  <c r="D111" i="32" s="1"/>
  <c r="D229" i="32"/>
  <c r="D230" i="32" s="1"/>
  <c r="D409" i="32"/>
  <c r="D410" i="32" s="1"/>
  <c r="B111" i="29" s="1"/>
  <c r="D134" i="32"/>
  <c r="D135" i="32" s="1"/>
  <c r="D206" i="34"/>
  <c r="D207" i="34" s="1"/>
  <c r="D276" i="34"/>
  <c r="D279" i="34" s="1"/>
  <c r="D280" i="34" s="1"/>
  <c r="B84" i="29" s="1"/>
  <c r="D294" i="34"/>
  <c r="D295" i="34" s="1"/>
  <c r="D346" i="34"/>
  <c r="D347" i="34" s="1"/>
  <c r="D62" i="35"/>
  <c r="D63" i="35" s="1"/>
  <c r="D132" i="35"/>
  <c r="D133" i="35" s="1"/>
  <c r="D145" i="35"/>
  <c r="D146" i="35" s="1"/>
  <c r="D81" i="32"/>
  <c r="D82" i="32" s="1"/>
  <c r="D346" i="32"/>
  <c r="D347" i="32" s="1"/>
  <c r="D132" i="33"/>
  <c r="D133" i="33" s="1"/>
  <c r="D145" i="33"/>
  <c r="D146" i="33" s="1"/>
  <c r="D101" i="35"/>
  <c r="D102" i="35" s="1"/>
  <c r="D117" i="35"/>
  <c r="D118" i="35" s="1"/>
  <c r="D62" i="33"/>
  <c r="D63" i="33" s="1"/>
  <c r="D83" i="33"/>
  <c r="D84" i="33" s="1"/>
  <c r="D101" i="33"/>
  <c r="D102" i="33" s="1"/>
  <c r="D117" i="33"/>
  <c r="D118" i="33" s="1"/>
  <c r="D81" i="34"/>
  <c r="D82" i="34" s="1"/>
  <c r="D134" i="34"/>
  <c r="D135" i="34" s="1"/>
  <c r="D146" i="34"/>
  <c r="D387" i="34"/>
  <c r="D449" i="34"/>
  <c r="D450" i="34" s="1"/>
  <c r="B133" i="29" s="1"/>
  <c r="D179" i="35"/>
  <c r="D38" i="34"/>
  <c r="D40" i="34"/>
  <c r="D41" i="34" s="1"/>
  <c r="B49" i="29" s="1"/>
  <c r="D277" i="34"/>
  <c r="D245" i="34"/>
  <c r="D246" i="34" s="1"/>
  <c r="B77" i="29" s="1"/>
  <c r="D164" i="34"/>
  <c r="D307" i="34"/>
  <c r="D308" i="34" s="1"/>
  <c r="B91" i="29" s="1"/>
  <c r="D305" i="34"/>
  <c r="D358" i="34"/>
  <c r="D388" i="34"/>
  <c r="D390" i="34"/>
  <c r="D391" i="34" s="1"/>
  <c r="B105" i="29" s="1"/>
  <c r="D409" i="34"/>
  <c r="D410" i="34" s="1"/>
  <c r="B112" i="29" s="1"/>
  <c r="D459" i="34"/>
  <c r="B140" i="29" s="1"/>
  <c r="D179" i="33"/>
  <c r="D40" i="32"/>
  <c r="D41" i="32" s="1"/>
  <c r="B48" i="29" s="1"/>
  <c r="D38" i="32"/>
  <c r="D279" i="32"/>
  <c r="D280" i="32" s="1"/>
  <c r="B83" i="29" s="1"/>
  <c r="D277" i="32"/>
  <c r="D390" i="32"/>
  <c r="D391" i="32" s="1"/>
  <c r="B104" i="29" s="1"/>
  <c r="D459" i="32"/>
  <c r="B139" i="29" s="1"/>
  <c r="D164" i="32"/>
  <c r="D189" i="32"/>
  <c r="D190" i="32" s="1"/>
  <c r="B69" i="29" s="1"/>
  <c r="D243" i="32"/>
  <c r="D358" i="32"/>
  <c r="D360" i="32"/>
  <c r="D361" i="32" s="1"/>
  <c r="B97" i="29" s="1"/>
  <c r="D147" i="32"/>
  <c r="D305" i="32"/>
  <c r="D407" i="32"/>
  <c r="B8" i="17"/>
  <c r="B10" i="31"/>
  <c r="C175" i="31"/>
  <c r="D178" i="31" s="1"/>
  <c r="D170" i="31"/>
  <c r="D171" i="31" s="1"/>
  <c r="D161" i="31"/>
  <c r="D162" i="31" s="1"/>
  <c r="C149" i="31"/>
  <c r="D153" i="31" s="1"/>
  <c r="D154" i="31" s="1"/>
  <c r="C141" i="31"/>
  <c r="C140" i="31"/>
  <c r="C139" i="31"/>
  <c r="C131" i="31"/>
  <c r="C129" i="31"/>
  <c r="C127" i="31"/>
  <c r="C126" i="31"/>
  <c r="C115" i="31"/>
  <c r="C114" i="31"/>
  <c r="C111" i="31"/>
  <c r="D117" i="31" s="1"/>
  <c r="D118" i="31" s="1"/>
  <c r="C99" i="31"/>
  <c r="C98" i="31"/>
  <c r="C93" i="31"/>
  <c r="C92" i="31"/>
  <c r="C81" i="31"/>
  <c r="C79" i="31"/>
  <c r="C76" i="31"/>
  <c r="C75" i="31"/>
  <c r="C74" i="31"/>
  <c r="C60" i="31"/>
  <c r="C59" i="31"/>
  <c r="C55" i="31"/>
  <c r="D62" i="31" s="1"/>
  <c r="D63" i="31" s="1"/>
  <c r="C50" i="31"/>
  <c r="D51" i="31" s="1"/>
  <c r="D52" i="31" s="1"/>
  <c r="C36" i="31"/>
  <c r="D41" i="31" s="1"/>
  <c r="D42" i="31" s="1"/>
  <c r="C26" i="31"/>
  <c r="D32" i="31" s="1"/>
  <c r="D33" i="31" s="1"/>
  <c r="D22" i="31"/>
  <c r="D23" i="31" s="1"/>
  <c r="D461" i="30"/>
  <c r="B40" i="29" s="1"/>
  <c r="C456" i="30"/>
  <c r="D458" i="30" s="1"/>
  <c r="C435" i="30"/>
  <c r="C434" i="30"/>
  <c r="C425" i="30"/>
  <c r="D428" i="30" s="1"/>
  <c r="D429" i="30" s="1"/>
  <c r="B124" i="29" s="1"/>
  <c r="D419" i="30"/>
  <c r="D420" i="30" s="1"/>
  <c r="B117" i="29" s="1"/>
  <c r="D406" i="30"/>
  <c r="D407" i="30" s="1"/>
  <c r="C397" i="30"/>
  <c r="D400" i="30" s="1"/>
  <c r="D409" i="30" s="1"/>
  <c r="D410" i="30" s="1"/>
  <c r="B110" i="29" s="1"/>
  <c r="A394" i="30"/>
  <c r="C384" i="30"/>
  <c r="C381" i="30"/>
  <c r="C377" i="30"/>
  <c r="C371" i="30"/>
  <c r="D373" i="30" s="1"/>
  <c r="D374" i="30" s="1"/>
  <c r="A364" i="30"/>
  <c r="C354" i="30"/>
  <c r="C353" i="30"/>
  <c r="C345" i="30"/>
  <c r="C342" i="30"/>
  <c r="C332" i="30"/>
  <c r="C327" i="30"/>
  <c r="D337" i="30" s="1"/>
  <c r="D338" i="30" s="1"/>
  <c r="C317" i="30"/>
  <c r="D321" i="30" s="1"/>
  <c r="D322" i="30" s="1"/>
  <c r="A311" i="30"/>
  <c r="C299" i="30"/>
  <c r="D304" i="30" s="1"/>
  <c r="C291" i="30"/>
  <c r="C289" i="30"/>
  <c r="C288" i="30"/>
  <c r="D294" i="30" s="1"/>
  <c r="D295" i="30" s="1"/>
  <c r="A283" i="30"/>
  <c r="C273" i="30"/>
  <c r="C269" i="30"/>
  <c r="C267" i="30"/>
  <c r="D276" i="30" s="1"/>
  <c r="C258" i="30"/>
  <c r="D260" i="30" s="1"/>
  <c r="D261" i="30" s="1"/>
  <c r="A250" i="30"/>
  <c r="C236" i="30"/>
  <c r="C235" i="30"/>
  <c r="D242" i="30" s="1"/>
  <c r="C224" i="30"/>
  <c r="C222" i="30"/>
  <c r="C214" i="30"/>
  <c r="C211" i="30"/>
  <c r="C204" i="30"/>
  <c r="C203" i="30"/>
  <c r="C195" i="30"/>
  <c r="A193" i="30"/>
  <c r="C180" i="30"/>
  <c r="C176" i="30"/>
  <c r="C174" i="30"/>
  <c r="C172" i="30"/>
  <c r="C160" i="30"/>
  <c r="D163" i="30" s="1"/>
  <c r="D164" i="30" s="1"/>
  <c r="A153" i="30"/>
  <c r="C143" i="30"/>
  <c r="C141" i="30"/>
  <c r="C140" i="30"/>
  <c r="C129" i="30"/>
  <c r="C127" i="30"/>
  <c r="C125" i="30"/>
  <c r="C121" i="30"/>
  <c r="C109" i="30"/>
  <c r="C107" i="30"/>
  <c r="A100" i="30"/>
  <c r="C87" i="30"/>
  <c r="D93" i="30" s="1"/>
  <c r="D94" i="30" s="1"/>
  <c r="C76" i="30"/>
  <c r="C75" i="30"/>
  <c r="C70" i="30"/>
  <c r="C64" i="30"/>
  <c r="C62" i="30"/>
  <c r="C53" i="30"/>
  <c r="C51" i="30"/>
  <c r="A44" i="30"/>
  <c r="C33" i="30"/>
  <c r="C28" i="30"/>
  <c r="D23" i="30"/>
  <c r="D24" i="30" s="1"/>
  <c r="A17" i="30"/>
  <c r="A8" i="30"/>
  <c r="A7" i="31" s="1"/>
  <c r="A8" i="16"/>
  <c r="A7" i="17" s="1"/>
  <c r="D357" i="30" l="1"/>
  <c r="D83" i="31"/>
  <c r="D84" i="31" s="1"/>
  <c r="D101" i="31"/>
  <c r="D102" i="31" s="1"/>
  <c r="D189" i="34"/>
  <c r="D190" i="34" s="1"/>
  <c r="B70" i="29" s="1"/>
  <c r="D145" i="31"/>
  <c r="D146" i="31" s="1"/>
  <c r="D96" i="34"/>
  <c r="D97" i="34" s="1"/>
  <c r="B56" i="29" s="1"/>
  <c r="D149" i="34"/>
  <c r="D150" i="34" s="1"/>
  <c r="B63" i="29" s="1"/>
  <c r="D81" i="30"/>
  <c r="D82" i="30" s="1"/>
  <c r="D110" i="30"/>
  <c r="D111" i="30" s="1"/>
  <c r="D146" i="30"/>
  <c r="D147" i="30" s="1"/>
  <c r="D206" i="30"/>
  <c r="D207" i="30" s="1"/>
  <c r="D449" i="30"/>
  <c r="D450" i="30" s="1"/>
  <c r="B131" i="29" s="1"/>
  <c r="D245" i="32"/>
  <c r="D246" i="32" s="1"/>
  <c r="B76" i="29" s="1"/>
  <c r="D96" i="32"/>
  <c r="D97" i="32" s="1"/>
  <c r="B55" i="29" s="1"/>
  <c r="D307" i="32"/>
  <c r="D308" i="32" s="1"/>
  <c r="B90" i="29" s="1"/>
  <c r="D186" i="30"/>
  <c r="D187" i="30" s="1"/>
  <c r="D229" i="30"/>
  <c r="D230" i="30" s="1"/>
  <c r="D387" i="30"/>
  <c r="D390" i="30" s="1"/>
  <c r="D391" i="30" s="1"/>
  <c r="B103" i="29" s="1"/>
  <c r="D360" i="34"/>
  <c r="D361" i="34" s="1"/>
  <c r="B98" i="29" s="1"/>
  <c r="D182" i="35"/>
  <c r="D183" i="35" s="1"/>
  <c r="B11" i="35" s="1"/>
  <c r="D37" i="30"/>
  <c r="D38" i="30" s="1"/>
  <c r="D54" i="30"/>
  <c r="D55" i="30" s="1"/>
  <c r="D134" i="30"/>
  <c r="D135" i="30" s="1"/>
  <c r="D149" i="32"/>
  <c r="D150" i="32" s="1"/>
  <c r="B62" i="29" s="1"/>
  <c r="D147" i="34"/>
  <c r="D346" i="30"/>
  <c r="D347" i="30" s="1"/>
  <c r="D132" i="31"/>
  <c r="D133" i="31" s="1"/>
  <c r="D182" i="33"/>
  <c r="D183" i="33" s="1"/>
  <c r="D462" i="34"/>
  <c r="D463" i="34" s="1"/>
  <c r="D179" i="31"/>
  <c r="D243" i="30"/>
  <c r="D358" i="30"/>
  <c r="D277" i="30"/>
  <c r="D279" i="30"/>
  <c r="D280" i="30" s="1"/>
  <c r="B82" i="29" s="1"/>
  <c r="D307" i="30"/>
  <c r="D308" i="30" s="1"/>
  <c r="B89" i="29" s="1"/>
  <c r="D305" i="30"/>
  <c r="D401" i="30"/>
  <c r="D459" i="30"/>
  <c r="B138" i="29" s="1"/>
  <c r="D170" i="17"/>
  <c r="D161" i="17"/>
  <c r="D162" i="17" s="1"/>
  <c r="C149" i="17"/>
  <c r="D153" i="17" s="1"/>
  <c r="D154" i="17" s="1"/>
  <c r="C141" i="17"/>
  <c r="C140" i="17"/>
  <c r="C139" i="17"/>
  <c r="C131" i="17"/>
  <c r="C129" i="17"/>
  <c r="C127" i="17"/>
  <c r="C126" i="17"/>
  <c r="C115" i="17"/>
  <c r="C114" i="17"/>
  <c r="C111" i="17"/>
  <c r="C99" i="17"/>
  <c r="C98" i="17"/>
  <c r="C93" i="17"/>
  <c r="C92" i="17"/>
  <c r="C60" i="17"/>
  <c r="C59" i="17"/>
  <c r="C55" i="17"/>
  <c r="C50" i="17"/>
  <c r="D51" i="17" s="1"/>
  <c r="D52" i="17" s="1"/>
  <c r="C26" i="17"/>
  <c r="D32" i="17" s="1"/>
  <c r="D33" i="17" s="1"/>
  <c r="D22" i="17"/>
  <c r="D23" i="17" s="1"/>
  <c r="D461" i="16"/>
  <c r="B39" i="29" s="1"/>
  <c r="C435" i="16"/>
  <c r="C434" i="16"/>
  <c r="D419" i="16"/>
  <c r="D420" i="16" s="1"/>
  <c r="C397" i="16"/>
  <c r="D400" i="16" s="1"/>
  <c r="D401" i="16" s="1"/>
  <c r="D406" i="16"/>
  <c r="C384" i="16"/>
  <c r="C381" i="16"/>
  <c r="C377" i="16"/>
  <c r="D387" i="16" s="1"/>
  <c r="C371" i="16"/>
  <c r="D373" i="16" s="1"/>
  <c r="D374" i="16" s="1"/>
  <c r="C354" i="16"/>
  <c r="C353" i="16"/>
  <c r="C345" i="16"/>
  <c r="C342" i="16"/>
  <c r="C332" i="16"/>
  <c r="C327" i="16"/>
  <c r="C317" i="16"/>
  <c r="D321" i="16" s="1"/>
  <c r="D322" i="16" s="1"/>
  <c r="C273" i="16"/>
  <c r="C269" i="16"/>
  <c r="C267" i="16"/>
  <c r="C258" i="16"/>
  <c r="D260" i="16" s="1"/>
  <c r="D261" i="16" s="1"/>
  <c r="C224" i="16"/>
  <c r="C214" i="16"/>
  <c r="C211" i="16"/>
  <c r="C204" i="16"/>
  <c r="C203" i="16"/>
  <c r="C195" i="16"/>
  <c r="C180" i="16"/>
  <c r="C176" i="16"/>
  <c r="C172" i="16"/>
  <c r="C125" i="16"/>
  <c r="C129" i="16"/>
  <c r="C109" i="16"/>
  <c r="C107" i="16"/>
  <c r="C87" i="16"/>
  <c r="D93" i="16" s="1"/>
  <c r="D94" i="16" s="1"/>
  <c r="C70" i="16"/>
  <c r="C64" i="16"/>
  <c r="C62" i="16"/>
  <c r="C51" i="16"/>
  <c r="C53" i="16"/>
  <c r="C33" i="16"/>
  <c r="C28" i="16"/>
  <c r="D23" i="16"/>
  <c r="D24" i="16" s="1"/>
  <c r="D388" i="30" l="1"/>
  <c r="D189" i="30"/>
  <c r="D190" i="30" s="1"/>
  <c r="B68" i="29" s="1"/>
  <c r="D40" i="30"/>
  <c r="D41" i="30" s="1"/>
  <c r="B47" i="29" s="1"/>
  <c r="D132" i="17"/>
  <c r="D133" i="17" s="1"/>
  <c r="D245" i="30"/>
  <c r="D246" i="30" s="1"/>
  <c r="B75" i="29" s="1"/>
  <c r="D96" i="30"/>
  <c r="D97" i="30" s="1"/>
  <c r="B54" i="29" s="1"/>
  <c r="D462" i="32"/>
  <c r="D463" i="32" s="1"/>
  <c r="B34" i="29" s="1"/>
  <c r="D110" i="16"/>
  <c r="D111" i="16" s="1"/>
  <c r="D276" i="16"/>
  <c r="D346" i="16"/>
  <c r="D347" i="16" s="1"/>
  <c r="D357" i="16"/>
  <c r="D358" i="16" s="1"/>
  <c r="D101" i="17"/>
  <c r="D102" i="17" s="1"/>
  <c r="D360" i="30"/>
  <c r="D361" i="30" s="1"/>
  <c r="B96" i="29" s="1"/>
  <c r="B27" i="29"/>
  <c r="D145" i="17"/>
  <c r="D146" i="17" s="1"/>
  <c r="D117" i="17"/>
  <c r="D118" i="17" s="1"/>
  <c r="D449" i="16"/>
  <c r="D450" i="16" s="1"/>
  <c r="B130" i="29" s="1"/>
  <c r="D409" i="16"/>
  <c r="D410" i="16" s="1"/>
  <c r="D337" i="16"/>
  <c r="D338" i="16" s="1"/>
  <c r="D388" i="16"/>
  <c r="D390" i="16"/>
  <c r="D391" i="16" s="1"/>
  <c r="B102" i="29" s="1"/>
  <c r="D279" i="16"/>
  <c r="D280" i="16" s="1"/>
  <c r="D277" i="16"/>
  <c r="D407" i="16"/>
  <c r="B147" i="29"/>
  <c r="D37" i="16"/>
  <c r="D38" i="16" s="1"/>
  <c r="D182" i="31"/>
  <c r="D183" i="31" s="1"/>
  <c r="D149" i="30"/>
  <c r="D150" i="30" s="1"/>
  <c r="B61" i="29" s="1"/>
  <c r="B11" i="33"/>
  <c r="B146" i="29"/>
  <c r="B12" i="34"/>
  <c r="B35" i="29"/>
  <c r="D171" i="17"/>
  <c r="D40" i="16"/>
  <c r="D62" i="17"/>
  <c r="D206" i="16"/>
  <c r="D207" i="16" s="1"/>
  <c r="D54" i="16"/>
  <c r="D55" i="16" s="1"/>
  <c r="B9" i="17"/>
  <c r="B10" i="17"/>
  <c r="B26" i="29" l="1"/>
  <c r="D462" i="30"/>
  <c r="D463" i="30" s="1"/>
  <c r="B33" i="29" s="1"/>
  <c r="B12" i="32"/>
  <c r="D360" i="16"/>
  <c r="D361" i="16" s="1"/>
  <c r="B11" i="31"/>
  <c r="B145" i="29"/>
  <c r="D41" i="16"/>
  <c r="B46" i="29" s="1"/>
  <c r="B25" i="29" l="1"/>
  <c r="B12" i="30"/>
  <c r="J143" i="29"/>
  <c r="J136" i="29"/>
  <c r="J129" i="29"/>
  <c r="J122" i="29"/>
  <c r="J115" i="29"/>
  <c r="J108" i="29"/>
  <c r="J101" i="29"/>
  <c r="J94" i="29"/>
  <c r="J87" i="29"/>
  <c r="J80" i="29"/>
  <c r="J73" i="29"/>
  <c r="J66" i="29"/>
  <c r="J59" i="29"/>
  <c r="J52" i="29"/>
  <c r="J45" i="29"/>
  <c r="J38" i="29"/>
  <c r="J31" i="29"/>
  <c r="J23" i="29"/>
  <c r="C175" i="17" l="1"/>
  <c r="D178" i="17" s="1"/>
  <c r="D179" i="17" l="1"/>
  <c r="C81" i="17"/>
  <c r="C79" i="17"/>
  <c r="C76" i="17"/>
  <c r="C75" i="17"/>
  <c r="C74" i="17"/>
  <c r="D83" i="17" l="1"/>
  <c r="D63" i="17"/>
  <c r="C456" i="16"/>
  <c r="D458" i="16" s="1"/>
  <c r="A394" i="16"/>
  <c r="D459" i="16" l="1"/>
  <c r="B137" i="29" s="1"/>
  <c r="D84" i="17"/>
  <c r="C425" i="16"/>
  <c r="D428" i="16" s="1"/>
  <c r="D429" i="16" s="1"/>
  <c r="B123" i="29" s="1"/>
  <c r="B116" i="29"/>
  <c r="A364" i="16"/>
  <c r="A311" i="16"/>
  <c r="A283" i="16"/>
  <c r="A250" i="16"/>
  <c r="C236" i="16"/>
  <c r="C235" i="16"/>
  <c r="C222" i="16"/>
  <c r="D229" i="16" s="1"/>
  <c r="D230" i="16" s="1"/>
  <c r="A193" i="16"/>
  <c r="D242" i="16" l="1"/>
  <c r="D245" i="16" s="1"/>
  <c r="D246" i="16" s="1"/>
  <c r="B74" i="29" s="1"/>
  <c r="D243" i="16"/>
  <c r="B109" i="29"/>
  <c r="A153" i="16"/>
  <c r="C174" i="16"/>
  <c r="D186" i="16" s="1"/>
  <c r="D187" i="16" s="1"/>
  <c r="C160" i="16"/>
  <c r="D163" i="16" s="1"/>
  <c r="A100" i="16"/>
  <c r="C76" i="16"/>
  <c r="C75" i="16"/>
  <c r="A44" i="16"/>
  <c r="D81" i="16" l="1"/>
  <c r="D96" i="16" s="1"/>
  <c r="D97" i="16" s="1"/>
  <c r="B53" i="29" s="1"/>
  <c r="D189" i="16"/>
  <c r="D190" i="16" s="1"/>
  <c r="B67" i="29" s="1"/>
  <c r="D164" i="16"/>
  <c r="A17" i="16"/>
  <c r="D82" i="16" l="1"/>
  <c r="C36" i="17"/>
  <c r="D41" i="17" s="1"/>
  <c r="C299" i="16"/>
  <c r="D304" i="16" s="1"/>
  <c r="C291" i="16"/>
  <c r="C289" i="16"/>
  <c r="C288" i="16"/>
  <c r="C143" i="16"/>
  <c r="C141" i="16"/>
  <c r="C140" i="16"/>
  <c r="C127" i="16"/>
  <c r="C121" i="16"/>
  <c r="D134" i="16" l="1"/>
  <c r="D135" i="16" s="1"/>
  <c r="D146" i="16"/>
  <c r="D305" i="16"/>
  <c r="D294" i="16"/>
  <c r="D295" i="16" s="1"/>
  <c r="D42" i="17"/>
  <c r="D182" i="17"/>
  <c r="D183" i="17" s="1"/>
  <c r="B144" i="29" s="1"/>
  <c r="B81" i="29"/>
  <c r="B95" i="29"/>
  <c r="B11" i="17" l="1"/>
  <c r="D307" i="16"/>
  <c r="D147" i="16"/>
  <c r="D149" i="16"/>
  <c r="D150" i="16" s="1"/>
  <c r="B60" i="29" s="1"/>
  <c r="D308" i="16" l="1"/>
  <c r="B88" i="29" s="1"/>
  <c r="D462" i="16"/>
  <c r="D463" i="16" s="1"/>
  <c r="B12" i="16" l="1"/>
  <c r="B24" i="29"/>
  <c r="B32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<sst xmlns="http://schemas.openxmlformats.org/spreadsheetml/2006/main" count="3036" uniqueCount="471">
  <si>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</si>
  <si>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</si>
  <si>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</si>
  <si>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</si>
  <si>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</si>
  <si>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</si>
  <si>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</si>
  <si>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</si>
  <si>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</si>
  <si>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</si>
  <si>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</si>
  <si>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</si>
  <si>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</si>
  <si>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</si>
  <si>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</si>
  <si>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</si>
  <si>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</si>
  <si>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</si>
  <si>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</si>
  <si>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</si>
  <si>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</si>
  <si>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</si>
  <si>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</si>
  <si>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</si>
  <si>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</si>
  <si>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</si>
  <si>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</si>
  <si>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</si>
  <si>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</si>
  <si>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</si>
  <si>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</si>
  <si>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</si>
  <si>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</si>
  <si>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</si>
  <si>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</si>
  <si>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</si>
  <si>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</si>
  <si>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</si>
  <si>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</si>
  <si>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</si>
  <si>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</si>
  <si>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</si>
  <si>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</si>
  <si>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</si>
  <si>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</si>
  <si>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</si>
  <si>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</si>
  <si>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</si>
  <si>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</si>
  <si>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</si>
  <si>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</si>
  <si>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</si>
  <si>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</si>
  <si>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</si>
  <si>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</si>
  <si>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</si>
  <si>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</si>
  <si>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</si>
  <si>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</si>
  <si>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</si>
  <si>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</si>
  <si>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</si>
  <si>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</si>
  <si>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</si>
  <si>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</si>
  <si>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</si>
  <si>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</si>
  <si>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</si>
  <si>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</si>
  <si>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</si>
  <si>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</si>
  <si>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</si>
  <si>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</si>
  <si>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</si>
  <si>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</si>
  <si>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</si>
  <si>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</si>
  <si>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Enregistrement des températures d'exposition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</si>
  <si>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</si>
  <si>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</si>
  <si>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</si>
  <si>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</si>
  <si>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</si>
  <si>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</si>
  <si>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</si>
  <si>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</si>
  <si>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</si>
  <si>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</si>
  <si>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</si>
  <si>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</si>
  <si>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</si>
  <si>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</si>
  <si>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</si>
  <si>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</si>
  <si>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</si>
  <si>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</si>
  <si>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</si>
  <si>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</si>
  <si>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</si>
  <si>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</si>
  <si>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</si>
  <si>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</si>
  <si>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</si>
  <si>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</si>
  <si>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</si>
  <si>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</si>
  <si>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</si>
  <si>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</si>
  <si>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</si>
  <si>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</si>
  <si>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</si>
  <si>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</si>
  <si>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</si>
  <si>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</si>
  <si>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</si>
  <si>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</si>
  <si>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</si>
  <si>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</si>
  <si>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</si>
  <si>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</si>
  <si>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</si>
  <si>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</si>
  <si>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</si>
  <si>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</si>
  <si>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</si>
  <si>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</si>
  <si>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</si>
  <si>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</si>
  <si>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</si>
  <si>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</si>
  <si>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</si>
  <si>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</si>
  <si>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</si>
  <si>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</si>
  <si>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</si>
  <si>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</si>
  <si>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</si>
  <si>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</si>
  <si>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</si>
  <si>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</si>
  <si>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</si>
  <si>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</si>
  <si>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</si>
  <si>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</si>
  <si>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</si>
  <si>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</si>
  <si>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</si>
  <si>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</si>
  <si>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</si>
  <si>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</si>
  <si>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</si>
  <si>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</si>
  <si>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</si>
  <si>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</si>
  <si>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</si>
  <si>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</si>
  <si>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</si>
  <si>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</si>
  <si>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</si>
  <si>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</si>
  <si>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</si>
  <si>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</si>
  <si>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</si>
  <si>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</si>
  <si>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</si>
  <si>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</si>
  <si>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</si>
  <si>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</si>
  <si>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</si>
  <si>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</si>
  <si>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</si>
  <si>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</si>
  <si>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</si>
  <si>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</si>
  <si>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</si>
  <si>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</si>
  <si>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</si>
  <si>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</si>
  <si>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</si>
  <si>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</si>
  <si>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</si>
  <si>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</si>
  <si>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</si>
  <si>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</si>
  <si>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</si>
  <si>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</si>
  <si>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</si>
  <si>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</si>
  <si>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</si>
  <si>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</si>
  <si>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</si>
  <si>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</si>
  <si>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</si>
  <si>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</si>
  <si>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</si>
  <si>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</si>
  <si>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</si>
  <si>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</si>
  <si>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</si>
  <si>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</si>
  <si>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</si>
  <si>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</si>
  <si>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</si>
  <si>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</si>
  <si>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</si>
  <si>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</si>
  <si>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</si>
  <si>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</si>
  <si>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</si>
  <si>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</si>
  <si>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</si>
  <si>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</si>
  <si>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</si>
  <si>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</si>
  <si>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</si>
  <si>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</si>
  <si>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</si>
  <si>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</si>
  <si>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</si>
  <si>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</si>
  <si>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</si>
  <si>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</si>
  <si>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</si>
  <si>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</si>
  <si>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</si>
  <si>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</si>
  <si>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</si>
  <si>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</si>
  <si>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</si>
  <si>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</si>
  <si>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</si>
  <si>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</si>
  <si>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</si>
  <si>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</si>
  <si>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</si>
  <si>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</si>
  <si>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</si>
  <si>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</si>
  <si>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</si>
  <si>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</si>
  <si>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</si>
  <si>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</si>
  <si>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</si>
  <si>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</si>
  <si>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</si>
  <si>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</si>
  <si>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</si>
  <si>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</si>
  <si>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</si>
  <si>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</si>
  <si>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</si>
  <si>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</si>
  <si>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</si>
  <si>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</si>
  <si>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</si>
  <si>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</si>
  <si>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</si>
  <si>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</si>
  <si>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</si>
  <si>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</si>
  <si>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</si>
  <si>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</si>
  <si>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</si>
  <si>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</si>
  <si>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</si>
  <si>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</si>
  <si>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</si>
  <si>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</si>
  <si>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</si>
  <si>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</si>
  <si>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</si>
  <si>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</si>
  <si>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</si>
  <si>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</si>
  <si>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</si>
  <si>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</si>
  <si>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</si>
  <si>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</si>
  <si>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</si>
  <si>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</si>
  <si>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</si>
  <si>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</si>
  <si>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</si>
  <si>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</si>
  <si>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</si>
  <si>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</si>
  <si>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</si>
  <si>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</si>
  <si>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</si>
  <si>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</si>
  <si>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</si>
  <si>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</si>
  <si>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</si>
  <si>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</si>
  <si>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</si>
  <si>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</si>
  <si>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</si>
  <si>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</si>
  <si>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</si>
  <si>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</si>
  <si>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</si>
  <si>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</si>
  <si>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</si>
  <si>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</si>
  <si>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</si>
  <si>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</si>
  <si>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</si>
  <si>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</si>
  <si>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</si>
  <si>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</si>
  <si>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</si>
  <si>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</si>
  <si>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</si>
  <si>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</si>
  <si>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</si>
  <si>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</si>
  <si>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</si>
  <si>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</si>
  <si>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</si>
  <si>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</si>
  <si>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</si>
  <si>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</si>
  <si>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</si>
  <si>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</si>
  <si>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</si>
  <si>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</si>
  <si>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</si>
  <si>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</si>
  <si>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</si>
  <si>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</si>
  <si>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</si>
  <si>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</si>
  <si>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</si>
  <si>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</si>
  <si>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</si>
  <si>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</si>
  <si>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</si>
  <si>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</si>
  <si>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</si>
  <si>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</si>
  <si>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</si>
  <si>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</si>
  <si>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</si>
  <si>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</si>
  <si>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</si>
  <si>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</si>
  <si>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</si>
  <si>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</si>
  <si>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</si>
  <si>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</si>
  <si>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</si>
  <si>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</si>
  <si>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</si>
  <si>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</si>
  <si>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</si>
  <si>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</si>
  <si>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</si>
  <si>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</si>
  <si>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</si>
  <si>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</si>
  <si>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</si>
  <si>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</si>
  <si>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</si>
  <si>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</si>
  <si>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</si>
  <si>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</si>
  <si>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</si>
  <si>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</si>
  <si>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</si>
  <si>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</si>
  <si>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</si>
  <si>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</si>
  <si>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</si>
  <si>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</si>
  <si>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</si>
  <si>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</si>
  <si>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</si>
  <si>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</si>
  <si>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Magasin Carrefour Express </t>
  </si>
  <si>
    <t>Directeur du Magasin &amp; Gestionnaire de stock</t>
  </si>
  <si>
    <t>Interdire cette pratique et éviter de trop laisser les produits sensibles en attente à température ambiante</t>
  </si>
  <si>
    <t>Les évaporateurs du linéaire des yaourts n'étaient pas propres</t>
  </si>
  <si>
    <t>Vérifier l'état du meuble</t>
  </si>
  <si>
    <t>Mme Meriam CHOUCHENE</t>
  </si>
  <si>
    <t>Exposition des fruits et des gâteaux dans le même meuble.</t>
  </si>
  <si>
    <t>Achat du microonde en cours.</t>
  </si>
  <si>
    <t>Absence de papier essuie-mains aux sanitaires.</t>
  </si>
  <si>
    <t>Absence de station de nettoyage.
Le lavage des paniers clients est réalisé au niveau des sanitaires hommes.</t>
  </si>
  <si>
    <t>Présence excessive de mouches de vinaigre au niveau du rayon des condiments et FLEG.</t>
  </si>
  <si>
    <t>Les DEIV au rayon FLEG étaient remplis de cadavres d'insectes.</t>
  </si>
  <si>
    <t>Etat de propreté des caisses et des zones sous les caisses de fruits insatisfaisant.</t>
  </si>
  <si>
    <t>Entreposage long et à température ambiante des produits laitiers en attente d’exposition  
T°C deux pots de Yaourt 20°C.</t>
  </si>
  <si>
    <t>La température du meuble surgelé des glaces est -10,6°C
La température du meuble des légumes surgelés -13,4°C.</t>
  </si>
  <si>
    <t>La température prélevée des meubles surgelés -14°C.</t>
  </si>
  <si>
    <t>La température affichée du meuble des pâtisserie est -9,7°C.</t>
  </si>
  <si>
    <t>La température à cœur des gâteaux est supérieure à 25°C.</t>
  </si>
  <si>
    <t>Absence de savon liquide au labo.</t>
  </si>
  <si>
    <t>Les opérateurs polyvalents assurant la manipulation à la pâtisserie n'ont pas réalisé les analyses copro.</t>
  </si>
  <si>
    <t>Humidité 50%</t>
  </si>
  <si>
    <t>Présence de crevasses au sol du quai de réception.</t>
  </si>
  <si>
    <t>La traçabilité était réalisée pendant 3 jours uniquement au mois de juillet.</t>
  </si>
  <si>
    <t>Assurer la traçabilité de tous les produits exposés.</t>
  </si>
  <si>
    <t>Le protocole de vérification mensuelle du thermomètre n'était pas assimilé.
Les lingettes désinfectantes étaient asséchées après la perte du couvercle de la boite.</t>
  </si>
  <si>
    <t>Les températures indiquées sur l'enregistrement de contrôle étaient erronées.
Les produits présentaient une température élevée (T° à cœur &gt; 25°C) sans qu'elle soit mentionnée.</t>
  </si>
  <si>
    <t>Le meuble d'animation des fruits et légumes ne faisait pas l'objet de suivi.</t>
  </si>
  <si>
    <t>Correcte</t>
  </si>
  <si>
    <t>Présence d'enregistrement de suivi de 8 jours uniquement au mois de juillet.
La température à cœur des produits  frais réceptionnés n'était pas enregistrées.</t>
  </si>
  <si>
    <t>Assurer le suivi de tous les produits frais réceptionnés.</t>
  </si>
  <si>
    <t>Prévoir des thermomètres séparés.</t>
  </si>
  <si>
    <t>Présence de signe d'altération (moisissures) au niveau de la préparation fromagère Fiorella (N° lot PRG-17817). Renforcer le suivi de l'état des produits périssables.
Absence de balisage de prix pour certains fromages.</t>
  </si>
  <si>
    <t>L'indication de la DLUO était illisible pour certains paquets de cake.
Absence de la liste d'ingrédient sur les étiquettes des gressins. Il s'agit de non-conformités réglementaires (AM 03 sep 2008).
Avertir les fournisseurs sur ces écarts.</t>
  </si>
  <si>
    <t>Le local déchet n'était pas climatisé.</t>
  </si>
  <si>
    <t>Prévoir un système de climatisation à ce niveau.</t>
  </si>
  <si>
    <t>.</t>
  </si>
  <si>
    <t>La porte était maintenue longtemps ouverte en attendant le scannage des produits</t>
  </si>
  <si>
    <t>Présence excessive de givre sur l'évaporateur du meuble.</t>
  </si>
  <si>
    <t>Assurer le dégivrage à ce niveau.</t>
  </si>
  <si>
    <t>Ajuster la température du meuble.</t>
  </si>
  <si>
    <t>Maintenir le meuble à une température de 4 à 6°C.</t>
  </si>
  <si>
    <t>Sanitaires hommes et femmes : Absence de distributeurs de papier essuie-mains.</t>
  </si>
  <si>
    <t>La caissière assurait la manipulation à la pâtisserie. L'opératrice ne maitrisait pas assez les bonnes pratiques de manipulation. Une sensibilisation a eu lieu le jour de l'audit sur le respect des règles d'hygiène.</t>
  </si>
  <si>
    <t>Enregistrer correctement le suivi des température du meuble et les actions correctives réalisées en cas de panne.</t>
  </si>
  <si>
    <t>Durée d'exposition des produits</t>
  </si>
  <si>
    <t xml:space="preserve">Respect des durées de vie des produits trad. exposés dans le stand </t>
  </si>
  <si>
    <t>Exposition des bananes directement sur des cartons; cet emballage n'est pas de grade alimentaire.</t>
  </si>
  <si>
    <t>Un seul thermomètre était disponible au magasin.</t>
  </si>
  <si>
    <t xml:space="preserve">Absence d'odeur nauséabonde </t>
  </si>
  <si>
    <t>Le plan de formation n'a pas été dressé.</t>
  </si>
  <si>
    <t xml:space="preserve">La porte de sortie de secours au niveau de la zone de réception  et celle de la réserve sèche manquaient d'étanchéité. </t>
  </si>
  <si>
    <t>Taux de réalisation du plan d'action précédent</t>
  </si>
  <si>
    <t xml:space="preserve">Dégagement d'une forte chaleur depuis les meubles surgelés des glaces et légumes. 
Condensation d’eau de dégivrage sur les grilles des meubles des fromages.
</t>
  </si>
  <si>
    <t xml:space="preserve">Stockage simultané des produits PLS et des produits de la boulangerie sans séparation spatiale.
</t>
  </si>
  <si>
    <t>SILVER MALL</t>
  </si>
  <si>
    <t>Directeur pépinière</t>
  </si>
  <si>
    <t>Dr Hend KAMOUN et Dr Raja Bouhalfaya</t>
  </si>
  <si>
    <t>Manque de matériel de désinfection</t>
  </si>
  <si>
    <t xml:space="preserve">1/les certificats de salubrité sont mal classées. 2/Enregistrement irrégulier du contrôle à la réception: pour le mois de novembre enregistrement disponible a partir du 07/11/17, pour le mois de décembre enregistrement disponible uniquement du 06 au 08/12/17,                                                                                                                                 3/manque d'enregistrement du controle à la réception des produits livrés par l'entrepot                                  4/les produits de mer captain sindbad  sont livrés sans certificat de salubrité                                                                      </t>
  </si>
  <si>
    <t>assurer l'enregistrement du contrôle à la réception régulièrement des produits alimentaires                                  assurer un meilleur classement des certificats de salubrité</t>
  </si>
  <si>
    <t>Présence de crevasses au sol du quai de réception et au niveau du couloir</t>
  </si>
  <si>
    <t>présence d’un bidon de produit d’entretien périmé Date d’expiration :05/2017</t>
  </si>
  <si>
    <t>le poste lave main est inaccessible a cause de l’emplacement du chariot</t>
  </si>
  <si>
    <t>sur l’étiquetage des produits halima ben farhat indication de DL à la place de DF</t>
  </si>
  <si>
    <t>pas de produits exposés au linéaire réfrigéré le jour de l'audit</t>
  </si>
  <si>
    <t>La caissière assurait la manipulation à la pâtisserie avec une tenue non conforme: ses cheveux sont non protégés, port de chaussures de ville</t>
  </si>
  <si>
    <t>le personnel de nettoyage du magasin remplisse le seau de nettoyage à partir de la plonge de la boul/pat: risque de contaminatin croisée</t>
  </si>
  <si>
    <t>l'ancienne version de fiche de contrôle de poids est utilisée</t>
  </si>
  <si>
    <t>la fiche de suivi de température est celle de PLS</t>
  </si>
  <si>
    <t>les caisses sont sales</t>
  </si>
  <si>
    <t>manque de balisage pour les chou-fleurs et poires</t>
  </si>
  <si>
    <t>Dans la chambre froide entreposage des produits à même le sol</t>
  </si>
  <si>
    <t>manque d'indication de la température de conservation sur les étiquettes du fournisseur SOLE MOI</t>
  </si>
  <si>
    <t>renforcer le contrôle de DLC</t>
  </si>
  <si>
    <t>présence de produits périmés: une tablette de chocolat melty perfect  DLC 14/12/17, un paquet de biscuit major vanille DLC 16/11/17</t>
  </si>
  <si>
    <t>Les linéaires de couscous et conserves de thon sont sales</t>
  </si>
  <si>
    <t>palette en mauvais état et renforcer le nettoyage du sol</t>
  </si>
  <si>
    <t>Stockage simultané des produits PLS et des produits de la boulangerie sans séparation spatiale. Présence d'un caddy rempli de charcuterie et volailles</t>
  </si>
  <si>
    <t>assurer la séparation entre stockage Produits PLS et produits boulangerie</t>
  </si>
  <si>
    <t xml:space="preserve">présence de produits périmés: un paquet de salami traditionnel chahia  DLC 11/12/17 et 3 boudins salami bœuf mliha DLC 14/12/17
</t>
  </si>
  <si>
    <t>présence de produits périmés: 2 paquets de crostatini fourré fraise DLC 08/12/17</t>
  </si>
  <si>
    <t>au meuble surgelés: Température affichée -17° et celle vérifiée -19°C</t>
  </si>
  <si>
    <t>assurer la protection complète de la pate d’ail</t>
  </si>
  <si>
    <t>Absence de papier essuie-mains aux sanitaires hommes</t>
  </si>
  <si>
    <t>la porte du local déchets est maintenue ouverte</t>
  </si>
  <si>
    <t>Le personnel manque de formation en BPH</t>
  </si>
  <si>
    <t>Assurer les analyses coproparasitologiques</t>
  </si>
  <si>
    <t>assurer l'affichage du dernier rapport et mettre en place un plan d'action</t>
  </si>
  <si>
    <t>manque de classement en papier de la réponse suite à la demande de retrait</t>
  </si>
  <si>
    <t>distributeur savon liquide cassé en boul/ pat</t>
  </si>
  <si>
    <t>Sanitaires hommes  : Absence de distributeurs de papier essuie-mains.</t>
  </si>
  <si>
    <t>DEIV FLEG non fonctionnel</t>
  </si>
  <si>
    <t>pas de produit exposé au linéaire réfrigéré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</si>
</sst>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;@"/>
    <numFmt numFmtId="165" formatCode="0.0%"/>
  </numFmts>
  <fonts count="48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rgb="FF195D2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2" fillId="0" borderId="0"/>
    <xf numFmtId="0" fontId="2" fillId="0" borderId="0"/>
    <xf numFmtId="9" fontId="47" fillId="0" borderId="0" applyFont="0" applyFill="0" applyBorder="0" applyAlignment="0" applyProtection="0"/>
  </cellStyleXfs>
  <cellXfs count="294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0" fillId="0" borderId="1" xfId="0" applyBorder="1" applyProtection="1">
      <protection locked="0"/>
    </xf>
    <xf numFmtId="0" fontId="27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/>
    <xf numFmtId="0" fontId="11" fillId="5" borderId="0" xfId="0" applyFont="1" applyFill="1" applyAlignment="1" applyProtection="1">
      <alignment horizontal="center" vertical="center"/>
      <protection hidden="1"/>
    </xf>
    <xf numFmtId="0" fontId="12" fillId="4" borderId="1" xfId="0" applyFont="1" applyFill="1" applyBorder="1" applyAlignment="1">
      <alignment wrapText="1"/>
    </xf>
    <xf numFmtId="0" fontId="12" fillId="4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4" fillId="0" borderId="9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4" fillId="4" borderId="1" xfId="0" applyFont="1" applyFill="1" applyBorder="1"/>
    <xf numFmtId="0" fontId="11" fillId="6" borderId="0" xfId="0" applyFont="1" applyFill="1"/>
    <xf numFmtId="0" fontId="12" fillId="6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3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28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0" fontId="23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Border="1" applyAlignment="1" applyProtection="1">
      <alignment wrapText="1"/>
      <protection locked="0"/>
    </xf>
    <xf numFmtId="0" fontId="23" fillId="0" borderId="7" xfId="0" applyFont="1" applyBorder="1" applyAlignment="1" applyProtection="1">
      <alignment horizontal="left" vertical="top" wrapText="1"/>
      <protection locked="0"/>
    </xf>
    <xf numFmtId="0" fontId="27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3" fillId="0" borderId="1" xfId="0" applyFont="1" applyFill="1" applyBorder="1" applyAlignment="1" applyProtection="1">
      <alignment vertical="center" wrapText="1"/>
      <protection locked="0"/>
    </xf>
    <xf numFmtId="0" fontId="23" fillId="0" borderId="7" xfId="0" applyFont="1" applyFill="1" applyBorder="1" applyAlignment="1" applyProtection="1">
      <alignment horizontal="left" vertical="top" wrapText="1"/>
      <protection locked="0"/>
    </xf>
    <xf numFmtId="0" fontId="28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6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35" fillId="6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4" borderId="2" xfId="0" applyFont="1" applyFill="1" applyBorder="1"/>
    <xf numFmtId="0" fontId="19" fillId="6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3" fillId="0" borderId="0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/>
    </xf>
    <xf numFmtId="0" fontId="38" fillId="0" borderId="0" xfId="0" applyFont="1" applyFill="1" applyBorder="1" applyAlignment="1" applyProtection="1">
      <alignment wrapText="1"/>
    </xf>
    <xf numFmtId="0" fontId="40" fillId="0" borderId="0" xfId="0" applyFont="1" applyFill="1" applyBorder="1" applyAlignment="1" applyProtection="1">
      <alignment wrapText="1"/>
    </xf>
    <xf numFmtId="0" fontId="41" fillId="0" borderId="0" xfId="0" applyFont="1" applyFill="1" applyBorder="1" applyAlignment="1" applyProtection="1">
      <alignment horizontal="center" vertical="center" wrapText="1"/>
    </xf>
    <xf numFmtId="0" fontId="45" fillId="0" borderId="0" xfId="0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11" fillId="6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25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31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5" fillId="2" borderId="1" xfId="1" applyFont="1" applyFill="1" applyBorder="1" applyAlignment="1" applyProtection="1">
      <alignment horizontal="left" vertical="center" wrapText="1"/>
      <protection locked="0"/>
    </xf>
    <xf numFmtId="0" fontId="25" fillId="2" borderId="1" xfId="1" applyFont="1" applyFill="1" applyBorder="1" applyAlignment="1" applyProtection="1">
      <alignment horizontal="left" wrapText="1"/>
      <protection locked="0"/>
    </xf>
    <xf numFmtId="0" fontId="30" fillId="2" borderId="1" xfId="1" applyFont="1" applyFill="1" applyBorder="1" applyAlignment="1" applyProtection="1">
      <alignment horizontal="left" wrapText="1"/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5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29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30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41" fillId="8" borderId="5" xfId="0" applyFont="1" applyFill="1" applyBorder="1" applyAlignment="1" applyProtection="1">
      <alignment horizontal="center" vertical="center" wrapText="1"/>
    </xf>
    <xf numFmtId="0" fontId="41" fillId="8" borderId="6" xfId="0" applyFont="1" applyFill="1" applyBorder="1" applyAlignment="1" applyProtection="1">
      <alignment horizontal="center" vertical="center" wrapText="1"/>
    </xf>
    <xf numFmtId="0" fontId="12" fillId="6" borderId="5" xfId="0" applyFont="1" applyFill="1" applyBorder="1" applyAlignment="1" applyProtection="1">
      <alignment vertical="center"/>
      <protection hidden="1"/>
    </xf>
    <xf numFmtId="0" fontId="12" fillId="6" borderId="6" xfId="0" applyFont="1" applyFill="1" applyBorder="1" applyAlignment="1" applyProtection="1">
      <alignment vertical="center"/>
      <protection hidden="1"/>
    </xf>
    <xf numFmtId="0" fontId="4" fillId="9" borderId="3" xfId="0" applyFont="1" applyFill="1" applyBorder="1" applyAlignment="1" applyProtection="1">
      <alignment horizontal="left" vertical="center" wrapText="1"/>
      <protection hidden="1"/>
    </xf>
    <xf numFmtId="0" fontId="0" fillId="9" borderId="6" xfId="0" applyFill="1" applyBorder="1" applyAlignment="1" applyProtection="1">
      <alignment horizontal="left" vertical="center" wrapText="1"/>
      <protection hidden="1"/>
    </xf>
    <xf numFmtId="0" fontId="0" fillId="9" borderId="4" xfId="0" applyFill="1" applyBorder="1" applyAlignment="1" applyProtection="1">
      <alignment horizontal="left" vertical="center" wrapText="1"/>
      <protection hidden="1"/>
    </xf>
    <xf numFmtId="0" fontId="0" fillId="9" borderId="1" xfId="0" applyFill="1" applyBorder="1" applyAlignment="1" applyProtection="1">
      <alignment horizontal="left" vertical="center" wrapText="1"/>
      <protection hidden="1"/>
    </xf>
    <xf numFmtId="165" fontId="0" fillId="9" borderId="1" xfId="0" applyNumberForma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vertical="center" wrapText="1"/>
      <protection hidden="1"/>
    </xf>
    <xf numFmtId="0" fontId="0" fillId="8" borderId="6" xfId="0" applyFill="1" applyBorder="1" applyAlignment="1" applyProtection="1">
      <alignment wrapText="1"/>
      <protection hidden="1"/>
    </xf>
    <xf numFmtId="0" fontId="0" fillId="8" borderId="4" xfId="0" applyFill="1" applyBorder="1" applyAlignment="1" applyProtection="1">
      <alignment wrapText="1"/>
      <protection hidden="1"/>
    </xf>
    <xf numFmtId="165" fontId="0" fillId="8" borderId="1" xfId="0" applyNumberFormat="1" applyFill="1" applyBorder="1" applyAlignment="1" applyProtection="1">
      <alignment horizontal="center" wrapText="1"/>
      <protection hidden="1"/>
    </xf>
    <xf numFmtId="0" fontId="3" fillId="11" borderId="3" xfId="0" applyFont="1" applyFill="1" applyBorder="1" applyAlignment="1" applyProtection="1">
      <alignment horizontal="left" vertical="center" wrapText="1"/>
      <protection hidden="1"/>
    </xf>
    <xf numFmtId="0" fontId="32" fillId="11" borderId="6" xfId="0" applyFont="1" applyFill="1" applyBorder="1" applyAlignment="1" applyProtection="1">
      <alignment horizontal="left" wrapText="1"/>
      <protection hidden="1"/>
    </xf>
    <xf numFmtId="0" fontId="32" fillId="11" borderId="4" xfId="0" applyFont="1" applyFill="1" applyBorder="1" applyAlignment="1" applyProtection="1">
      <alignment horizontal="left" wrapText="1"/>
      <protection hidden="1"/>
    </xf>
    <xf numFmtId="0" fontId="32" fillId="11" borderId="1" xfId="0" applyFont="1" applyFill="1" applyBorder="1" applyAlignment="1" applyProtection="1">
      <alignment horizontal="center" wrapText="1"/>
      <protection hidden="1"/>
    </xf>
    <xf numFmtId="165" fontId="32" fillId="11" borderId="1" xfId="0" applyNumberFormat="1" applyFont="1" applyFill="1" applyBorder="1" applyAlignment="1" applyProtection="1">
      <alignment horizontal="center" wrapText="1"/>
      <protection hidden="1"/>
    </xf>
    <xf numFmtId="0" fontId="4" fillId="11" borderId="3" xfId="0" applyFont="1" applyFill="1" applyBorder="1" applyAlignment="1" applyProtection="1">
      <alignment vertical="center" wrapText="1"/>
      <protection hidden="1"/>
    </xf>
    <xf numFmtId="0" fontId="0" fillId="11" borderId="6" xfId="0" applyFill="1" applyBorder="1" applyAlignment="1" applyProtection="1">
      <alignment wrapText="1"/>
      <protection hidden="1"/>
    </xf>
    <xf numFmtId="0" fontId="0" fillId="11" borderId="4" xfId="0" applyFill="1" applyBorder="1" applyAlignment="1" applyProtection="1">
      <alignment wrapText="1"/>
      <protection hidden="1"/>
    </xf>
    <xf numFmtId="165" fontId="0" fillId="11" borderId="1" xfId="0" applyNumberFormat="1" applyFill="1" applyBorder="1" applyAlignment="1" applyProtection="1">
      <alignment horizontal="center" wrapText="1"/>
      <protection hidden="1"/>
    </xf>
    <xf numFmtId="0" fontId="13" fillId="5" borderId="0" xfId="0" applyFont="1" applyFill="1" applyAlignment="1" applyProtection="1">
      <alignment horizontal="left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5" fontId="0" fillId="5" borderId="0" xfId="0" applyNumberFormat="1" applyFill="1" applyAlignment="1" applyProtection="1">
      <alignment horizontal="left" vertical="center" wrapText="1"/>
      <protection locked="0"/>
    </xf>
    <xf numFmtId="0" fontId="12" fillId="5" borderId="3" xfId="0" applyFont="1" applyFill="1" applyBorder="1" applyAlignment="1" applyProtection="1">
      <alignment horizontal="left" vertical="center" wrapText="1"/>
      <protection hidden="1"/>
    </xf>
    <xf numFmtId="0" fontId="13" fillId="5" borderId="6" xfId="0" applyFont="1" applyFill="1" applyBorder="1" applyAlignment="1" applyProtection="1">
      <alignment horizontal="left" vertical="center" wrapText="1"/>
      <protection hidden="1"/>
    </xf>
    <xf numFmtId="0" fontId="13" fillId="5" borderId="4" xfId="0" applyFont="1" applyFill="1" applyBorder="1" applyAlignment="1" applyProtection="1">
      <alignment horizontal="left" vertical="center" wrapText="1"/>
      <protection hidden="1"/>
    </xf>
    <xf numFmtId="0" fontId="13" fillId="5" borderId="1" xfId="0" applyFont="1" applyFill="1" applyBorder="1" applyAlignment="1" applyProtection="1">
      <alignment horizontal="left" vertical="center" wrapText="1"/>
      <protection hidden="1"/>
    </xf>
    <xf numFmtId="165" fontId="13" fillId="5" borderId="1" xfId="0" applyNumberFormat="1" applyFon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horizontal="left" vertical="center" wrapText="1"/>
      <protection hidden="1"/>
    </xf>
    <xf numFmtId="0" fontId="0" fillId="8" borderId="6" xfId="0" applyFill="1" applyBorder="1" applyProtection="1">
      <protection hidden="1"/>
    </xf>
    <xf numFmtId="0" fontId="0" fillId="8" borderId="4" xfId="0" applyFill="1" applyBorder="1" applyProtection="1">
      <protection hidden="1"/>
    </xf>
    <xf numFmtId="165" fontId="0" fillId="8" borderId="1" xfId="0" applyNumberFormat="1" applyFill="1" applyBorder="1" applyAlignment="1" applyProtection="1">
      <alignment horizontal="center"/>
      <protection hidden="1"/>
    </xf>
    <xf numFmtId="0" fontId="4" fillId="8" borderId="3" xfId="0" applyFont="1" applyFill="1" applyBorder="1" applyAlignment="1" applyProtection="1">
      <alignment horizontal="center" vertical="center" wrapText="1"/>
      <protection hidden="1"/>
    </xf>
    <xf numFmtId="0" fontId="4" fillId="8" borderId="1" xfId="0" applyFont="1" applyFill="1" applyBorder="1" applyAlignment="1" applyProtection="1">
      <alignment vertical="center" wrapText="1"/>
      <protection hidden="1"/>
    </xf>
    <xf numFmtId="0" fontId="4" fillId="8" borderId="9" xfId="0" applyFont="1" applyFill="1" applyBorder="1" applyAlignment="1" applyProtection="1">
      <alignment vertical="center" wrapText="1"/>
      <protection hidden="1"/>
    </xf>
    <xf numFmtId="0" fontId="0" fillId="8" borderId="5" xfId="0" applyFill="1" applyBorder="1" applyAlignment="1" applyProtection="1">
      <alignment wrapText="1"/>
      <protection hidden="1"/>
    </xf>
    <xf numFmtId="165" fontId="0" fillId="8" borderId="10" xfId="0" applyNumberFormat="1" applyFill="1" applyBorder="1" applyAlignment="1" applyProtection="1">
      <alignment horizontal="center" wrapText="1"/>
      <protection hidden="1"/>
    </xf>
    <xf numFmtId="165" fontId="0" fillId="8" borderId="4" xfId="0" applyNumberForma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0" borderId="1" xfId="0" applyFont="1" applyFill="1" applyBorder="1" applyProtection="1">
      <protection locked="0"/>
    </xf>
    <xf numFmtId="0" fontId="23" fillId="2" borderId="1" xfId="0" applyFont="1" applyFill="1" applyBorder="1" applyAlignment="1" applyProtection="1">
      <alignment vertical="center" wrapText="1"/>
      <protection locked="0"/>
    </xf>
    <xf numFmtId="9" fontId="23" fillId="0" borderId="1" xfId="0" applyNumberFormat="1" applyFont="1" applyBorder="1" applyAlignment="1" applyProtection="1">
      <alignment wrapText="1"/>
      <protection locked="0"/>
    </xf>
    <xf numFmtId="9" fontId="23" fillId="0" borderId="1" xfId="0" applyNumberFormat="1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vertical="top" wrapText="1"/>
      <protection locked="0"/>
    </xf>
    <xf numFmtId="165" fontId="0" fillId="5" borderId="0" xfId="0" applyNumberFormat="1" applyFill="1" applyAlignment="1" applyProtection="1">
      <alignment horizontal="left" vertical="center" wrapText="1"/>
    </xf>
    <xf numFmtId="9" fontId="0" fillId="0" borderId="1" xfId="3" applyFont="1" applyBorder="1" applyAlignment="1" applyProtection="1">
      <alignment vertical="center" wrapText="1"/>
      <protection locked="0"/>
    </xf>
    <xf numFmtId="9" fontId="23" fillId="0" borderId="1" xfId="3" applyFont="1" applyBorder="1" applyAlignment="1" applyProtection="1">
      <alignment vertical="center" wrapText="1"/>
      <protection locked="0"/>
    </xf>
    <xf numFmtId="9" fontId="0" fillId="0" borderId="7" xfId="3" applyFont="1" applyBorder="1" applyAlignment="1" applyProtection="1">
      <alignment vertical="center" wrapText="1"/>
      <protection locked="0"/>
    </xf>
    <xf numFmtId="0" fontId="11" fillId="0" borderId="1" xfId="0" applyFont="1" applyBorder="1" applyAlignment="1" applyProtection="1">
      <alignment vertical="center" wrapText="1"/>
      <protection locked="0"/>
    </xf>
    <xf numFmtId="0" fontId="4" fillId="8" borderId="3" xfId="0" applyNumberFormat="1" applyFont="1" applyFill="1" applyBorder="1" applyAlignment="1" applyProtection="1">
      <alignment vertical="center" wrapText="1"/>
      <protection locked="0"/>
    </xf>
    <xf numFmtId="0" fontId="13" fillId="0" borderId="1" xfId="0" applyFont="1" applyBorder="1" applyAlignment="1" applyProtection="1">
      <alignment wrapText="1"/>
      <protection locked="0"/>
    </xf>
    <xf numFmtId="0" fontId="13" fillId="0" borderId="1" xfId="0" applyFont="1" applyFill="1" applyBorder="1" applyAlignment="1" applyProtection="1">
      <alignment wrapText="1"/>
      <protection locked="0"/>
    </xf>
    <xf numFmtId="0" fontId="12" fillId="0" borderId="1" xfId="0" applyFont="1" applyBorder="1" applyAlignment="1" applyProtection="1">
      <alignment wrapText="1"/>
      <protection locked="0"/>
    </xf>
    <xf numFmtId="0" fontId="13" fillId="0" borderId="4" xfId="0" applyFont="1" applyBorder="1" applyAlignment="1" applyProtection="1">
      <alignment wrapText="1"/>
      <protection locked="0"/>
    </xf>
    <xf numFmtId="0" fontId="0" fillId="0" borderId="1" xfId="0" applyFont="1" applyBorder="1" applyAlignment="1" applyProtection="1">
      <alignment wrapText="1"/>
      <protection locked="0"/>
    </xf>
    <xf numFmtId="0" fontId="0" fillId="0" borderId="4" xfId="0" applyFont="1" applyBorder="1" applyAlignment="1" applyProtection="1">
      <alignment wrapText="1"/>
      <protection locked="0"/>
    </xf>
    <xf numFmtId="0" fontId="0" fillId="0" borderId="1" xfId="0" applyFont="1" applyBorder="1" applyAlignment="1" applyProtection="1">
      <alignment vertical="center" wrapText="1"/>
      <protection locked="0"/>
    </xf>
    <xf numFmtId="0" fontId="0" fillId="0" borderId="1" xfId="0" applyFont="1" applyFill="1" applyBorder="1" applyAlignment="1" applyProtection="1">
      <alignment vertical="center" wrapText="1"/>
      <protection locked="0"/>
    </xf>
    <xf numFmtId="0" fontId="0" fillId="0" borderId="1" xfId="0" applyFont="1" applyBorder="1" applyAlignment="1" applyProtection="1">
      <alignment vertical="top" wrapText="1"/>
      <protection locked="0"/>
    </xf>
    <xf numFmtId="10" fontId="12" fillId="6" borderId="1" xfId="0" applyNumberFormat="1" applyFont="1" applyFill="1" applyBorder="1" applyAlignment="1">
      <alignment horizontal="center"/>
    </xf>
    <xf numFmtId="10" fontId="4" fillId="8" borderId="3" xfId="0" applyNumberFormat="1" applyFont="1" applyFill="1" applyBorder="1" applyAlignment="1" applyProtection="1">
      <alignment vertical="center" wrapText="1"/>
      <protection hidden="1"/>
    </xf>
    <xf numFmtId="10" fontId="11" fillId="0" borderId="1" xfId="0" applyNumberFormat="1" applyFont="1" applyBorder="1" applyAlignment="1" applyProtection="1">
      <alignment wrapText="1"/>
      <protection locked="0"/>
    </xf>
    <xf numFmtId="165" fontId="43" fillId="3" borderId="6" xfId="2" applyNumberFormat="1" applyFont="1" applyFill="1" applyBorder="1" applyAlignment="1" applyProtection="1">
      <alignment horizontal="center" vertical="center" wrapText="1"/>
    </xf>
    <xf numFmtId="10" fontId="42" fillId="8" borderId="5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horizontal="center" vertical="center" wrapText="1"/>
    </xf>
    <xf numFmtId="165" fontId="43" fillId="0" borderId="6" xfId="2" applyNumberFormat="1" applyFont="1" applyFill="1" applyBorder="1" applyAlignment="1" applyProtection="1">
      <alignment horizontal="center" vertical="center" wrapText="1"/>
    </xf>
    <xf numFmtId="10" fontId="44" fillId="8" borderId="5" xfId="2" applyNumberFormat="1" applyFont="1" applyFill="1" applyBorder="1" applyAlignment="1" applyProtection="1">
      <alignment horizontal="center" vertical="center" wrapText="1"/>
    </xf>
    <xf numFmtId="0" fontId="26" fillId="7" borderId="0" xfId="0" applyFont="1" applyFill="1" applyBorder="1" applyAlignment="1">
      <alignment horizontal="left" vertical="center" wrapText="1"/>
    </xf>
    <xf numFmtId="49" fontId="26" fillId="7" borderId="0" xfId="0" applyNumberFormat="1" applyFont="1" applyFill="1" applyBorder="1" applyAlignment="1" applyProtection="1">
      <alignment horizontal="center" vertical="center"/>
      <protection locked="0"/>
    </xf>
    <xf numFmtId="0" fontId="39" fillId="8" borderId="0" xfId="0" applyFont="1" applyFill="1" applyBorder="1" applyAlignment="1" applyProtection="1">
      <alignment horizontal="left" vertical="center"/>
    </xf>
    <xf numFmtId="0" fontId="18" fillId="10" borderId="3" xfId="1" applyFont="1" applyFill="1" applyBorder="1" applyAlignment="1" applyProtection="1">
      <alignment horizontal="left" vertical="center" wrapText="1"/>
      <protection hidden="1"/>
    </xf>
    <xf numFmtId="0" fontId="18" fillId="10" borderId="6" xfId="1" applyFont="1" applyFill="1" applyBorder="1" applyAlignment="1" applyProtection="1">
      <alignment horizontal="left" vertical="center" wrapText="1"/>
      <protection hidden="1"/>
    </xf>
    <xf numFmtId="0" fontId="18" fillId="10" borderId="4" xfId="1" applyFont="1" applyFill="1" applyBorder="1" applyAlignment="1" applyProtection="1">
      <alignment horizontal="left" vertical="center" wrapText="1"/>
      <protection hidden="1"/>
    </xf>
    <xf numFmtId="0" fontId="9" fillId="3" borderId="9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0" fontId="5" fillId="3" borderId="9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65" fontId="12" fillId="6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8" borderId="0" xfId="0" applyFont="1" applyFill="1" applyAlignment="1" applyProtection="1">
      <alignment horizontal="left" vertical="center" wrapText="1"/>
      <protection hidden="1"/>
    </xf>
    <xf numFmtId="0" fontId="11" fillId="8" borderId="0" xfId="0" applyFont="1" applyFill="1" applyAlignment="1" applyProtection="1">
      <alignment horizontal="center" vertical="center"/>
      <protection hidden="1"/>
    </xf>
    <xf numFmtId="0" fontId="6" fillId="8" borderId="0" xfId="0" applyFont="1" applyFill="1" applyAlignment="1" applyProtection="1">
      <alignment horizontal="center" vertical="center" wrapText="1"/>
      <protection hidden="1"/>
    </xf>
    <xf numFmtId="164" fontId="3" fillId="10" borderId="0" xfId="1" applyNumberFormat="1" applyFont="1" applyFill="1" applyBorder="1" applyAlignment="1" applyProtection="1">
      <alignment horizontal="left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6" fillId="8" borderId="0" xfId="0" applyFont="1" applyFill="1" applyBorder="1" applyAlignment="1">
      <alignment horizontal="center" vertical="center" wrapText="1"/>
    </xf>
    <xf numFmtId="0" fontId="22" fillId="8" borderId="0" xfId="0" applyFont="1" applyFill="1" applyAlignment="1" applyProtection="1">
      <alignment horizontal="center" vertical="center"/>
      <protection locked="0"/>
    </xf>
    <xf numFmtId="49" fontId="12" fillId="6" borderId="6" xfId="0" applyNumberFormat="1" applyFont="1" applyFill="1" applyBorder="1" applyAlignment="1" applyProtection="1">
      <alignment horizontal="center"/>
      <protection locked="0"/>
    </xf>
    <xf numFmtId="49" fontId="12" fillId="6" borderId="4" xfId="0" applyNumberFormat="1" applyFont="1" applyFill="1" applyBorder="1" applyAlignment="1" applyProtection="1">
      <alignment horizontal="center"/>
      <protection locked="0"/>
    </xf>
    <xf numFmtId="0" fontId="12" fillId="6" borderId="6" xfId="0" applyFont="1" applyFill="1" applyBorder="1" applyAlignment="1" applyProtection="1">
      <alignment horizontal="center" vertical="center"/>
      <protection locked="0"/>
    </xf>
    <xf numFmtId="164" fontId="3" fillId="10" borderId="0" xfId="1" applyNumberFormat="1" applyFont="1" applyFill="1" applyBorder="1" applyAlignment="1" applyProtection="1">
      <alignment horizont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</xf>
    <xf numFmtId="0" fontId="16" fillId="0" borderId="0" xfId="0" applyFont="1" applyFill="1" applyBorder="1" applyAlignment="1" applyProtection="1">
      <alignment horizontal="center"/>
      <protection locked="0"/>
    </xf>
    <xf numFmtId="49" fontId="12" fillId="6" borderId="6" xfId="0" applyNumberFormat="1" applyFont="1" applyFill="1" applyBorder="1" applyAlignment="1" applyProtection="1">
      <alignment horizontal="center"/>
    </xf>
    <xf numFmtId="49" fontId="12" fillId="6" borderId="4" xfId="0" applyNumberFormat="1" applyFont="1" applyFill="1" applyBorder="1" applyAlignment="1" applyProtection="1">
      <alignment horizontal="center"/>
    </xf>
    <xf numFmtId="0" fontId="12" fillId="6" borderId="6" xfId="0" applyFont="1" applyFill="1" applyBorder="1" applyAlignment="1" applyProtection="1">
      <alignment horizontal="center" vertical="center"/>
    </xf>
    <xf numFmtId="165" fontId="12" fillId="6" borderId="5" xfId="0" applyNumberFormat="1" applyFont="1" applyFill="1" applyBorder="1" applyAlignment="1" applyProtection="1">
      <alignment horizontal="center"/>
    </xf>
    <xf numFmtId="49" fontId="12" fillId="6" borderId="6" xfId="0" applyNumberFormat="1" applyFont="1" applyFill="1" applyBorder="1" applyAlignment="1" applyProtection="1">
      <alignment horizontal="center" vertical="center"/>
    </xf>
  </cellXfs>
  <cellStyles count="4">
    <cellStyle name="Normal" xfId="0" builtinId="0"/>
    <cellStyle name="Normal_COMMUNS" xfId="1"/>
    <cellStyle name="Normal_GARDE" xfId="2"/>
    <cellStyle name="Pourcentage" xfId="3" builtinId="5"/>
  </cellStyles>
  <dxfs count="0"/>
  <tableStyles count="0" defaultTableStyle="TableStyleMedium2" defaultPivotStyle="PivotStyleLight16"/>
  <colors>
    <mruColors>
      <color rgb="FF195D29"/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garde'!$B$46:$B$49</c:f>
              <c:numCache>
                <c:formatCode>0.0%</c:formatCode>
                <c:ptCount val="4"/>
                <c:pt idx="0">
                  <c:v>0.86363636363636365</c:v>
                </c:pt>
                <c:pt idx="1">
                  <c:v>0.875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07F-488A-8DB4-30B9260D361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garde'!$C$46:$C$49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07F-488A-8DB4-30B9260D361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6791808"/>
        <c:axId val="206793344"/>
      </c:barChart>
      <c:catAx>
        <c:axId val="206791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6793344"/>
        <c:crosses val="autoZero"/>
        <c:auto val="1"/>
        <c:lblAlgn val="ctr"/>
        <c:lblOffset val="100"/>
        <c:noMultiLvlLbl val="0"/>
      </c:catAx>
      <c:valAx>
        <c:axId val="2067933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67918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garde'!$B$109:$B$112</c:f>
              <c:numCache>
                <c:formatCode>0.0%</c:formatCode>
                <c:ptCount val="4"/>
                <c:pt idx="0">
                  <c:v>0.91666666666666663</c:v>
                </c:pt>
                <c:pt idx="1">
                  <c:v>0.91666666666666663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0BF-4021-9D5D-EC4F27AD354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garde'!$C$109:$C$112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0BF-4021-9D5D-EC4F27AD354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7271808"/>
        <c:axId val="227273344"/>
      </c:barChart>
      <c:catAx>
        <c:axId val="227271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7273344"/>
        <c:crosses val="autoZero"/>
        <c:auto val="1"/>
        <c:lblAlgn val="ctr"/>
        <c:lblOffset val="100"/>
        <c:noMultiLvlLbl val="0"/>
      </c:catAx>
      <c:valAx>
        <c:axId val="2272733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72718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garde'!$B$116:$B$119</c:f>
              <c:numCache>
                <c:formatCode>0.0%</c:formatCode>
                <c:ptCount val="4"/>
                <c:pt idx="0">
                  <c:v>0.875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C04-4D18-97BE-3E1E96AD266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garde'!$C$116:$C$119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C04-4D18-97BE-3E1E96AD266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7451648"/>
        <c:axId val="227453184"/>
      </c:barChart>
      <c:catAx>
        <c:axId val="227451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7453184"/>
        <c:crosses val="autoZero"/>
        <c:auto val="1"/>
        <c:lblAlgn val="ctr"/>
        <c:lblOffset val="100"/>
        <c:noMultiLvlLbl val="0"/>
      </c:catAx>
      <c:valAx>
        <c:axId val="2274531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74516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garde'!$B$123:$B$126</c:f>
              <c:numCache>
                <c:formatCode>0.0%</c:formatCode>
                <c:ptCount val="4"/>
                <c:pt idx="0">
                  <c:v>0.83333333333333337</c:v>
                </c:pt>
                <c:pt idx="1">
                  <c:v>0.83333333333333337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0BA-4FF4-AFED-7633C1FB89A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garde'!$C$123:$C$126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0BA-4FF4-AFED-7633C1FB89A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7754368"/>
        <c:axId val="227755904"/>
      </c:barChart>
      <c:catAx>
        <c:axId val="227754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7755904"/>
        <c:crosses val="autoZero"/>
        <c:auto val="1"/>
        <c:lblAlgn val="ctr"/>
        <c:lblOffset val="100"/>
        <c:noMultiLvlLbl val="0"/>
      </c:catAx>
      <c:valAx>
        <c:axId val="2277559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7754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garde'!$B$130:$B$133</c:f>
              <c:numCache>
                <c:formatCode>0.0%</c:formatCode>
                <c:ptCount val="4"/>
                <c:pt idx="0">
                  <c:v>0.875</c:v>
                </c:pt>
                <c:pt idx="1">
                  <c:v>0.77272727272727271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FAC-41DE-9E84-E3AB33030C6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garde'!$C$130:$C$133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FAC-41DE-9E84-E3AB33030C6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7794944"/>
        <c:axId val="227796480"/>
      </c:barChart>
      <c:catAx>
        <c:axId val="227794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7796480"/>
        <c:crosses val="autoZero"/>
        <c:auto val="1"/>
        <c:lblAlgn val="ctr"/>
        <c:lblOffset val="100"/>
        <c:noMultiLvlLbl val="0"/>
      </c:catAx>
      <c:valAx>
        <c:axId val="2277964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77949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garde'!$B$137:$B$140</c:f>
              <c:numCache>
                <c:formatCode>0.0%</c:formatCode>
                <c:ptCount val="4"/>
                <c:pt idx="0">
                  <c:v>1</c:v>
                </c:pt>
                <c:pt idx="1">
                  <c:v>0.83333333333333337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17-4898-9D15-2B77C9E0270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garde'!$C$137:$C$140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17-4898-9D15-2B77C9E0270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7511680"/>
        <c:axId val="227525760"/>
      </c:barChart>
      <c:catAx>
        <c:axId val="227511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7525760"/>
        <c:crosses val="autoZero"/>
        <c:auto val="1"/>
        <c:lblAlgn val="ctr"/>
        <c:lblOffset val="100"/>
        <c:noMultiLvlLbl val="0"/>
      </c:catAx>
      <c:valAx>
        <c:axId val="2275257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75116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garde'!$B$144:$B$147</c:f>
              <c:numCache>
                <c:formatCode>0.0%</c:formatCode>
                <c:ptCount val="4"/>
                <c:pt idx="0">
                  <c:v>0.59482758620689657</c:v>
                </c:pt>
                <c:pt idx="1">
                  <c:v>0.953125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E88-46BE-AC44-6061D3FCD72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garde'!$C$144:$C$147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E88-46BE-AC44-6061D3FCD72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7630080"/>
        <c:axId val="227631872"/>
      </c:barChart>
      <c:catAx>
        <c:axId val="227630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7631872"/>
        <c:crosses val="autoZero"/>
        <c:auto val="1"/>
        <c:lblAlgn val="ctr"/>
        <c:lblOffset val="100"/>
        <c:noMultiLvlLbl val="0"/>
      </c:catAx>
      <c:valAx>
        <c:axId val="2276318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76300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garde'!$B$32:$B$35</c:f>
              <c:numCache>
                <c:formatCode>0.0%</c:formatCode>
                <c:ptCount val="4"/>
                <c:pt idx="0">
                  <c:v>0.87795275590551181</c:v>
                </c:pt>
                <c:pt idx="1">
                  <c:v>0.83666666666666667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CF7-4059-BB2E-C0A18786A8D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garde'!$C$32:$C$35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CF7-4059-BB2E-C0A18786A8D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7670656"/>
        <c:axId val="227684736"/>
      </c:barChart>
      <c:catAx>
        <c:axId val="227670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7684736"/>
        <c:crosses val="autoZero"/>
        <c:auto val="1"/>
        <c:lblAlgn val="ctr"/>
        <c:lblOffset val="100"/>
        <c:noMultiLvlLbl val="0"/>
      </c:catAx>
      <c:valAx>
        <c:axId val="2276847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76706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garde'!$B$24:$B$27</c:f>
              <c:numCache>
                <c:formatCode>0.0%</c:formatCode>
                <c:ptCount val="4"/>
                <c:pt idx="0">
                  <c:v>0.73639017105620419</c:v>
                </c:pt>
                <c:pt idx="1">
                  <c:v>0.89489583333333333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D69-4F07-8EB2-41C45C2A561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garde'!$C$24:$C$27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D69-4F07-8EB2-41C45C2A56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27723136"/>
        <c:axId val="227724672"/>
        <c:extLst xmlns:c16r2="http://schemas.microsoft.com/office/drawing/2015/06/chart"/>
      </c:barChart>
      <c:catAx>
        <c:axId val="22772313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7724672"/>
        <c:crosses val="autoZero"/>
        <c:auto val="1"/>
        <c:lblAlgn val="ctr"/>
        <c:lblOffset val="100"/>
        <c:noMultiLvlLbl val="0"/>
      </c:catAx>
      <c:valAx>
        <c:axId val="227724672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77231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1202-407F-9AAC-93D3426EFEC2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1202-407F-9AAC-93D3426EFEC2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1202-407F-9AAC-93D3426EFEC2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1202-407F-9AAC-93D3426EFEC2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garde'!$B$39:$B$42</c:f>
              <c:numCache>
                <c:formatCode>0.0%</c:formatCode>
                <c:ptCount val="4"/>
                <c:pt idx="0">
                  <c:v>0</c:v>
                </c:pt>
                <c:pt idx="1">
                  <c:v>0.63251111111111114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1202-407F-9AAC-93D3426EFEC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garde'!$C$39:$C$42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1202-407F-9AAC-93D3426EFEC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227830784"/>
        <c:axId val="227844864"/>
        <c:extLst xmlns:c16r2="http://schemas.microsoft.com/office/drawing/2015/06/chart"/>
      </c:barChart>
      <c:catAx>
        <c:axId val="227830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7844864"/>
        <c:crosses val="autoZero"/>
        <c:auto val="1"/>
        <c:lblAlgn val="ctr"/>
        <c:lblOffset val="100"/>
        <c:noMultiLvlLbl val="0"/>
      </c:catAx>
      <c:valAx>
        <c:axId val="2278448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7830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garde'!$B$53:$B$56</c:f>
              <c:numCache>
                <c:formatCode>0.0%</c:formatCode>
                <c:ptCount val="4"/>
                <c:pt idx="0">
                  <c:v>0.73076923076923073</c:v>
                </c:pt>
                <c:pt idx="1">
                  <c:v>0.96551724137931039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166-4400-BAAD-C8463A86C79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garde'!$C$53:$C$56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166-4400-BAAD-C8463A86C79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5620736"/>
        <c:axId val="225622272"/>
      </c:barChart>
      <c:catAx>
        <c:axId val="225620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5622272"/>
        <c:crosses val="autoZero"/>
        <c:auto val="1"/>
        <c:lblAlgn val="ctr"/>
        <c:lblOffset val="100"/>
        <c:noMultiLvlLbl val="0"/>
      </c:catAx>
      <c:valAx>
        <c:axId val="2256222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56207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garde'!$B$60:$B$63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660-4EB3-95FA-F7B215F06D4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garde'!$C$60:$C$63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660-4EB3-95FA-F7B215F06D4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6881152"/>
        <c:axId val="206882688"/>
      </c:barChart>
      <c:catAx>
        <c:axId val="206881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6882688"/>
        <c:crosses val="autoZero"/>
        <c:auto val="1"/>
        <c:lblAlgn val="ctr"/>
        <c:lblOffset val="100"/>
        <c:noMultiLvlLbl val="0"/>
      </c:catAx>
      <c:valAx>
        <c:axId val="2068826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68811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garde'!$B$67:$B$70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328-4308-A25B-2E4A87F50C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garde'!$C$67:$C$70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328-4308-A25B-2E4A87F50C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7295232"/>
        <c:axId val="227296768"/>
      </c:barChart>
      <c:catAx>
        <c:axId val="227295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7296768"/>
        <c:crosses val="autoZero"/>
        <c:auto val="1"/>
        <c:lblAlgn val="ctr"/>
        <c:lblOffset val="100"/>
        <c:noMultiLvlLbl val="0"/>
      </c:catAx>
      <c:valAx>
        <c:axId val="2272967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72952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garde'!$B$74:$B$77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E99-469F-87B6-D61867AB3D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garde'!$C$74:$C$77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E99-469F-87B6-D61867AB3D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7339648"/>
        <c:axId val="227341440"/>
      </c:barChart>
      <c:catAx>
        <c:axId val="227339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7341440"/>
        <c:crosses val="autoZero"/>
        <c:auto val="1"/>
        <c:lblAlgn val="ctr"/>
        <c:lblOffset val="100"/>
        <c:noMultiLvlLbl val="0"/>
      </c:catAx>
      <c:valAx>
        <c:axId val="2273414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73396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garde'!$B$81:$B$84</c:f>
              <c:numCache>
                <c:formatCode>0.0%</c:formatCode>
                <c:ptCount val="4"/>
                <c:pt idx="0">
                  <c:v>0.91666666666666663</c:v>
                </c:pt>
                <c:pt idx="1">
                  <c:v>0.92105263157894735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D0D-44E3-9EF2-451E80BE751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garde'!$C$81:$C$84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D0D-44E3-9EF2-451E80BE751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7060736"/>
        <c:axId val="227066624"/>
      </c:barChart>
      <c:catAx>
        <c:axId val="227060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7066624"/>
        <c:crosses val="autoZero"/>
        <c:auto val="1"/>
        <c:lblAlgn val="ctr"/>
        <c:lblOffset val="100"/>
        <c:noMultiLvlLbl val="0"/>
      </c:catAx>
      <c:valAx>
        <c:axId val="2270666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70607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garde'!$B$88:$B$91</c:f>
              <c:numCache>
                <c:formatCode>0.0%</c:formatCode>
                <c:ptCount val="4"/>
                <c:pt idx="0">
                  <c:v>1</c:v>
                </c:pt>
                <c:pt idx="1">
                  <c:v>0.6333333333333333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DA4-4511-9C02-D855E996D08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garde'!$C$88:$C$91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DA4-4511-9C02-D855E996D08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7117696"/>
        <c:axId val="227135872"/>
      </c:barChart>
      <c:catAx>
        <c:axId val="227117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7135872"/>
        <c:crosses val="autoZero"/>
        <c:auto val="1"/>
        <c:lblAlgn val="ctr"/>
        <c:lblOffset val="100"/>
        <c:noMultiLvlLbl val="0"/>
      </c:catAx>
      <c:valAx>
        <c:axId val="2271358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71176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garde'!$B$95:$B$98</c:f>
              <c:numCache>
                <c:formatCode>0.0%</c:formatCode>
                <c:ptCount val="4"/>
                <c:pt idx="0">
                  <c:v>0.88709677419354838</c:v>
                </c:pt>
                <c:pt idx="1">
                  <c:v>0.69696969696969702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82E-4CC9-A488-115C599302A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garde'!$C$95:$C$98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82E-4CC9-A488-115C599302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7166464"/>
        <c:axId val="227172352"/>
      </c:barChart>
      <c:catAx>
        <c:axId val="227166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7172352"/>
        <c:crosses val="autoZero"/>
        <c:auto val="1"/>
        <c:lblAlgn val="ctr"/>
        <c:lblOffset val="100"/>
        <c:noMultiLvlLbl val="0"/>
      </c:catAx>
      <c:valAx>
        <c:axId val="2271723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7166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garde'!$B$102:$B$105</c:f>
              <c:numCache>
                <c:formatCode>0.0%</c:formatCode>
                <c:ptCount val="4"/>
                <c:pt idx="0">
                  <c:v>1</c:v>
                </c:pt>
                <c:pt idx="1">
                  <c:v>0.93333333333333335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8FB-4C61-9114-5E84CCDB993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garde'!$C$102:$C$105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8FB-4C61-9114-5E84CCDB993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7214848"/>
        <c:axId val="227216384"/>
      </c:barChart>
      <c:catAx>
        <c:axId val="227214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7216384"/>
        <c:crosses val="autoZero"/>
        <c:auto val="1"/>
        <c:lblAlgn val="ctr"/>
        <c:lblOffset val="100"/>
        <c:noMultiLvlLbl val="0"/>
      </c:catAx>
      <c:valAx>
        <c:axId val="2272163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72148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pn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marL="0" indent="0" algn="ctr" rtl="0">
            <a:defRPr sz="1000"/>
          </a:pPr>
          <a:r>
            <a:rPr lang="fr-FR" sz="2400" b="1" i="0" u="sng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Audit Conseil Magasin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en Bonnes Pratiques d'Hygiène et système HACCP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UHD- Carrefour Tunisie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Rapport  d'audit </a:t>
          </a:r>
        </a:p>
      </xdr:txBody>
    </xdr:sp>
    <xdr:clientData/>
  </xdr:twoCellAnchor>
  <xdr:twoCellAnchor>
    <xdr:from>
      <xdr:col>3</xdr:col>
      <xdr:colOff>752475</xdr:colOff>
      <xdr:row>44</xdr:row>
      <xdr:rowOff>4762</xdr:rowOff>
    </xdr:from>
    <xdr:to>
      <xdr:col>9</xdr:col>
      <xdr:colOff>9525</xdr:colOff>
      <xdr:row>49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51</xdr:row>
      <xdr:rowOff>14287</xdr:rowOff>
    </xdr:from>
    <xdr:to>
      <xdr:col>8</xdr:col>
      <xdr:colOff>752475</xdr:colOff>
      <xdr:row>56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58</xdr:row>
      <xdr:rowOff>14287</xdr:rowOff>
    </xdr:from>
    <xdr:to>
      <xdr:col>9</xdr:col>
      <xdr:colOff>0</xdr:colOff>
      <xdr:row>63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65</xdr:row>
      <xdr:rowOff>14287</xdr:rowOff>
    </xdr:from>
    <xdr:to>
      <xdr:col>9</xdr:col>
      <xdr:colOff>0</xdr:colOff>
      <xdr:row>70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72</xdr:row>
      <xdr:rowOff>14287</xdr:rowOff>
    </xdr:from>
    <xdr:to>
      <xdr:col>9</xdr:col>
      <xdr:colOff>0</xdr:colOff>
      <xdr:row>77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79</xdr:row>
      <xdr:rowOff>4762</xdr:rowOff>
    </xdr:from>
    <xdr:to>
      <xdr:col>8</xdr:col>
      <xdr:colOff>752475</xdr:colOff>
      <xdr:row>84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86</xdr:row>
      <xdr:rowOff>4762</xdr:rowOff>
    </xdr:from>
    <xdr:to>
      <xdr:col>9</xdr:col>
      <xdr:colOff>0</xdr:colOff>
      <xdr:row>91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98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100</xdr:row>
      <xdr:rowOff>27894</xdr:rowOff>
    </xdr:from>
    <xdr:to>
      <xdr:col>9</xdr:col>
      <xdr:colOff>0</xdr:colOff>
      <xdr:row>105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107</xdr:row>
      <xdr:rowOff>4762</xdr:rowOff>
    </xdr:from>
    <xdr:to>
      <xdr:col>9</xdr:col>
      <xdr:colOff>9525</xdr:colOff>
      <xdr:row>112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114</xdr:row>
      <xdr:rowOff>4762</xdr:rowOff>
    </xdr:from>
    <xdr:to>
      <xdr:col>9</xdr:col>
      <xdr:colOff>0</xdr:colOff>
      <xdr:row>119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121</xdr:row>
      <xdr:rowOff>4762</xdr:rowOff>
    </xdr:from>
    <xdr:to>
      <xdr:col>9</xdr:col>
      <xdr:colOff>0</xdr:colOff>
      <xdr:row>126</xdr:row>
      <xdr:rowOff>9525</xdr:rowOff>
    </xdr:to>
    <xdr:graphicFrame macro="">
      <xdr:nvGraphicFramePr>
        <xdr:cNvPr id="15" name="Graphique 14">
          <a:extLst>
            <a:ext uri="{FF2B5EF4-FFF2-40B4-BE49-F238E27FC236}">
              <a16:creationId xmlns=""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128</xdr:row>
      <xdr:rowOff>0</xdr:rowOff>
    </xdr:from>
    <xdr:to>
      <xdr:col>9</xdr:col>
      <xdr:colOff>0</xdr:colOff>
      <xdr:row>133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135</xdr:row>
      <xdr:rowOff>4762</xdr:rowOff>
    </xdr:from>
    <xdr:to>
      <xdr:col>9</xdr:col>
      <xdr:colOff>0</xdr:colOff>
      <xdr:row>140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142</xdr:row>
      <xdr:rowOff>4762</xdr:rowOff>
    </xdr:from>
    <xdr:to>
      <xdr:col>9</xdr:col>
      <xdr:colOff>0</xdr:colOff>
      <xdr:row>147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29</xdr:row>
      <xdr:rowOff>176893</xdr:rowOff>
    </xdr:from>
    <xdr:to>
      <xdr:col>9</xdr:col>
      <xdr:colOff>0</xdr:colOff>
      <xdr:row>35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27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36</xdr:row>
      <xdr:rowOff>227239</xdr:rowOff>
    </xdr:from>
    <xdr:to>
      <xdr:col>9</xdr:col>
      <xdr:colOff>0</xdr:colOff>
      <xdr:row>42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110586</xdr:colOff>
      <xdr:row>0</xdr:row>
      <xdr:rowOff>31481</xdr:rowOff>
    </xdr:from>
    <xdr:to>
      <xdr:col>6</xdr:col>
      <xdr:colOff>512170</xdr:colOff>
      <xdr:row>6</xdr:row>
      <xdr:rowOff>47356</xdr:rowOff>
    </xdr:to>
    <xdr:pic>
      <xdr:nvPicPr>
        <xdr:cNvPr id="24" name="Image 2" descr="http://www.lsa-conso.fr/mediatheque/5/7/9/000015975.gif">
          <a:extLst>
            <a:ext uri="{FF2B5EF4-FFF2-40B4-BE49-F238E27FC236}">
              <a16:creationId xmlns="" xmlns:a16="http://schemas.microsoft.com/office/drawing/2014/main" id="{00000000-0008-0000-00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3565417" y="31481"/>
          <a:ext cx="1919126" cy="11782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5" name="Image 1" descr="http://www.lsa-conso.fr/mediatheque/5/7/9/000015975.gif">
          <a:extLst>
            <a:ext uri="{FF2B5EF4-FFF2-40B4-BE49-F238E27FC236}">
              <a16:creationId xmlns=""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9762" cy="11853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378765</xdr:colOff>
      <xdr:row>4</xdr:row>
      <xdr:rowOff>141212</xdr:rowOff>
    </xdr:to>
    <xdr:pic>
      <xdr:nvPicPr>
        <xdr:cNvPr id="4" name="Image 1" descr="http://www.lsa-conso.fr/mediatheque/5/7/9/000015975.gif">
          <a:extLst>
            <a:ext uri="{FF2B5EF4-FFF2-40B4-BE49-F238E27FC236}">
              <a16:creationId xmlns=""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9123" cy="12594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=""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=""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=""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=""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=""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="" xmlns:a16="http://schemas.microsoft.com/office/drawing/2014/main" id="{00000000-0008-0000-0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4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47"/>
  <sheetViews>
    <sheetView tabSelected="1" view="pageBreakPreview" topLeftCell="A21" zoomScale="90" zoomScaleNormal="100" zoomScaleSheetLayoutView="90" workbookViewId="0">
      <selection activeCell="D18" sqref="D18:K18"/>
    </sheetView>
  </sheetViews>
  <sheetFormatPr baseColWidth="10" defaultColWidth="11.42578125" defaultRowHeight="15" x14ac:dyDescent="0.25"/>
  <cols>
    <col min="1" max="1" width="11.42578125" style="159"/>
    <col min="2" max="2" width="15" style="148" customWidth="1"/>
    <col min="3" max="3" width="14" style="148" customWidth="1"/>
    <col min="4" max="11" width="11.42578125" style="148"/>
    <col min="12" max="14" width="11.42578125" style="148" customWidth="1"/>
    <col min="15" max="16384" width="11.42578125" style="148"/>
  </cols>
  <sheetData>
    <row r="18" spans="1:11" ht="21" x14ac:dyDescent="0.25">
      <c r="A18" s="261" t="s">
        <v>378</v>
      </c>
      <c r="B18" s="261"/>
      <c r="C18" s="261"/>
      <c r="D18" s="262" t="s">
        <v>432</v>
      </c>
      <c r="E18" s="262"/>
      <c r="F18" s="262"/>
      <c r="G18" s="262"/>
      <c r="H18" s="262"/>
      <c r="I18" s="262"/>
      <c r="J18" s="262"/>
      <c r="K18" s="262"/>
    </row>
    <row r="20" spans="1:11" ht="16.5" x14ac:dyDescent="0.3">
      <c r="A20" s="154"/>
      <c r="B20" s="149"/>
      <c r="C20" s="149"/>
      <c r="D20" s="149"/>
      <c r="E20" s="149"/>
      <c r="F20" s="149"/>
      <c r="G20" s="149"/>
      <c r="H20" s="149"/>
      <c r="I20" s="149"/>
    </row>
    <row r="21" spans="1:11" x14ac:dyDescent="0.25">
      <c r="A21" s="263" t="s">
        <v>350</v>
      </c>
      <c r="B21" s="263"/>
      <c r="C21" s="263"/>
      <c r="D21" s="263"/>
      <c r="E21" s="263"/>
      <c r="F21" s="263"/>
      <c r="G21" s="263"/>
      <c r="H21" s="263"/>
      <c r="I21" s="263"/>
      <c r="J21" s="263"/>
      <c r="K21" s="263"/>
    </row>
    <row r="22" spans="1:11" x14ac:dyDescent="0.25">
      <c r="A22" s="155"/>
      <c r="B22" s="150"/>
      <c r="C22" s="150"/>
      <c r="D22" s="149"/>
      <c r="E22" s="149"/>
      <c r="F22" s="149"/>
      <c r="G22" s="149"/>
      <c r="H22" s="149"/>
      <c r="I22" s="149"/>
    </row>
    <row r="23" spans="1:11" ht="42" customHeight="1" x14ac:dyDescent="0.25">
      <c r="A23" s="189" t="s">
        <v>351</v>
      </c>
      <c r="B23" s="257" t="s">
        <v>352</v>
      </c>
      <c r="C23" s="257"/>
      <c r="D23" s="149"/>
      <c r="E23" s="149"/>
      <c r="F23" s="149"/>
      <c r="G23" s="149"/>
      <c r="H23" s="149"/>
      <c r="I23" s="149"/>
      <c r="J23" s="148" t="str">
        <f>D18</f>
        <v>SILVER MALL</v>
      </c>
    </row>
    <row r="24" spans="1:11" ht="33" customHeight="1" x14ac:dyDescent="0.25">
      <c r="A24" s="190" t="s">
        <v>353</v>
      </c>
      <c r="B24" s="256">
        <f>AVERAGE('A1 Exploitation'!D463,'A1 Technique'!D183)</f>
        <v>0.73639017105620419</v>
      </c>
      <c r="C24" s="256"/>
      <c r="D24" s="149"/>
      <c r="E24" s="149"/>
      <c r="F24" s="149"/>
      <c r="G24" s="149"/>
      <c r="H24" s="149"/>
      <c r="I24" s="149"/>
    </row>
    <row r="25" spans="1:11" ht="33" customHeight="1" x14ac:dyDescent="0.25">
      <c r="A25" s="189" t="s">
        <v>354</v>
      </c>
      <c r="B25" s="256">
        <f>AVERAGE('A2 Exploitation'!D463,'A2 Technique'!D183)</f>
        <v>0.89489583333333333</v>
      </c>
      <c r="C25" s="256"/>
      <c r="D25" s="149"/>
      <c r="E25" s="149"/>
      <c r="F25" s="149"/>
      <c r="G25" s="149"/>
      <c r="H25" s="149"/>
      <c r="I25" s="149"/>
    </row>
    <row r="26" spans="1:11" ht="33" customHeight="1" x14ac:dyDescent="0.25">
      <c r="A26" s="190" t="s">
        <v>355</v>
      </c>
      <c r="B26" s="256">
        <f>AVERAGE('A3 Exploitation'!D463,'A3 Technique'!D183)</f>
        <v>0</v>
      </c>
      <c r="C26" s="256"/>
      <c r="D26" s="149"/>
      <c r="E26" s="149"/>
      <c r="F26" s="149"/>
      <c r="G26" s="149"/>
      <c r="H26" s="149"/>
      <c r="I26" s="149"/>
    </row>
    <row r="27" spans="1:11" ht="33" customHeight="1" x14ac:dyDescent="0.25">
      <c r="A27" s="190" t="s">
        <v>356</v>
      </c>
      <c r="B27" s="256">
        <f>AVERAGE('A4 Exploitation'!D463,'A4 Technique'!D183)</f>
        <v>0</v>
      </c>
      <c r="C27" s="256"/>
      <c r="D27" s="149"/>
      <c r="E27" s="149"/>
      <c r="F27" s="149"/>
      <c r="G27" s="149"/>
      <c r="H27" s="149"/>
      <c r="I27" s="149"/>
    </row>
    <row r="28" spans="1:11" x14ac:dyDescent="0.25">
      <c r="A28" s="155"/>
      <c r="B28" s="150"/>
      <c r="C28" s="150"/>
      <c r="D28" s="149"/>
      <c r="E28" s="149"/>
      <c r="F28" s="149"/>
      <c r="G28" s="149"/>
      <c r="H28" s="149"/>
      <c r="I28" s="149"/>
    </row>
    <row r="29" spans="1:11" x14ac:dyDescent="0.25">
      <c r="A29" s="155"/>
      <c r="B29" s="150"/>
      <c r="C29" s="150"/>
      <c r="D29" s="149"/>
      <c r="E29" s="149"/>
      <c r="F29" s="149"/>
      <c r="G29" s="149"/>
      <c r="H29" s="149"/>
      <c r="I29" s="149"/>
    </row>
    <row r="30" spans="1:11" x14ac:dyDescent="0.25">
      <c r="A30" s="155"/>
      <c r="B30" s="150"/>
      <c r="C30" s="150"/>
      <c r="D30" s="149"/>
      <c r="E30" s="149"/>
      <c r="F30" s="149"/>
      <c r="G30" s="149"/>
      <c r="H30" s="149"/>
      <c r="I30" s="149"/>
    </row>
    <row r="31" spans="1:11" ht="33" customHeight="1" x14ac:dyDescent="0.25">
      <c r="A31" s="189" t="s">
        <v>351</v>
      </c>
      <c r="B31" s="257" t="s">
        <v>357</v>
      </c>
      <c r="C31" s="257"/>
      <c r="D31" s="149"/>
      <c r="E31" s="149"/>
      <c r="F31" s="149"/>
      <c r="G31" s="149"/>
      <c r="H31" s="149"/>
      <c r="I31" s="149"/>
      <c r="J31" s="148" t="str">
        <f>D18</f>
        <v>SILVER MALL</v>
      </c>
    </row>
    <row r="32" spans="1:11" ht="33" customHeight="1" x14ac:dyDescent="0.25">
      <c r="A32" s="190" t="s">
        <v>353</v>
      </c>
      <c r="B32" s="256">
        <f>'A1 Exploitation'!D463</f>
        <v>0.87795275590551181</v>
      </c>
      <c r="C32" s="256"/>
      <c r="D32" s="149"/>
      <c r="E32" s="149"/>
      <c r="F32" s="149"/>
      <c r="G32" s="149"/>
      <c r="H32" s="149"/>
      <c r="I32" s="149"/>
    </row>
    <row r="33" spans="1:10" ht="33" customHeight="1" x14ac:dyDescent="0.25">
      <c r="A33" s="189" t="s">
        <v>354</v>
      </c>
      <c r="B33" s="256">
        <f>'A2 Exploitation'!D463</f>
        <v>0.83666666666666667</v>
      </c>
      <c r="C33" s="256"/>
      <c r="D33" s="149"/>
      <c r="E33" s="149"/>
      <c r="F33" s="149"/>
      <c r="G33" s="149"/>
      <c r="H33" s="149"/>
      <c r="I33" s="149"/>
    </row>
    <row r="34" spans="1:10" ht="33" customHeight="1" x14ac:dyDescent="0.25">
      <c r="A34" s="190" t="s">
        <v>355</v>
      </c>
      <c r="B34" s="256">
        <f>'A3 Exploitation'!D463</f>
        <v>0</v>
      </c>
      <c r="C34" s="256"/>
      <c r="D34" s="149"/>
      <c r="E34" s="149"/>
      <c r="F34" s="149"/>
      <c r="G34" s="149"/>
      <c r="H34" s="149"/>
      <c r="I34" s="149"/>
    </row>
    <row r="35" spans="1:10" ht="33" customHeight="1" x14ac:dyDescent="0.25">
      <c r="A35" s="190" t="s">
        <v>356</v>
      </c>
      <c r="B35" s="256">
        <f>'A4 Exploitation'!D463</f>
        <v>0</v>
      </c>
      <c r="C35" s="256"/>
      <c r="D35" s="149"/>
      <c r="E35" s="149"/>
      <c r="F35" s="149"/>
      <c r="G35" s="149"/>
      <c r="H35" s="149"/>
      <c r="I35" s="149"/>
    </row>
    <row r="36" spans="1:10" ht="18" x14ac:dyDescent="0.25">
      <c r="A36" s="156"/>
      <c r="B36" s="151"/>
      <c r="C36" s="151"/>
      <c r="D36" s="149"/>
      <c r="E36" s="149"/>
      <c r="F36" s="149"/>
      <c r="G36" s="149"/>
      <c r="H36" s="149"/>
      <c r="I36" s="149"/>
    </row>
    <row r="37" spans="1:10" ht="18" x14ac:dyDescent="0.25">
      <c r="A37" s="156"/>
      <c r="B37" s="151"/>
      <c r="C37" s="151"/>
      <c r="D37" s="149"/>
      <c r="E37" s="149"/>
      <c r="F37" s="149"/>
      <c r="G37" s="149"/>
      <c r="H37" s="149"/>
      <c r="I37" s="149"/>
    </row>
    <row r="38" spans="1:10" ht="45" customHeight="1" x14ac:dyDescent="0.25">
      <c r="A38" s="189" t="s">
        <v>351</v>
      </c>
      <c r="B38" s="260" t="s">
        <v>358</v>
      </c>
      <c r="C38" s="260"/>
      <c r="D38" s="149"/>
      <c r="E38" s="149"/>
      <c r="F38" s="149"/>
      <c r="G38" s="149"/>
      <c r="H38" s="149"/>
      <c r="I38" s="149"/>
      <c r="J38" s="148" t="str">
        <f>D18</f>
        <v>SILVER MALL</v>
      </c>
    </row>
    <row r="39" spans="1:10" ht="33" customHeight="1" x14ac:dyDescent="0.25">
      <c r="A39" s="190" t="s">
        <v>353</v>
      </c>
      <c r="B39" s="256" t="e">
        <f>AVERAGE('A1 Exploitation'!D461, 'A1 Technique'!D181)</f>
        <v>#DIV/0!</v>
      </c>
      <c r="C39" s="256"/>
      <c r="D39" s="149"/>
      <c r="E39" s="149"/>
      <c r="F39" s="149"/>
      <c r="G39" s="149"/>
      <c r="H39" s="149"/>
      <c r="I39" s="149"/>
    </row>
    <row r="40" spans="1:10" ht="33" customHeight="1" x14ac:dyDescent="0.25">
      <c r="A40" s="189" t="s">
        <v>354</v>
      </c>
      <c r="B40" s="256">
        <f>AVERAGE('A2 Exploitation'!D461, 'A2 Technique'!D181)</f>
        <v>0.63251111111111114</v>
      </c>
      <c r="C40" s="256"/>
      <c r="D40" s="149"/>
      <c r="E40" s="149"/>
      <c r="F40" s="149"/>
      <c r="G40" s="149"/>
      <c r="H40" s="149"/>
      <c r="I40" s="149"/>
    </row>
    <row r="41" spans="1:10" ht="33" customHeight="1" x14ac:dyDescent="0.25">
      <c r="A41" s="190" t="s">
        <v>355</v>
      </c>
      <c r="B41" s="256">
        <f>AVERAGE('A3 Exploitation'!D461, 'A3 Technique'!D181)</f>
        <v>0</v>
      </c>
      <c r="C41" s="256"/>
      <c r="D41" s="149"/>
      <c r="E41" s="149"/>
      <c r="F41" s="149"/>
      <c r="G41" s="149"/>
      <c r="H41" s="149"/>
      <c r="I41" s="149"/>
    </row>
    <row r="42" spans="1:10" ht="33" customHeight="1" x14ac:dyDescent="0.25">
      <c r="A42" s="190" t="s">
        <v>356</v>
      </c>
      <c r="B42" s="256">
        <f>AVERAGE('A4 Exploitation'!D461, 'A4 Technique'!D181)</f>
        <v>0</v>
      </c>
      <c r="C42" s="256"/>
      <c r="D42" s="149"/>
      <c r="E42" s="149"/>
      <c r="F42" s="149"/>
      <c r="G42" s="149"/>
      <c r="H42" s="149"/>
      <c r="I42" s="149"/>
    </row>
    <row r="43" spans="1:10" ht="18" x14ac:dyDescent="0.25">
      <c r="A43" s="156"/>
      <c r="B43" s="151"/>
      <c r="C43" s="151"/>
      <c r="D43" s="149"/>
      <c r="E43" s="149"/>
      <c r="F43" s="149"/>
      <c r="G43" s="149"/>
      <c r="H43" s="149"/>
      <c r="I43" s="149"/>
    </row>
    <row r="44" spans="1:10" x14ac:dyDescent="0.25">
      <c r="A44" s="155"/>
      <c r="B44" s="150"/>
      <c r="C44" s="150"/>
      <c r="D44" s="149"/>
      <c r="E44" s="149"/>
      <c r="F44" s="149"/>
      <c r="G44" s="149"/>
      <c r="H44" s="149"/>
      <c r="I44" s="149"/>
    </row>
    <row r="45" spans="1:10" ht="33" customHeight="1" x14ac:dyDescent="0.25">
      <c r="A45" s="189" t="s">
        <v>351</v>
      </c>
      <c r="B45" s="257" t="s">
        <v>359</v>
      </c>
      <c r="C45" s="257"/>
      <c r="D45" s="149"/>
      <c r="E45" s="149"/>
      <c r="F45" s="149"/>
      <c r="G45" s="149"/>
      <c r="H45" s="149"/>
      <c r="I45" s="149"/>
      <c r="J45" s="148" t="str">
        <f>D18</f>
        <v>SILVER MALL</v>
      </c>
    </row>
    <row r="46" spans="1:10" ht="33" customHeight="1" x14ac:dyDescent="0.25">
      <c r="A46" s="190" t="s">
        <v>353</v>
      </c>
      <c r="B46" s="259">
        <f>'A1 Exploitation'!D41</f>
        <v>0.86363636363636365</v>
      </c>
      <c r="C46" s="259"/>
      <c r="D46" s="149"/>
      <c r="E46" s="149"/>
      <c r="F46" s="149"/>
      <c r="G46" s="149"/>
      <c r="H46" s="149"/>
      <c r="I46" s="149"/>
    </row>
    <row r="47" spans="1:10" ht="33" customHeight="1" x14ac:dyDescent="0.25">
      <c r="A47" s="189" t="s">
        <v>354</v>
      </c>
      <c r="B47" s="259">
        <f>'A2 Exploitation'!D41</f>
        <v>0.875</v>
      </c>
      <c r="C47" s="259"/>
      <c r="D47" s="149"/>
      <c r="E47" s="149"/>
      <c r="F47" s="149"/>
      <c r="G47" s="149"/>
      <c r="H47" s="149"/>
      <c r="I47" s="149"/>
    </row>
    <row r="48" spans="1:10" ht="33" customHeight="1" x14ac:dyDescent="0.25">
      <c r="A48" s="190" t="s">
        <v>355</v>
      </c>
      <c r="B48" s="259">
        <f>'A3 Exploitation'!D41</f>
        <v>0</v>
      </c>
      <c r="C48" s="259"/>
      <c r="D48" s="149"/>
      <c r="E48" s="149"/>
      <c r="F48" s="149"/>
      <c r="G48" s="149"/>
      <c r="H48" s="149"/>
      <c r="I48" s="149"/>
    </row>
    <row r="49" spans="1:10" ht="33" customHeight="1" x14ac:dyDescent="0.25">
      <c r="A49" s="190" t="s">
        <v>356</v>
      </c>
      <c r="B49" s="259">
        <f>'A4 Exploitation'!D41</f>
        <v>0</v>
      </c>
      <c r="C49" s="259"/>
      <c r="D49" s="149"/>
      <c r="E49" s="149"/>
      <c r="F49" s="149"/>
      <c r="G49" s="149"/>
      <c r="H49" s="149"/>
      <c r="I49" s="149"/>
    </row>
    <row r="50" spans="1:10" ht="18" x14ac:dyDescent="0.25">
      <c r="A50" s="157"/>
      <c r="B50" s="152"/>
      <c r="C50" s="152"/>
      <c r="D50" s="149"/>
      <c r="E50" s="149"/>
      <c r="F50" s="149"/>
      <c r="G50" s="149"/>
      <c r="H50" s="149"/>
      <c r="I50" s="149"/>
    </row>
    <row r="51" spans="1:10" ht="18" x14ac:dyDescent="0.25">
      <c r="A51" s="157"/>
      <c r="B51" s="152"/>
      <c r="C51" s="152"/>
      <c r="D51" s="149"/>
      <c r="E51" s="149"/>
      <c r="F51" s="149"/>
      <c r="G51" s="149"/>
      <c r="H51" s="149"/>
      <c r="I51" s="149"/>
    </row>
    <row r="52" spans="1:10" ht="33" customHeight="1" x14ac:dyDescent="0.25">
      <c r="A52" s="189" t="s">
        <v>351</v>
      </c>
      <c r="B52" s="257" t="s">
        <v>360</v>
      </c>
      <c r="C52" s="257"/>
      <c r="D52" s="149"/>
      <c r="E52" s="149"/>
      <c r="F52" s="149"/>
      <c r="G52" s="149"/>
      <c r="H52" s="149"/>
      <c r="I52" s="149"/>
      <c r="J52" s="148" t="str">
        <f>D18</f>
        <v>SILVER MALL</v>
      </c>
    </row>
    <row r="53" spans="1:10" ht="33" customHeight="1" x14ac:dyDescent="0.25">
      <c r="A53" s="190" t="s">
        <v>353</v>
      </c>
      <c r="B53" s="256">
        <f>'A1 Exploitation'!D97</f>
        <v>0.73076923076923073</v>
      </c>
      <c r="C53" s="256"/>
      <c r="D53" s="149"/>
      <c r="E53" s="149"/>
      <c r="F53" s="149"/>
      <c r="G53" s="149"/>
      <c r="H53" s="149"/>
      <c r="I53" s="149"/>
    </row>
    <row r="54" spans="1:10" ht="33" customHeight="1" x14ac:dyDescent="0.25">
      <c r="A54" s="189" t="s">
        <v>354</v>
      </c>
      <c r="B54" s="256">
        <f>'A2 Exploitation'!D97</f>
        <v>0.96551724137931039</v>
      </c>
      <c r="C54" s="256"/>
      <c r="D54" s="149"/>
      <c r="E54" s="149"/>
      <c r="F54" s="149"/>
      <c r="G54" s="149"/>
      <c r="H54" s="149"/>
      <c r="I54" s="149"/>
    </row>
    <row r="55" spans="1:10" ht="33" customHeight="1" x14ac:dyDescent="0.25">
      <c r="A55" s="190" t="s">
        <v>355</v>
      </c>
      <c r="B55" s="256">
        <f>'A3 Exploitation'!D97</f>
        <v>0</v>
      </c>
      <c r="C55" s="256"/>
      <c r="D55" s="149"/>
      <c r="E55" s="149"/>
      <c r="F55" s="149"/>
      <c r="G55" s="149"/>
      <c r="H55" s="149"/>
      <c r="I55" s="149"/>
    </row>
    <row r="56" spans="1:10" ht="33" customHeight="1" x14ac:dyDescent="0.25">
      <c r="A56" s="190" t="s">
        <v>356</v>
      </c>
      <c r="B56" s="256">
        <f>'A4 Exploitation'!D97</f>
        <v>0</v>
      </c>
      <c r="C56" s="256"/>
      <c r="D56" s="149"/>
      <c r="E56" s="149"/>
      <c r="F56" s="149"/>
      <c r="G56" s="149"/>
      <c r="H56" s="149"/>
      <c r="I56" s="149"/>
    </row>
    <row r="57" spans="1:10" ht="18" x14ac:dyDescent="0.25">
      <c r="A57" s="157"/>
      <c r="B57" s="152"/>
      <c r="C57" s="152"/>
      <c r="D57" s="149"/>
      <c r="E57" s="149"/>
      <c r="F57" s="149"/>
      <c r="G57" s="149"/>
      <c r="H57" s="149"/>
      <c r="I57" s="149"/>
    </row>
    <row r="58" spans="1:10" ht="18" x14ac:dyDescent="0.25">
      <c r="A58" s="157"/>
      <c r="B58" s="152"/>
      <c r="C58" s="152"/>
      <c r="D58" s="149"/>
      <c r="E58" s="149"/>
      <c r="F58" s="149"/>
      <c r="G58" s="149"/>
      <c r="H58" s="149"/>
      <c r="I58" s="149"/>
    </row>
    <row r="59" spans="1:10" ht="33" customHeight="1" x14ac:dyDescent="0.25">
      <c r="A59" s="189" t="s">
        <v>351</v>
      </c>
      <c r="B59" s="257" t="s">
        <v>361</v>
      </c>
      <c r="C59" s="257"/>
      <c r="D59" s="149"/>
      <c r="E59" s="149"/>
      <c r="F59" s="149"/>
      <c r="G59" s="149"/>
      <c r="H59" s="149"/>
      <c r="I59" s="149"/>
      <c r="J59" s="148" t="str">
        <f>D18</f>
        <v>SILVER MALL</v>
      </c>
    </row>
    <row r="60" spans="1:10" ht="33" customHeight="1" x14ac:dyDescent="0.25">
      <c r="A60" s="190" t="s">
        <v>353</v>
      </c>
      <c r="B60" s="256" t="e">
        <f>'A1 Exploitation'!D150</f>
        <v>#DIV/0!</v>
      </c>
      <c r="C60" s="256"/>
      <c r="D60" s="149"/>
      <c r="E60" s="149"/>
      <c r="F60" s="149"/>
      <c r="G60" s="149"/>
      <c r="H60" s="149"/>
      <c r="I60" s="149"/>
    </row>
    <row r="61" spans="1:10" ht="33" customHeight="1" x14ac:dyDescent="0.25">
      <c r="A61" s="189" t="s">
        <v>354</v>
      </c>
      <c r="B61" s="256" t="e">
        <f>'A2 Exploitation'!D150</f>
        <v>#DIV/0!</v>
      </c>
      <c r="C61" s="256"/>
      <c r="D61" s="149"/>
      <c r="E61" s="149"/>
      <c r="F61" s="149"/>
      <c r="G61" s="149"/>
      <c r="H61" s="149"/>
      <c r="I61" s="149"/>
    </row>
    <row r="62" spans="1:10" ht="33" customHeight="1" x14ac:dyDescent="0.25">
      <c r="A62" s="190" t="s">
        <v>355</v>
      </c>
      <c r="B62" s="256">
        <f>'A3 Exploitation'!D150</f>
        <v>0</v>
      </c>
      <c r="C62" s="256"/>
      <c r="D62" s="149"/>
      <c r="E62" s="149"/>
      <c r="F62" s="149"/>
      <c r="G62" s="149"/>
      <c r="H62" s="149"/>
      <c r="I62" s="149"/>
    </row>
    <row r="63" spans="1:10" ht="33" customHeight="1" x14ac:dyDescent="0.25">
      <c r="A63" s="190" t="s">
        <v>356</v>
      </c>
      <c r="B63" s="256">
        <f>'A4 Exploitation'!D150</f>
        <v>0</v>
      </c>
      <c r="C63" s="256"/>
      <c r="D63" s="149"/>
      <c r="E63" s="149"/>
      <c r="F63" s="149"/>
      <c r="G63" s="149"/>
      <c r="H63" s="149"/>
      <c r="I63" s="149"/>
    </row>
    <row r="64" spans="1:10" ht="18" x14ac:dyDescent="0.25">
      <c r="A64" s="157"/>
      <c r="B64" s="152"/>
      <c r="C64" s="152"/>
      <c r="D64" s="149"/>
      <c r="E64" s="149"/>
      <c r="F64" s="149"/>
      <c r="G64" s="149"/>
      <c r="H64" s="149"/>
      <c r="I64" s="149"/>
    </row>
    <row r="65" spans="1:10" ht="18" x14ac:dyDescent="0.25">
      <c r="A65" s="157"/>
      <c r="B65" s="152"/>
      <c r="C65" s="152"/>
      <c r="D65" s="149"/>
      <c r="E65" s="149"/>
      <c r="F65" s="149"/>
      <c r="G65" s="149"/>
      <c r="H65" s="149"/>
      <c r="I65" s="149"/>
    </row>
    <row r="66" spans="1:10" ht="33" customHeight="1" x14ac:dyDescent="0.25">
      <c r="A66" s="189" t="s">
        <v>351</v>
      </c>
      <c r="B66" s="257" t="s">
        <v>362</v>
      </c>
      <c r="C66" s="257"/>
      <c r="D66" s="149"/>
      <c r="E66" s="149"/>
      <c r="F66" s="149"/>
      <c r="G66" s="149"/>
      <c r="H66" s="149"/>
      <c r="I66" s="149"/>
      <c r="J66" s="148" t="str">
        <f>D18</f>
        <v>SILVER MALL</v>
      </c>
    </row>
    <row r="67" spans="1:10" ht="33" customHeight="1" x14ac:dyDescent="0.25">
      <c r="A67" s="190" t="s">
        <v>353</v>
      </c>
      <c r="B67" s="256" t="e">
        <f>'A1 Exploitation'!D190</f>
        <v>#DIV/0!</v>
      </c>
      <c r="C67" s="256"/>
      <c r="D67" s="149"/>
      <c r="E67" s="149"/>
      <c r="F67" s="149"/>
      <c r="G67" s="149"/>
      <c r="H67" s="149"/>
      <c r="I67" s="149"/>
    </row>
    <row r="68" spans="1:10" ht="33" customHeight="1" x14ac:dyDescent="0.25">
      <c r="A68" s="189" t="s">
        <v>354</v>
      </c>
      <c r="B68" s="256" t="e">
        <f>'A2 Exploitation'!D190</f>
        <v>#DIV/0!</v>
      </c>
      <c r="C68" s="256"/>
      <c r="D68" s="149"/>
      <c r="E68" s="149"/>
      <c r="F68" s="149"/>
      <c r="G68" s="149"/>
      <c r="H68" s="149"/>
      <c r="I68" s="149"/>
    </row>
    <row r="69" spans="1:10" ht="33" customHeight="1" x14ac:dyDescent="0.25">
      <c r="A69" s="190" t="s">
        <v>355</v>
      </c>
      <c r="B69" s="256">
        <f>'A3 Exploitation'!D190</f>
        <v>0</v>
      </c>
      <c r="C69" s="256"/>
      <c r="D69" s="149"/>
      <c r="E69" s="149"/>
      <c r="F69" s="149"/>
      <c r="G69" s="149"/>
      <c r="H69" s="149"/>
      <c r="I69" s="149"/>
    </row>
    <row r="70" spans="1:10" ht="33" customHeight="1" x14ac:dyDescent="0.25">
      <c r="A70" s="190" t="s">
        <v>356</v>
      </c>
      <c r="B70" s="256">
        <f>'A4 Exploitation'!D190</f>
        <v>0</v>
      </c>
      <c r="C70" s="256"/>
      <c r="D70" s="149"/>
      <c r="E70" s="149"/>
      <c r="F70" s="149"/>
      <c r="G70" s="149"/>
      <c r="H70" s="149"/>
      <c r="I70" s="149"/>
    </row>
    <row r="71" spans="1:10" ht="18" x14ac:dyDescent="0.25">
      <c r="A71" s="157"/>
      <c r="B71" s="152"/>
      <c r="C71" s="152"/>
      <c r="D71" s="149"/>
      <c r="E71" s="149"/>
      <c r="F71" s="149"/>
      <c r="G71" s="149"/>
      <c r="H71" s="149"/>
      <c r="I71" s="149"/>
    </row>
    <row r="72" spans="1:10" ht="18" x14ac:dyDescent="0.25">
      <c r="A72" s="157"/>
      <c r="B72" s="152"/>
      <c r="C72" s="152"/>
      <c r="D72" s="149"/>
      <c r="E72" s="149"/>
      <c r="F72" s="149"/>
      <c r="G72" s="149"/>
      <c r="H72" s="149"/>
      <c r="I72" s="149"/>
    </row>
    <row r="73" spans="1:10" ht="33" customHeight="1" x14ac:dyDescent="0.25">
      <c r="A73" s="189" t="s">
        <v>351</v>
      </c>
      <c r="B73" s="257" t="s">
        <v>363</v>
      </c>
      <c r="C73" s="257"/>
      <c r="D73" s="149"/>
      <c r="E73" s="149"/>
      <c r="F73" s="149"/>
      <c r="G73" s="149"/>
      <c r="H73" s="149"/>
      <c r="I73" s="149"/>
      <c r="J73" s="148" t="str">
        <f>D18</f>
        <v>SILVER MALL</v>
      </c>
    </row>
    <row r="74" spans="1:10" ht="33" customHeight="1" x14ac:dyDescent="0.25">
      <c r="A74" s="190" t="s">
        <v>353</v>
      </c>
      <c r="B74" s="256" t="e">
        <f>'A1 Exploitation'!D246</f>
        <v>#DIV/0!</v>
      </c>
      <c r="C74" s="256"/>
      <c r="D74" s="149"/>
      <c r="E74" s="149"/>
      <c r="F74" s="149"/>
      <c r="G74" s="149"/>
      <c r="H74" s="149"/>
      <c r="I74" s="149"/>
    </row>
    <row r="75" spans="1:10" ht="33" customHeight="1" x14ac:dyDescent="0.25">
      <c r="A75" s="189" t="s">
        <v>354</v>
      </c>
      <c r="B75" s="256" t="e">
        <f>'A2 Exploitation'!D246</f>
        <v>#DIV/0!</v>
      </c>
      <c r="C75" s="256"/>
      <c r="D75" s="149"/>
      <c r="E75" s="149"/>
      <c r="F75" s="149"/>
      <c r="G75" s="149"/>
      <c r="H75" s="149"/>
      <c r="I75" s="149"/>
    </row>
    <row r="76" spans="1:10" ht="33" customHeight="1" x14ac:dyDescent="0.25">
      <c r="A76" s="190" t="s">
        <v>355</v>
      </c>
      <c r="B76" s="256">
        <f>'A3 Exploitation'!D246</f>
        <v>0</v>
      </c>
      <c r="C76" s="256"/>
      <c r="D76" s="149"/>
      <c r="E76" s="149"/>
      <c r="F76" s="149"/>
      <c r="G76" s="149"/>
      <c r="H76" s="149"/>
      <c r="I76" s="149"/>
    </row>
    <row r="77" spans="1:10" ht="33" customHeight="1" x14ac:dyDescent="0.25">
      <c r="A77" s="190" t="s">
        <v>356</v>
      </c>
      <c r="B77" s="256">
        <f>'A4 Exploitation'!D246</f>
        <v>0</v>
      </c>
      <c r="C77" s="256"/>
      <c r="D77" s="149"/>
      <c r="E77" s="149"/>
      <c r="F77" s="149"/>
      <c r="G77" s="149"/>
      <c r="H77" s="149"/>
      <c r="I77" s="149"/>
    </row>
    <row r="78" spans="1:10" ht="18" x14ac:dyDescent="0.25">
      <c r="A78" s="157"/>
      <c r="B78" s="152"/>
      <c r="C78" s="152"/>
      <c r="D78" s="149"/>
      <c r="E78" s="149"/>
      <c r="F78" s="149"/>
      <c r="G78" s="149"/>
      <c r="H78" s="149"/>
      <c r="I78" s="149"/>
    </row>
    <row r="79" spans="1:10" ht="18" x14ac:dyDescent="0.25">
      <c r="A79" s="157"/>
      <c r="B79" s="152"/>
      <c r="C79" s="152"/>
      <c r="D79" s="149"/>
      <c r="E79" s="149"/>
      <c r="F79" s="149"/>
      <c r="G79" s="149"/>
      <c r="H79" s="149"/>
      <c r="I79" s="149"/>
    </row>
    <row r="80" spans="1:10" ht="33" customHeight="1" x14ac:dyDescent="0.25">
      <c r="A80" s="189" t="s">
        <v>351</v>
      </c>
      <c r="B80" s="257" t="s">
        <v>364</v>
      </c>
      <c r="C80" s="257"/>
      <c r="D80" s="149"/>
      <c r="E80" s="149"/>
      <c r="F80" s="149"/>
      <c r="G80" s="149"/>
      <c r="H80" s="149"/>
      <c r="I80" s="149"/>
      <c r="J80" s="148" t="str">
        <f>D18</f>
        <v>SILVER MALL</v>
      </c>
    </row>
    <row r="81" spans="1:10" ht="33" customHeight="1" x14ac:dyDescent="0.25">
      <c r="A81" s="190" t="s">
        <v>353</v>
      </c>
      <c r="B81" s="256">
        <f>'A1 Exploitation'!D280</f>
        <v>0.91666666666666663</v>
      </c>
      <c r="C81" s="256"/>
      <c r="D81" s="149"/>
      <c r="E81" s="149"/>
      <c r="F81" s="149"/>
      <c r="G81" s="149"/>
      <c r="H81" s="149"/>
      <c r="I81" s="149"/>
    </row>
    <row r="82" spans="1:10" ht="33" customHeight="1" x14ac:dyDescent="0.25">
      <c r="A82" s="189" t="s">
        <v>354</v>
      </c>
      <c r="B82" s="256">
        <f>'A2 Exploitation'!D280</f>
        <v>0.92105263157894735</v>
      </c>
      <c r="C82" s="256"/>
      <c r="D82" s="149"/>
      <c r="E82" s="149"/>
      <c r="F82" s="149"/>
      <c r="G82" s="149"/>
      <c r="H82" s="149"/>
      <c r="I82" s="149"/>
    </row>
    <row r="83" spans="1:10" ht="33" customHeight="1" x14ac:dyDescent="0.25">
      <c r="A83" s="190" t="s">
        <v>355</v>
      </c>
      <c r="B83" s="256">
        <f>'A3 Exploitation'!D280</f>
        <v>0</v>
      </c>
      <c r="C83" s="256"/>
      <c r="D83" s="149"/>
      <c r="E83" s="149"/>
      <c r="F83" s="149"/>
      <c r="G83" s="149"/>
      <c r="H83" s="149"/>
      <c r="I83" s="149"/>
    </row>
    <row r="84" spans="1:10" ht="33" customHeight="1" x14ac:dyDescent="0.25">
      <c r="A84" s="190" t="s">
        <v>356</v>
      </c>
      <c r="B84" s="256">
        <f>'A4 Exploitation'!D280</f>
        <v>0</v>
      </c>
      <c r="C84" s="256"/>
      <c r="D84" s="149"/>
      <c r="E84" s="149"/>
      <c r="F84" s="149"/>
      <c r="G84" s="149"/>
      <c r="H84" s="149"/>
      <c r="I84" s="149"/>
    </row>
    <row r="85" spans="1:10" ht="18" x14ac:dyDescent="0.25">
      <c r="A85" s="157"/>
      <c r="B85" s="152"/>
      <c r="C85" s="152"/>
      <c r="D85" s="149"/>
      <c r="E85" s="149"/>
      <c r="F85" s="149"/>
      <c r="G85" s="149"/>
      <c r="H85" s="149"/>
      <c r="I85" s="149"/>
    </row>
    <row r="86" spans="1:10" ht="18" x14ac:dyDescent="0.25">
      <c r="A86" s="157"/>
      <c r="B86" s="152"/>
      <c r="C86" s="152"/>
      <c r="D86" s="149"/>
      <c r="E86" s="149"/>
      <c r="F86" s="149"/>
      <c r="G86" s="149"/>
      <c r="H86" s="149"/>
      <c r="I86" s="149"/>
    </row>
    <row r="87" spans="1:10" ht="33" customHeight="1" x14ac:dyDescent="0.25">
      <c r="A87" s="189" t="s">
        <v>351</v>
      </c>
      <c r="B87" s="257" t="s">
        <v>365</v>
      </c>
      <c r="C87" s="257"/>
      <c r="D87" s="149"/>
      <c r="E87" s="149"/>
      <c r="F87" s="149"/>
      <c r="G87" s="149"/>
      <c r="H87" s="149"/>
      <c r="I87" s="149"/>
      <c r="J87" s="148" t="str">
        <f>D18</f>
        <v>SILVER MALL</v>
      </c>
    </row>
    <row r="88" spans="1:10" ht="33" customHeight="1" x14ac:dyDescent="0.25">
      <c r="A88" s="190" t="s">
        <v>353</v>
      </c>
      <c r="B88" s="256">
        <f>'A1 Exploitation'!D308</f>
        <v>1</v>
      </c>
      <c r="C88" s="256"/>
      <c r="D88" s="149"/>
      <c r="E88" s="149"/>
      <c r="F88" s="149"/>
      <c r="G88" s="149"/>
      <c r="H88" s="149"/>
      <c r="I88" s="149"/>
    </row>
    <row r="89" spans="1:10" ht="33" customHeight="1" x14ac:dyDescent="0.25">
      <c r="A89" s="189" t="s">
        <v>354</v>
      </c>
      <c r="B89" s="256">
        <f>'A2 Exploitation'!D308</f>
        <v>0.6333333333333333</v>
      </c>
      <c r="C89" s="256"/>
      <c r="D89" s="149"/>
      <c r="E89" s="149"/>
      <c r="F89" s="149"/>
      <c r="G89" s="149"/>
      <c r="H89" s="149"/>
      <c r="I89" s="149"/>
    </row>
    <row r="90" spans="1:10" ht="33" customHeight="1" x14ac:dyDescent="0.25">
      <c r="A90" s="190" t="s">
        <v>355</v>
      </c>
      <c r="B90" s="256">
        <f>'A3 Exploitation'!D308</f>
        <v>0</v>
      </c>
      <c r="C90" s="256"/>
      <c r="D90" s="149"/>
      <c r="E90" s="149"/>
      <c r="F90" s="149"/>
      <c r="G90" s="149"/>
      <c r="H90" s="149"/>
      <c r="I90" s="149"/>
    </row>
    <row r="91" spans="1:10" ht="33" customHeight="1" x14ac:dyDescent="0.25">
      <c r="A91" s="190" t="s">
        <v>356</v>
      </c>
      <c r="B91" s="256">
        <f>'A4 Exploitation'!D308</f>
        <v>0</v>
      </c>
      <c r="C91" s="256"/>
      <c r="D91" s="149"/>
      <c r="E91" s="149"/>
      <c r="F91" s="149"/>
      <c r="G91" s="149"/>
      <c r="H91" s="149"/>
      <c r="I91" s="149"/>
    </row>
    <row r="92" spans="1:10" ht="18" x14ac:dyDescent="0.25">
      <c r="A92" s="157"/>
      <c r="B92" s="152"/>
      <c r="C92" s="152"/>
      <c r="D92" s="149"/>
      <c r="E92" s="149"/>
      <c r="F92" s="149"/>
      <c r="G92" s="149"/>
      <c r="H92" s="149"/>
      <c r="I92" s="149"/>
    </row>
    <row r="93" spans="1:10" ht="18" x14ac:dyDescent="0.25">
      <c r="A93" s="157"/>
      <c r="B93" s="152"/>
      <c r="C93" s="152"/>
      <c r="D93" s="149"/>
      <c r="E93" s="149"/>
      <c r="F93" s="149"/>
      <c r="G93" s="149"/>
      <c r="H93" s="149"/>
      <c r="I93" s="149"/>
    </row>
    <row r="94" spans="1:10" ht="33" customHeight="1" x14ac:dyDescent="0.25">
      <c r="A94" s="189" t="s">
        <v>351</v>
      </c>
      <c r="B94" s="257" t="s">
        <v>366</v>
      </c>
      <c r="C94" s="257"/>
      <c r="D94" s="149"/>
      <c r="E94" s="149"/>
      <c r="F94" s="149"/>
      <c r="G94" s="149"/>
      <c r="H94" s="149"/>
      <c r="I94" s="149"/>
      <c r="J94" s="148" t="str">
        <f>D18</f>
        <v>SILVER MALL</v>
      </c>
    </row>
    <row r="95" spans="1:10" ht="33" customHeight="1" x14ac:dyDescent="0.25">
      <c r="A95" s="190" t="s">
        <v>353</v>
      </c>
      <c r="B95" s="256">
        <f>'A1 Exploitation'!D361</f>
        <v>0.88709677419354838</v>
      </c>
      <c r="C95" s="256"/>
      <c r="D95" s="149"/>
      <c r="E95" s="149"/>
      <c r="F95" s="149"/>
      <c r="G95" s="149"/>
      <c r="H95" s="149"/>
      <c r="I95" s="149"/>
    </row>
    <row r="96" spans="1:10" ht="33" customHeight="1" x14ac:dyDescent="0.25">
      <c r="A96" s="189" t="s">
        <v>354</v>
      </c>
      <c r="B96" s="256">
        <f>'A2 Exploitation'!D361</f>
        <v>0.69696969696969702</v>
      </c>
      <c r="C96" s="256"/>
      <c r="D96" s="149"/>
      <c r="E96" s="149"/>
      <c r="F96" s="149"/>
      <c r="G96" s="149"/>
      <c r="H96" s="149"/>
      <c r="I96" s="149"/>
    </row>
    <row r="97" spans="1:10" ht="33" customHeight="1" x14ac:dyDescent="0.25">
      <c r="A97" s="190" t="s">
        <v>355</v>
      </c>
      <c r="B97" s="256">
        <f>'A3 Exploitation'!D361</f>
        <v>0</v>
      </c>
      <c r="C97" s="256"/>
      <c r="D97" s="149"/>
      <c r="E97" s="149"/>
      <c r="F97" s="149"/>
      <c r="G97" s="149"/>
      <c r="H97" s="149"/>
      <c r="I97" s="149"/>
    </row>
    <row r="98" spans="1:10" ht="33" customHeight="1" x14ac:dyDescent="0.25">
      <c r="A98" s="190" t="s">
        <v>356</v>
      </c>
      <c r="B98" s="256">
        <f>'A4 Exploitation'!D361</f>
        <v>0</v>
      </c>
      <c r="C98" s="256"/>
      <c r="D98" s="149"/>
      <c r="E98" s="149"/>
      <c r="F98" s="149"/>
      <c r="G98" s="149"/>
      <c r="H98" s="149"/>
      <c r="I98" s="149"/>
    </row>
    <row r="99" spans="1:10" ht="18" x14ac:dyDescent="0.25">
      <c r="A99" s="157"/>
      <c r="B99" s="152"/>
      <c r="C99" s="152"/>
      <c r="D99" s="149"/>
      <c r="E99" s="149"/>
      <c r="F99" s="149"/>
      <c r="G99" s="149"/>
      <c r="H99" s="149"/>
      <c r="I99" s="149"/>
    </row>
    <row r="100" spans="1:10" ht="18" x14ac:dyDescent="0.25">
      <c r="A100" s="157"/>
      <c r="B100" s="152"/>
      <c r="C100" s="152"/>
      <c r="D100" s="149"/>
      <c r="E100" s="149"/>
      <c r="F100" s="149"/>
      <c r="G100" s="149"/>
      <c r="H100" s="149"/>
      <c r="I100" s="149"/>
    </row>
    <row r="101" spans="1:10" ht="33" customHeight="1" x14ac:dyDescent="0.25">
      <c r="A101" s="189" t="s">
        <v>351</v>
      </c>
      <c r="B101" s="257" t="s">
        <v>367</v>
      </c>
      <c r="C101" s="257"/>
      <c r="D101" s="149"/>
      <c r="E101" s="149"/>
      <c r="F101" s="149"/>
      <c r="G101" s="149"/>
      <c r="H101" s="149"/>
      <c r="I101" s="149"/>
      <c r="J101" s="148" t="str">
        <f>D18</f>
        <v>SILVER MALL</v>
      </c>
    </row>
    <row r="102" spans="1:10" ht="33" customHeight="1" x14ac:dyDescent="0.25">
      <c r="A102" s="190" t="s">
        <v>353</v>
      </c>
      <c r="B102" s="256">
        <f>'A1 Exploitation'!D391</f>
        <v>1</v>
      </c>
      <c r="C102" s="256"/>
      <c r="D102" s="149"/>
      <c r="E102" s="149"/>
      <c r="F102" s="149"/>
      <c r="G102" s="149"/>
      <c r="H102" s="149"/>
      <c r="I102" s="149"/>
    </row>
    <row r="103" spans="1:10" ht="33" customHeight="1" x14ac:dyDescent="0.25">
      <c r="A103" s="189" t="s">
        <v>354</v>
      </c>
      <c r="B103" s="256">
        <f>'A2 Exploitation'!D391</f>
        <v>0.93333333333333335</v>
      </c>
      <c r="C103" s="256"/>
      <c r="D103" s="149"/>
      <c r="E103" s="149"/>
      <c r="F103" s="149"/>
      <c r="G103" s="149"/>
      <c r="H103" s="149"/>
      <c r="I103" s="149"/>
    </row>
    <row r="104" spans="1:10" ht="33" customHeight="1" x14ac:dyDescent="0.25">
      <c r="A104" s="190" t="s">
        <v>355</v>
      </c>
      <c r="B104" s="256">
        <f>'A3 Exploitation'!D391</f>
        <v>0</v>
      </c>
      <c r="C104" s="256"/>
      <c r="D104" s="149"/>
      <c r="E104" s="149"/>
      <c r="F104" s="149"/>
      <c r="G104" s="149"/>
      <c r="H104" s="149"/>
      <c r="I104" s="149"/>
    </row>
    <row r="105" spans="1:10" ht="33" customHeight="1" x14ac:dyDescent="0.25">
      <c r="A105" s="190" t="s">
        <v>356</v>
      </c>
      <c r="B105" s="256">
        <f>'A4 Exploitation'!D391</f>
        <v>0</v>
      </c>
      <c r="C105" s="256"/>
      <c r="D105" s="149"/>
      <c r="E105" s="149"/>
      <c r="F105" s="149"/>
      <c r="G105" s="149"/>
      <c r="H105" s="149"/>
      <c r="I105" s="149"/>
    </row>
    <row r="106" spans="1:10" ht="18" x14ac:dyDescent="0.25">
      <c r="A106" s="157"/>
      <c r="B106" s="152"/>
      <c r="C106" s="152"/>
      <c r="D106" s="149"/>
      <c r="E106" s="149"/>
      <c r="F106" s="149"/>
      <c r="G106" s="149"/>
      <c r="H106" s="149"/>
      <c r="I106" s="149"/>
    </row>
    <row r="107" spans="1:10" ht="18" x14ac:dyDescent="0.25">
      <c r="A107" s="157"/>
      <c r="B107" s="152"/>
      <c r="C107" s="152"/>
      <c r="D107" s="149"/>
      <c r="E107" s="149"/>
      <c r="F107" s="149"/>
      <c r="G107" s="149"/>
      <c r="H107" s="149"/>
      <c r="I107" s="149"/>
    </row>
    <row r="108" spans="1:10" ht="33" customHeight="1" x14ac:dyDescent="0.25">
      <c r="A108" s="189" t="s">
        <v>351</v>
      </c>
      <c r="B108" s="257" t="s">
        <v>368</v>
      </c>
      <c r="C108" s="257"/>
      <c r="D108" s="149"/>
      <c r="E108" s="149"/>
      <c r="F108" s="149"/>
      <c r="G108" s="149"/>
      <c r="H108" s="149"/>
      <c r="I108" s="149"/>
      <c r="J108" s="148" t="str">
        <f>D18</f>
        <v>SILVER MALL</v>
      </c>
    </row>
    <row r="109" spans="1:10" ht="33" customHeight="1" x14ac:dyDescent="0.25">
      <c r="A109" s="190" t="s">
        <v>353</v>
      </c>
      <c r="B109" s="256">
        <f>'A1 Exploitation'!D410</f>
        <v>0.91666666666666663</v>
      </c>
      <c r="C109" s="256"/>
      <c r="D109" s="149"/>
      <c r="E109" s="149"/>
      <c r="F109" s="149"/>
      <c r="G109" s="149"/>
      <c r="H109" s="149"/>
      <c r="I109" s="149"/>
    </row>
    <row r="110" spans="1:10" ht="33" customHeight="1" x14ac:dyDescent="0.25">
      <c r="A110" s="189" t="s">
        <v>354</v>
      </c>
      <c r="B110" s="256">
        <f>'A2 Exploitation'!D410</f>
        <v>0.91666666666666663</v>
      </c>
      <c r="C110" s="256"/>
      <c r="D110" s="149"/>
      <c r="E110" s="149"/>
      <c r="F110" s="149"/>
      <c r="G110" s="149"/>
      <c r="H110" s="149"/>
      <c r="I110" s="149"/>
    </row>
    <row r="111" spans="1:10" ht="33" customHeight="1" x14ac:dyDescent="0.25">
      <c r="A111" s="190" t="s">
        <v>355</v>
      </c>
      <c r="B111" s="256">
        <f>'A3 Exploitation'!D410</f>
        <v>0</v>
      </c>
      <c r="C111" s="256"/>
      <c r="D111" s="149"/>
      <c r="E111" s="149"/>
      <c r="F111" s="149"/>
      <c r="G111" s="149"/>
      <c r="H111" s="149"/>
      <c r="I111" s="149"/>
    </row>
    <row r="112" spans="1:10" ht="33" customHeight="1" x14ac:dyDescent="0.25">
      <c r="A112" s="190" t="s">
        <v>356</v>
      </c>
      <c r="B112" s="256">
        <f>'A4 Exploitation'!D410</f>
        <v>0</v>
      </c>
      <c r="C112" s="256"/>
      <c r="D112" s="149"/>
      <c r="E112" s="149"/>
      <c r="F112" s="149"/>
      <c r="G112" s="149"/>
      <c r="H112" s="149"/>
      <c r="I112" s="149"/>
    </row>
    <row r="113" spans="1:10" ht="18" x14ac:dyDescent="0.25">
      <c r="A113" s="157"/>
      <c r="B113" s="152"/>
      <c r="C113" s="152"/>
      <c r="D113" s="149"/>
      <c r="E113" s="149"/>
      <c r="F113" s="149"/>
      <c r="G113" s="149"/>
      <c r="H113" s="149"/>
      <c r="I113" s="149"/>
    </row>
    <row r="114" spans="1:10" ht="18" x14ac:dyDescent="0.25">
      <c r="A114" s="157"/>
      <c r="B114" s="152"/>
      <c r="C114" s="152"/>
      <c r="D114" s="149"/>
      <c r="E114" s="149"/>
      <c r="F114" s="149"/>
      <c r="G114" s="149"/>
      <c r="H114" s="149"/>
      <c r="I114" s="149"/>
    </row>
    <row r="115" spans="1:10" ht="33" customHeight="1" x14ac:dyDescent="0.25">
      <c r="A115" s="189" t="s">
        <v>351</v>
      </c>
      <c r="B115" s="257" t="s">
        <v>369</v>
      </c>
      <c r="C115" s="257"/>
      <c r="D115" s="149"/>
      <c r="E115" s="149"/>
      <c r="F115" s="149"/>
      <c r="G115" s="149"/>
      <c r="H115" s="149"/>
      <c r="I115" s="149"/>
      <c r="J115" s="148" t="str">
        <f>D18</f>
        <v>SILVER MALL</v>
      </c>
    </row>
    <row r="116" spans="1:10" ht="33" customHeight="1" x14ac:dyDescent="0.25">
      <c r="A116" s="190" t="s">
        <v>353</v>
      </c>
      <c r="B116" s="256">
        <f>'A1 Exploitation'!D420</f>
        <v>0.875</v>
      </c>
      <c r="C116" s="256"/>
      <c r="D116" s="149"/>
      <c r="E116" s="149"/>
      <c r="F116" s="149"/>
      <c r="G116" s="149"/>
      <c r="H116" s="149"/>
      <c r="I116" s="149"/>
    </row>
    <row r="117" spans="1:10" ht="33" customHeight="1" x14ac:dyDescent="0.25">
      <c r="A117" s="189" t="s">
        <v>354</v>
      </c>
      <c r="B117" s="256">
        <f>'A2 Exploitation'!D420</f>
        <v>1</v>
      </c>
      <c r="C117" s="256"/>
      <c r="D117" s="149"/>
      <c r="E117" s="149"/>
      <c r="F117" s="149"/>
      <c r="G117" s="149"/>
      <c r="H117" s="149"/>
      <c r="I117" s="149"/>
    </row>
    <row r="118" spans="1:10" ht="33" customHeight="1" x14ac:dyDescent="0.25">
      <c r="A118" s="190" t="s">
        <v>355</v>
      </c>
      <c r="B118" s="256">
        <f>'A3 Exploitation'!D420</f>
        <v>0</v>
      </c>
      <c r="C118" s="256"/>
      <c r="D118" s="149"/>
      <c r="E118" s="149"/>
      <c r="F118" s="149"/>
      <c r="G118" s="149"/>
      <c r="H118" s="149"/>
      <c r="I118" s="149"/>
    </row>
    <row r="119" spans="1:10" ht="33" customHeight="1" x14ac:dyDescent="0.25">
      <c r="A119" s="190" t="s">
        <v>356</v>
      </c>
      <c r="B119" s="256">
        <f>'A4 Exploitation'!D420</f>
        <v>0</v>
      </c>
      <c r="C119" s="256"/>
      <c r="D119" s="149"/>
      <c r="E119" s="149"/>
      <c r="F119" s="149"/>
      <c r="G119" s="149"/>
      <c r="H119" s="149"/>
      <c r="I119" s="149"/>
    </row>
    <row r="120" spans="1:10" ht="18" x14ac:dyDescent="0.25">
      <c r="A120" s="157"/>
      <c r="B120" s="152"/>
      <c r="C120" s="152"/>
      <c r="D120" s="149"/>
      <c r="E120" s="149"/>
      <c r="F120" s="149"/>
      <c r="G120" s="149"/>
      <c r="H120" s="149"/>
      <c r="I120" s="149"/>
    </row>
    <row r="121" spans="1:10" ht="18" x14ac:dyDescent="0.25">
      <c r="A121" s="157"/>
      <c r="B121" s="152"/>
      <c r="C121" s="152"/>
      <c r="D121" s="149"/>
      <c r="E121" s="149"/>
      <c r="F121" s="149"/>
      <c r="G121" s="149"/>
      <c r="H121" s="149"/>
      <c r="I121" s="149"/>
    </row>
    <row r="122" spans="1:10" ht="33" customHeight="1" x14ac:dyDescent="0.25">
      <c r="A122" s="189" t="s">
        <v>351</v>
      </c>
      <c r="B122" s="257" t="s">
        <v>370</v>
      </c>
      <c r="C122" s="257"/>
      <c r="D122" s="149"/>
      <c r="E122" s="149"/>
      <c r="F122" s="149"/>
      <c r="G122" s="149"/>
      <c r="H122" s="149"/>
      <c r="I122" s="149"/>
      <c r="J122" s="148" t="str">
        <f>D18</f>
        <v>SILVER MALL</v>
      </c>
    </row>
    <row r="123" spans="1:10" ht="33" customHeight="1" x14ac:dyDescent="0.25">
      <c r="A123" s="190" t="s">
        <v>353</v>
      </c>
      <c r="B123" s="256">
        <f>'A1 Exploitation'!D429</f>
        <v>0.83333333333333337</v>
      </c>
      <c r="C123" s="256"/>
      <c r="D123" s="149"/>
      <c r="E123" s="149"/>
      <c r="F123" s="149"/>
      <c r="G123" s="149"/>
      <c r="H123" s="149"/>
      <c r="I123" s="149"/>
    </row>
    <row r="124" spans="1:10" ht="33" customHeight="1" x14ac:dyDescent="0.25">
      <c r="A124" s="189" t="s">
        <v>354</v>
      </c>
      <c r="B124" s="256">
        <f>'A2 Exploitation'!D429</f>
        <v>0.83333333333333337</v>
      </c>
      <c r="C124" s="256"/>
      <c r="D124" s="149"/>
      <c r="E124" s="149"/>
      <c r="F124" s="149"/>
      <c r="G124" s="149"/>
      <c r="H124" s="149"/>
      <c r="I124" s="149"/>
    </row>
    <row r="125" spans="1:10" ht="33" customHeight="1" x14ac:dyDescent="0.25">
      <c r="A125" s="190" t="s">
        <v>355</v>
      </c>
      <c r="B125" s="256">
        <f>'A3 Exploitation'!D429</f>
        <v>0</v>
      </c>
      <c r="C125" s="256"/>
      <c r="D125" s="149"/>
      <c r="E125" s="149"/>
      <c r="F125" s="149"/>
      <c r="G125" s="149"/>
      <c r="H125" s="149"/>
      <c r="I125" s="149"/>
    </row>
    <row r="126" spans="1:10" ht="33" customHeight="1" x14ac:dyDescent="0.25">
      <c r="A126" s="190" t="s">
        <v>356</v>
      </c>
      <c r="B126" s="256">
        <f>'A4 Exploitation'!D429</f>
        <v>0</v>
      </c>
      <c r="C126" s="256"/>
      <c r="D126" s="149"/>
      <c r="E126" s="149"/>
      <c r="F126" s="149"/>
      <c r="G126" s="149"/>
      <c r="H126" s="149"/>
      <c r="I126" s="149"/>
    </row>
    <row r="127" spans="1:10" ht="18" x14ac:dyDescent="0.25">
      <c r="A127" s="157"/>
      <c r="B127" s="258"/>
      <c r="C127" s="258"/>
      <c r="D127" s="149"/>
      <c r="E127" s="149"/>
      <c r="F127" s="149"/>
      <c r="G127" s="149"/>
      <c r="H127" s="149"/>
      <c r="I127" s="149"/>
    </row>
    <row r="128" spans="1:10" ht="18" x14ac:dyDescent="0.25">
      <c r="A128" s="157"/>
      <c r="B128" s="258"/>
      <c r="C128" s="258"/>
      <c r="D128" s="149"/>
      <c r="E128" s="149"/>
      <c r="F128" s="149"/>
      <c r="G128" s="149"/>
      <c r="H128" s="149"/>
      <c r="I128" s="149"/>
    </row>
    <row r="129" spans="1:10" ht="33" customHeight="1" x14ac:dyDescent="0.25">
      <c r="A129" s="189" t="s">
        <v>351</v>
      </c>
      <c r="B129" s="257" t="s">
        <v>371</v>
      </c>
      <c r="C129" s="257"/>
      <c r="D129" s="149"/>
      <c r="E129" s="149"/>
      <c r="F129" s="149"/>
      <c r="G129" s="149"/>
      <c r="H129" s="149"/>
      <c r="I129" s="149"/>
      <c r="J129" s="148" t="str">
        <f>D18</f>
        <v>SILVER MALL</v>
      </c>
    </row>
    <row r="130" spans="1:10" ht="33" customHeight="1" x14ac:dyDescent="0.25">
      <c r="A130" s="190" t="s">
        <v>353</v>
      </c>
      <c r="B130" s="256">
        <f>'A1 Exploitation'!D450</f>
        <v>0.875</v>
      </c>
      <c r="C130" s="256"/>
      <c r="D130" s="149"/>
      <c r="E130" s="149"/>
      <c r="F130" s="149"/>
      <c r="G130" s="149"/>
      <c r="H130" s="149"/>
      <c r="I130" s="149"/>
    </row>
    <row r="131" spans="1:10" ht="33" customHeight="1" x14ac:dyDescent="0.25">
      <c r="A131" s="189" t="s">
        <v>354</v>
      </c>
      <c r="B131" s="256">
        <f>'A2 Exploitation'!D450</f>
        <v>0.77272727272727271</v>
      </c>
      <c r="C131" s="256"/>
      <c r="D131" s="149"/>
      <c r="E131" s="149"/>
      <c r="F131" s="149"/>
      <c r="G131" s="149"/>
      <c r="H131" s="149"/>
      <c r="I131" s="149"/>
    </row>
    <row r="132" spans="1:10" ht="33" customHeight="1" x14ac:dyDescent="0.25">
      <c r="A132" s="190" t="s">
        <v>355</v>
      </c>
      <c r="B132" s="256">
        <f>'A3 Exploitation'!D450</f>
        <v>0</v>
      </c>
      <c r="C132" s="256"/>
      <c r="D132" s="149"/>
      <c r="E132" s="149"/>
      <c r="F132" s="149"/>
      <c r="G132" s="149"/>
      <c r="H132" s="149"/>
      <c r="I132" s="149"/>
    </row>
    <row r="133" spans="1:10" ht="33" customHeight="1" x14ac:dyDescent="0.25">
      <c r="A133" s="190" t="s">
        <v>356</v>
      </c>
      <c r="B133" s="256">
        <f>'A4 Exploitation'!D450</f>
        <v>0</v>
      </c>
      <c r="C133" s="256"/>
    </row>
    <row r="134" spans="1:10" ht="18.75" x14ac:dyDescent="0.25">
      <c r="A134" s="158"/>
      <c r="B134" s="153"/>
      <c r="C134" s="153"/>
    </row>
    <row r="135" spans="1:10" ht="18.75" x14ac:dyDescent="0.25">
      <c r="A135" s="158"/>
      <c r="B135" s="153"/>
      <c r="C135" s="153"/>
    </row>
    <row r="136" spans="1:10" ht="33" customHeight="1" x14ac:dyDescent="0.25">
      <c r="A136" s="189" t="s">
        <v>351</v>
      </c>
      <c r="B136" s="257" t="s">
        <v>372</v>
      </c>
      <c r="C136" s="257"/>
      <c r="J136" s="148" t="str">
        <f>D18</f>
        <v>SILVER MALL</v>
      </c>
    </row>
    <row r="137" spans="1:10" ht="33" customHeight="1" x14ac:dyDescent="0.25">
      <c r="A137" s="190" t="s">
        <v>353</v>
      </c>
      <c r="B137" s="256">
        <f>'A1 Exploitation'!D459</f>
        <v>1</v>
      </c>
      <c r="C137" s="256"/>
    </row>
    <row r="138" spans="1:10" ht="33" customHeight="1" x14ac:dyDescent="0.25">
      <c r="A138" s="189" t="s">
        <v>354</v>
      </c>
      <c r="B138" s="256">
        <f>'A2 Exploitation'!D459</f>
        <v>0.83333333333333337</v>
      </c>
      <c r="C138" s="256"/>
    </row>
    <row r="139" spans="1:10" ht="33" customHeight="1" x14ac:dyDescent="0.25">
      <c r="A139" s="190" t="s">
        <v>355</v>
      </c>
      <c r="B139" s="256">
        <f>'A3 Exploitation'!D459</f>
        <v>0</v>
      </c>
      <c r="C139" s="256"/>
    </row>
    <row r="140" spans="1:10" ht="33" customHeight="1" x14ac:dyDescent="0.25">
      <c r="A140" s="190" t="s">
        <v>356</v>
      </c>
      <c r="B140" s="256">
        <f>'A4 Exploitation'!D459</f>
        <v>0</v>
      </c>
      <c r="C140" s="256"/>
    </row>
    <row r="141" spans="1:10" ht="18.75" x14ac:dyDescent="0.25">
      <c r="A141" s="158"/>
      <c r="B141" s="153"/>
      <c r="C141" s="153"/>
    </row>
    <row r="142" spans="1:10" ht="18.75" x14ac:dyDescent="0.25">
      <c r="A142" s="158"/>
      <c r="B142" s="153"/>
      <c r="C142" s="153"/>
    </row>
    <row r="143" spans="1:10" ht="33" customHeight="1" x14ac:dyDescent="0.25">
      <c r="A143" s="189" t="s">
        <v>351</v>
      </c>
      <c r="B143" s="257" t="s">
        <v>373</v>
      </c>
      <c r="C143" s="257"/>
      <c r="J143" s="148" t="str">
        <f>D18</f>
        <v>SILVER MALL</v>
      </c>
    </row>
    <row r="144" spans="1:10" ht="33" customHeight="1" x14ac:dyDescent="0.25">
      <c r="A144" s="190" t="s">
        <v>353</v>
      </c>
      <c r="B144" s="256">
        <f>'A1 Technique'!D183</f>
        <v>0.59482758620689657</v>
      </c>
      <c r="C144" s="256"/>
    </row>
    <row r="145" spans="1:3" ht="33" customHeight="1" x14ac:dyDescent="0.25">
      <c r="A145" s="189" t="s">
        <v>354</v>
      </c>
      <c r="B145" s="256">
        <f>'A2 Technique'!D183</f>
        <v>0.953125</v>
      </c>
      <c r="C145" s="256"/>
    </row>
    <row r="146" spans="1:3" ht="33" customHeight="1" x14ac:dyDescent="0.25">
      <c r="A146" s="190" t="s">
        <v>355</v>
      </c>
      <c r="B146" s="256">
        <f>'A3 Technique'!D183</f>
        <v>0</v>
      </c>
      <c r="C146" s="256"/>
    </row>
    <row r="147" spans="1:3" ht="33" customHeight="1" x14ac:dyDescent="0.25">
      <c r="A147" s="190" t="s">
        <v>356</v>
      </c>
      <c r="B147" s="256">
        <f>'A4 Technique'!D183</f>
        <v>0</v>
      </c>
      <c r="C147" s="256"/>
    </row>
  </sheetData>
  <sheetProtection algorithmName="SHA-512" hashValue="DGz7eFGlqKnnk3Gpx4YWExrrXI7n2oChTdUw/tStxQhTOEXICj/xBbA2HhQ57aBAyo+fD7svKLRRpRu4UFgiQw==" saltValue="1U7n8FUVavNSxt/FIziDKw==" spinCount="100000" sheet="1" objects="1" scenarios="1" formatCells="0" formatColumns="0" formatRows="0"/>
  <mergeCells count="95">
    <mergeCell ref="A18:C18"/>
    <mergeCell ref="D18:K18"/>
    <mergeCell ref="A21:K21"/>
    <mergeCell ref="B23:C23"/>
    <mergeCell ref="B24:C24"/>
    <mergeCell ref="B25:C25"/>
    <mergeCell ref="B33:C33"/>
    <mergeCell ref="B34:C34"/>
    <mergeCell ref="B35:C35"/>
    <mergeCell ref="B38:C38"/>
    <mergeCell ref="B26:C26"/>
    <mergeCell ref="B27:C27"/>
    <mergeCell ref="B31:C31"/>
    <mergeCell ref="B32:C32"/>
    <mergeCell ref="B39:C39"/>
    <mergeCell ref="B40:C40"/>
    <mergeCell ref="B41:C41"/>
    <mergeCell ref="B42:C42"/>
    <mergeCell ref="B59:C59"/>
    <mergeCell ref="B45:C45"/>
    <mergeCell ref="B46:C46"/>
    <mergeCell ref="B47:C47"/>
    <mergeCell ref="B48:C48"/>
    <mergeCell ref="B49:C49"/>
    <mergeCell ref="B60:C60"/>
    <mergeCell ref="B61:C61"/>
    <mergeCell ref="B62:C62"/>
    <mergeCell ref="B52:C52"/>
    <mergeCell ref="B53:C53"/>
    <mergeCell ref="B54:C54"/>
    <mergeCell ref="B55:C55"/>
    <mergeCell ref="B56:C56"/>
    <mergeCell ref="B69:C69"/>
    <mergeCell ref="B70:C70"/>
    <mergeCell ref="B73:C73"/>
    <mergeCell ref="B74:C74"/>
    <mergeCell ref="B63:C63"/>
    <mergeCell ref="B66:C66"/>
    <mergeCell ref="B67:C67"/>
    <mergeCell ref="B68:C68"/>
    <mergeCell ref="B75:C75"/>
    <mergeCell ref="B76:C76"/>
    <mergeCell ref="B77:C77"/>
    <mergeCell ref="B87:C87"/>
    <mergeCell ref="B88:C88"/>
    <mergeCell ref="B89:C89"/>
    <mergeCell ref="B90:C90"/>
    <mergeCell ref="B91:C91"/>
    <mergeCell ref="B80:C80"/>
    <mergeCell ref="B81:C81"/>
    <mergeCell ref="B82:C82"/>
    <mergeCell ref="B83:C83"/>
    <mergeCell ref="B84:C84"/>
    <mergeCell ref="B98:C98"/>
    <mergeCell ref="B101:C101"/>
    <mergeCell ref="B102:C102"/>
    <mergeCell ref="B103:C103"/>
    <mergeCell ref="B94:C94"/>
    <mergeCell ref="B95:C95"/>
    <mergeCell ref="B96:C96"/>
    <mergeCell ref="B97:C97"/>
    <mergeCell ref="B110:C110"/>
    <mergeCell ref="B111:C111"/>
    <mergeCell ref="B112:C112"/>
    <mergeCell ref="B115:C115"/>
    <mergeCell ref="B104:C104"/>
    <mergeCell ref="B105:C105"/>
    <mergeCell ref="B108:C108"/>
    <mergeCell ref="B109:C109"/>
    <mergeCell ref="B116:C116"/>
    <mergeCell ref="B117:C117"/>
    <mergeCell ref="B118:C118"/>
    <mergeCell ref="B119:C119"/>
    <mergeCell ref="B132:C132"/>
    <mergeCell ref="B122:C122"/>
    <mergeCell ref="B123:C123"/>
    <mergeCell ref="B124:C124"/>
    <mergeCell ref="B125:C125"/>
    <mergeCell ref="B126:C126"/>
    <mergeCell ref="B133:C133"/>
    <mergeCell ref="B136:C136"/>
    <mergeCell ref="B137:C137"/>
    <mergeCell ref="B127:C127"/>
    <mergeCell ref="B128:C128"/>
    <mergeCell ref="B129:C129"/>
    <mergeCell ref="B130:C130"/>
    <mergeCell ref="B131:C131"/>
    <mergeCell ref="B144:C144"/>
    <mergeCell ref="B145:C145"/>
    <mergeCell ref="B146:C146"/>
    <mergeCell ref="B147:C147"/>
    <mergeCell ref="B138:C138"/>
    <mergeCell ref="B139:C139"/>
    <mergeCell ref="B140:C140"/>
    <mergeCell ref="B143:C143"/>
  </mergeCells>
  <pageMargins left="0.7" right="0.7" top="0.75" bottom="0.75" header="0.3" footer="0.3"/>
  <pageSetup paperSize="9" scale="61" orientation="portrait" r:id="rId1"/>
  <rowBreaks count="3" manualBreakCount="3">
    <brk id="45" max="10" man="1"/>
    <brk id="102" max="10" man="1"/>
    <brk id="134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463"/>
  <sheetViews>
    <sheetView view="pageBreakPreview" topLeftCell="A423" zoomScale="71" zoomScaleNormal="71" zoomScaleSheetLayoutView="71" workbookViewId="0">
      <selection activeCell="D437" sqref="D437:D438"/>
    </sheetView>
  </sheetViews>
  <sheetFormatPr baseColWidth="10"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33">
        <v>0</v>
      </c>
      <c r="D1" s="280"/>
      <c r="E1" s="280"/>
      <c r="F1" s="280"/>
      <c r="G1" s="280"/>
      <c r="H1" s="280"/>
      <c r="I1" s="280"/>
    </row>
    <row r="2" spans="1:9" ht="20.25" x14ac:dyDescent="0.3">
      <c r="C2" s="33">
        <v>1</v>
      </c>
      <c r="D2" s="84"/>
      <c r="E2" s="84"/>
      <c r="F2" s="84"/>
      <c r="G2" s="84"/>
      <c r="H2" s="84"/>
      <c r="I2" s="84"/>
    </row>
    <row r="3" spans="1:9" ht="20.25" x14ac:dyDescent="0.3">
      <c r="C3" s="33">
        <v>2</v>
      </c>
      <c r="D3" s="84"/>
      <c r="E3" s="84"/>
      <c r="F3" s="84"/>
      <c r="G3" s="84"/>
      <c r="H3" s="84"/>
      <c r="I3" s="84"/>
    </row>
    <row r="4" spans="1:9" ht="20.25" x14ac:dyDescent="0.3">
      <c r="C4" s="33" t="s">
        <v>34</v>
      </c>
      <c r="D4" s="84"/>
      <c r="E4" s="84"/>
      <c r="F4" s="84"/>
      <c r="G4" s="84"/>
      <c r="H4" s="84"/>
      <c r="I4" s="84"/>
    </row>
    <row r="5" spans="1:9" ht="20.25" x14ac:dyDescent="0.3">
      <c r="D5" s="84"/>
      <c r="E5" s="84"/>
      <c r="F5" s="84"/>
      <c r="G5" s="84"/>
      <c r="H5" s="84"/>
      <c r="I5" s="84"/>
    </row>
    <row r="6" spans="1:9" ht="20.25" x14ac:dyDescent="0.3">
      <c r="D6" s="84"/>
      <c r="E6" s="84"/>
      <c r="F6" s="84"/>
      <c r="G6" s="84"/>
      <c r="H6" s="84"/>
      <c r="I6" s="84"/>
    </row>
    <row r="7" spans="1:9" ht="21" x14ac:dyDescent="0.3">
      <c r="A7" s="281" t="s">
        <v>190</v>
      </c>
      <c r="B7" s="281"/>
      <c r="C7" s="281"/>
      <c r="D7" s="281"/>
      <c r="E7" s="281"/>
      <c r="F7" s="281"/>
      <c r="G7" s="84"/>
      <c r="H7" s="84"/>
      <c r="I7" s="84"/>
    </row>
    <row r="8" spans="1:9" ht="29.25" x14ac:dyDescent="0.5">
      <c r="A8" s="282" t="str">
        <f>'Page de garde'!D18</f>
        <v>SILVER MALL</v>
      </c>
      <c r="B8" s="282"/>
      <c r="C8" s="282"/>
      <c r="D8" s="282"/>
      <c r="E8" s="282"/>
      <c r="F8" s="282"/>
      <c r="G8" s="85"/>
      <c r="H8" s="85"/>
      <c r="I8" s="84"/>
    </row>
    <row r="9" spans="1:9" ht="24" x14ac:dyDescent="0.45">
      <c r="A9" s="191" t="s">
        <v>44</v>
      </c>
      <c r="B9" s="283" t="s">
        <v>383</v>
      </c>
      <c r="C9" s="283"/>
      <c r="D9" s="283"/>
      <c r="E9" s="283"/>
      <c r="F9" s="284"/>
      <c r="G9" s="85"/>
      <c r="H9" s="85"/>
      <c r="I9" s="84"/>
    </row>
    <row r="10" spans="1:9" ht="24" x14ac:dyDescent="0.45">
      <c r="A10" s="192" t="s">
        <v>46</v>
      </c>
      <c r="B10" s="285" t="s">
        <v>379</v>
      </c>
      <c r="C10" s="285"/>
      <c r="D10" s="285"/>
      <c r="E10" s="285"/>
      <c r="F10" s="285"/>
      <c r="G10" s="85"/>
      <c r="H10" s="85"/>
      <c r="I10" s="84"/>
    </row>
    <row r="11" spans="1:9" ht="24" x14ac:dyDescent="0.45">
      <c r="A11" s="191" t="s">
        <v>45</v>
      </c>
      <c r="B11" s="279">
        <v>42948</v>
      </c>
      <c r="C11" s="279"/>
      <c r="D11" s="279"/>
      <c r="E11" s="279"/>
      <c r="F11" s="279"/>
      <c r="G11" s="85"/>
      <c r="H11" s="85"/>
      <c r="I11" s="84"/>
    </row>
    <row r="12" spans="1:9" ht="24" x14ac:dyDescent="0.45">
      <c r="A12" s="191" t="s">
        <v>260</v>
      </c>
      <c r="B12" s="271">
        <f>D463</f>
        <v>0.87795275590551181</v>
      </c>
      <c r="C12" s="271"/>
      <c r="D12" s="271"/>
      <c r="E12" s="271"/>
      <c r="F12" s="271"/>
      <c r="G12" s="85"/>
      <c r="H12" s="85"/>
      <c r="I12" s="84"/>
    </row>
    <row r="13" spans="1:9" ht="22.5" x14ac:dyDescent="0.45">
      <c r="A13" s="28"/>
      <c r="B13" s="29"/>
      <c r="C13" s="29"/>
      <c r="D13" s="272"/>
      <c r="E13" s="272"/>
      <c r="F13" s="272"/>
      <c r="G13" s="272"/>
      <c r="H13" s="272"/>
      <c r="I13" s="3"/>
    </row>
    <row r="14" spans="1:9" ht="16.5" x14ac:dyDescent="0.3">
      <c r="A14" s="273" t="s">
        <v>32</v>
      </c>
      <c r="B14" s="274" t="s">
        <v>33</v>
      </c>
      <c r="C14" s="274"/>
      <c r="D14" s="274" t="s">
        <v>48</v>
      </c>
      <c r="E14" s="275" t="s">
        <v>331</v>
      </c>
      <c r="F14" s="274" t="s">
        <v>202</v>
      </c>
      <c r="G14" s="29"/>
      <c r="H14" s="29"/>
    </row>
    <row r="15" spans="1:9" ht="16.5" x14ac:dyDescent="0.3">
      <c r="A15" s="273"/>
      <c r="B15" s="55" t="s">
        <v>36</v>
      </c>
      <c r="C15" s="55" t="s">
        <v>35</v>
      </c>
      <c r="D15" s="274"/>
      <c r="E15" s="275"/>
      <c r="F15" s="274"/>
      <c r="G15" s="29"/>
      <c r="H15" s="29"/>
    </row>
    <row r="16" spans="1:9" ht="18" x14ac:dyDescent="0.35">
      <c r="A16" s="276" t="s">
        <v>0</v>
      </c>
      <c r="B16" s="276"/>
      <c r="C16" s="276"/>
      <c r="D16" s="276"/>
      <c r="E16" s="276"/>
      <c r="F16" s="276"/>
      <c r="G16" s="29"/>
      <c r="H16" s="29"/>
    </row>
    <row r="17" spans="1:8" ht="18" x14ac:dyDescent="0.3">
      <c r="A17" s="133">
        <f>B11</f>
        <v>42948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7" t="s">
        <v>1</v>
      </c>
      <c r="B18" s="278"/>
      <c r="C18" s="278"/>
      <c r="D18" s="278"/>
      <c r="E18" s="278"/>
      <c r="F18" s="278"/>
    </row>
    <row r="19" spans="1:8" x14ac:dyDescent="0.25">
      <c r="A19" s="16" t="s">
        <v>10</v>
      </c>
      <c r="B19" s="93">
        <v>2</v>
      </c>
      <c r="C19" s="93"/>
      <c r="D19" s="92"/>
      <c r="E19" s="52"/>
      <c r="F19" s="52"/>
    </row>
    <row r="20" spans="1:8" x14ac:dyDescent="0.25">
      <c r="A20" s="16" t="s">
        <v>199</v>
      </c>
      <c r="B20" s="121" t="s">
        <v>34</v>
      </c>
      <c r="C20" s="93"/>
      <c r="D20" s="92"/>
      <c r="E20" s="52"/>
      <c r="F20" s="52"/>
    </row>
    <row r="21" spans="1:8" x14ac:dyDescent="0.25">
      <c r="A21" s="16" t="s">
        <v>93</v>
      </c>
      <c r="B21" s="121">
        <v>2</v>
      </c>
      <c r="C21" s="93"/>
      <c r="D21" s="92"/>
      <c r="E21" s="52"/>
      <c r="F21" s="52"/>
    </row>
    <row r="22" spans="1:8" s="123" customFormat="1" x14ac:dyDescent="0.25">
      <c r="A22" s="70" t="s">
        <v>288</v>
      </c>
      <c r="B22" s="121" t="s">
        <v>34</v>
      </c>
      <c r="C22" s="122"/>
      <c r="E22" s="101"/>
      <c r="F22" s="124"/>
    </row>
    <row r="23" spans="1:8" x14ac:dyDescent="0.25">
      <c r="A23" s="198" t="s">
        <v>38</v>
      </c>
      <c r="B23" s="198"/>
      <c r="C23" s="198"/>
      <c r="D23" s="243">
        <f>SUM(B19:C22)</f>
        <v>4</v>
      </c>
    </row>
    <row r="24" spans="1:8" x14ac:dyDescent="0.25">
      <c r="A24" s="198" t="s">
        <v>37</v>
      </c>
      <c r="B24" s="199"/>
      <c r="C24" s="200"/>
      <c r="D24" s="201">
        <f>D23/(COUNT(B19:C22)*2)</f>
        <v>1</v>
      </c>
    </row>
    <row r="25" spans="1:8" x14ac:dyDescent="0.25">
      <c r="A25" s="4"/>
      <c r="B25" s="5"/>
      <c r="C25" s="6"/>
      <c r="D25" s="5"/>
    </row>
    <row r="26" spans="1:8" ht="18" x14ac:dyDescent="0.25">
      <c r="A26" s="267" t="s">
        <v>18</v>
      </c>
      <c r="B26" s="268"/>
      <c r="C26" s="268"/>
      <c r="D26" s="268"/>
      <c r="E26" s="268"/>
      <c r="F26" s="268"/>
    </row>
    <row r="27" spans="1:8" x14ac:dyDescent="0.25">
      <c r="A27" s="17" t="s">
        <v>2</v>
      </c>
      <c r="B27" s="88">
        <v>2</v>
      </c>
      <c r="C27" s="88"/>
      <c r="D27" s="86"/>
      <c r="E27" s="52"/>
      <c r="F27" s="52"/>
    </row>
    <row r="28" spans="1:8" ht="18" x14ac:dyDescent="0.35">
      <c r="A28" s="54" t="s">
        <v>176</v>
      </c>
      <c r="B28" s="121">
        <v>2</v>
      </c>
      <c r="C28" s="160" t="str">
        <f>IF(B28=0, -5, "0")</f>
        <v>0</v>
      </c>
      <c r="D28" s="86"/>
      <c r="E28" s="52"/>
      <c r="F28" s="52"/>
    </row>
    <row r="29" spans="1:8" ht="30" x14ac:dyDescent="0.25">
      <c r="A29" s="16" t="s">
        <v>160</v>
      </c>
      <c r="B29" s="121">
        <v>2</v>
      </c>
      <c r="C29" s="88"/>
      <c r="D29" s="86"/>
      <c r="E29" s="52"/>
      <c r="F29" s="52"/>
    </row>
    <row r="30" spans="1:8" ht="45" x14ac:dyDescent="0.25">
      <c r="A30" s="16" t="s">
        <v>155</v>
      </c>
      <c r="B30" s="121">
        <v>2</v>
      </c>
      <c r="C30" s="88"/>
      <c r="D30" s="90"/>
      <c r="E30" s="52"/>
      <c r="F30" s="52"/>
    </row>
    <row r="31" spans="1:8" ht="62.25" customHeight="1" x14ac:dyDescent="0.25">
      <c r="A31" s="17" t="s">
        <v>53</v>
      </c>
      <c r="B31" s="121">
        <v>1</v>
      </c>
      <c r="C31" s="88"/>
      <c r="D31" s="248" t="s">
        <v>402</v>
      </c>
      <c r="E31" s="52"/>
      <c r="F31" s="52"/>
    </row>
    <row r="32" spans="1:8" ht="75" x14ac:dyDescent="0.25">
      <c r="A32" s="16" t="s">
        <v>156</v>
      </c>
      <c r="B32" s="121">
        <v>0</v>
      </c>
      <c r="C32" s="88"/>
      <c r="D32" s="108" t="s">
        <v>406</v>
      </c>
      <c r="E32" s="119" t="s">
        <v>407</v>
      </c>
      <c r="F32" s="52"/>
      <c r="G32" s="123"/>
    </row>
    <row r="33" spans="1:7" ht="36" x14ac:dyDescent="0.25">
      <c r="A33" s="69" t="s">
        <v>11</v>
      </c>
      <c r="B33" s="121">
        <v>2</v>
      </c>
      <c r="C33" s="160" t="str">
        <f>IF(B33=0, -5, "0")</f>
        <v>0</v>
      </c>
      <c r="D33" s="87"/>
      <c r="E33" s="52"/>
      <c r="F33" s="52"/>
    </row>
    <row r="34" spans="1:7" x14ac:dyDescent="0.25">
      <c r="A34" s="17" t="s">
        <v>274</v>
      </c>
      <c r="B34" s="121">
        <v>2</v>
      </c>
      <c r="C34" s="122"/>
      <c r="D34" s="117"/>
      <c r="E34" s="124"/>
      <c r="F34" s="124"/>
      <c r="G34" s="123"/>
    </row>
    <row r="35" spans="1:7" x14ac:dyDescent="0.25">
      <c r="A35" s="17" t="s">
        <v>192</v>
      </c>
      <c r="B35" s="121">
        <v>2</v>
      </c>
      <c r="C35" s="88"/>
      <c r="D35" s="86"/>
      <c r="E35" s="52"/>
      <c r="F35" s="52"/>
    </row>
    <row r="36" spans="1:7" ht="45" x14ac:dyDescent="0.25">
      <c r="A36" s="75" t="s">
        <v>271</v>
      </c>
      <c r="B36" s="121" t="s">
        <v>34</v>
      </c>
      <c r="C36" s="89"/>
      <c r="D36" s="239"/>
      <c r="E36" s="72"/>
      <c r="F36" s="72"/>
    </row>
    <row r="37" spans="1:7" x14ac:dyDescent="0.25">
      <c r="A37" s="198" t="s">
        <v>38</v>
      </c>
      <c r="B37" s="198"/>
      <c r="C37" s="198"/>
      <c r="D37" s="198">
        <f>SUM(B27:C35)</f>
        <v>15</v>
      </c>
    </row>
    <row r="38" spans="1:7" x14ac:dyDescent="0.25">
      <c r="A38" s="198" t="s">
        <v>37</v>
      </c>
      <c r="B38" s="199"/>
      <c r="C38" s="200"/>
      <c r="D38" s="201">
        <f>D37/(COUNT(B27:C35)*2)</f>
        <v>0.83333333333333337</v>
      </c>
    </row>
    <row r="39" spans="1:7" x14ac:dyDescent="0.25">
      <c r="A39" s="7"/>
      <c r="B39" s="6"/>
      <c r="C39" s="6"/>
      <c r="D39" s="6"/>
    </row>
    <row r="40" spans="1:7" ht="18" x14ac:dyDescent="0.25">
      <c r="A40" s="202" t="s">
        <v>40</v>
      </c>
      <c r="B40" s="203"/>
      <c r="C40" s="204"/>
      <c r="D40" s="205">
        <f>SUM(D37,D23)</f>
        <v>19</v>
      </c>
    </row>
    <row r="41" spans="1:7" ht="18" x14ac:dyDescent="0.25">
      <c r="A41" s="202" t="s">
        <v>210</v>
      </c>
      <c r="B41" s="203"/>
      <c r="C41" s="204"/>
      <c r="D41" s="206">
        <f>D40/(COUNT(B27:C35,B19:C22)*2)</f>
        <v>0.86363636363636365</v>
      </c>
    </row>
    <row r="42" spans="1:7" x14ac:dyDescent="0.25">
      <c r="A42" s="8"/>
      <c r="B42" s="5"/>
      <c r="C42" s="6"/>
      <c r="D42" s="5"/>
    </row>
    <row r="43" spans="1:7" ht="18" x14ac:dyDescent="0.35">
      <c r="A43" s="276" t="s">
        <v>131</v>
      </c>
      <c r="B43" s="276"/>
      <c r="C43" s="276"/>
      <c r="D43" s="276"/>
      <c r="E43" s="276"/>
      <c r="F43" s="276"/>
    </row>
    <row r="44" spans="1:7" x14ac:dyDescent="0.25">
      <c r="A44" s="134">
        <f>B11</f>
        <v>42948</v>
      </c>
      <c r="B44" s="5"/>
      <c r="C44" s="6"/>
      <c r="D44" s="5"/>
    </row>
    <row r="45" spans="1:7" ht="16.5" x14ac:dyDescent="0.25">
      <c r="A45" s="269" t="s">
        <v>63</v>
      </c>
      <c r="B45" s="270"/>
      <c r="C45" s="270"/>
      <c r="D45" s="270"/>
      <c r="E45" s="270"/>
      <c r="F45" s="270"/>
    </row>
    <row r="46" spans="1:7" x14ac:dyDescent="0.25">
      <c r="A46" s="26" t="s">
        <v>103</v>
      </c>
      <c r="B46" s="94" t="s">
        <v>34</v>
      </c>
      <c r="C46" s="94"/>
      <c r="D46" s="108"/>
      <c r="E46" s="102"/>
      <c r="F46" s="102"/>
    </row>
    <row r="47" spans="1:7" ht="30" x14ac:dyDescent="0.25">
      <c r="A47" s="34" t="s">
        <v>244</v>
      </c>
      <c r="B47" s="121">
        <v>2</v>
      </c>
      <c r="C47" s="94"/>
      <c r="D47" s="108"/>
      <c r="E47" s="102"/>
      <c r="F47" s="102"/>
    </row>
    <row r="48" spans="1:7" x14ac:dyDescent="0.25">
      <c r="A48" s="26" t="s">
        <v>281</v>
      </c>
      <c r="B48" s="121">
        <v>2</v>
      </c>
      <c r="C48" s="100"/>
      <c r="D48" s="115"/>
      <c r="E48" s="124"/>
      <c r="F48" s="102"/>
    </row>
    <row r="49" spans="1:6" x14ac:dyDescent="0.25">
      <c r="A49" s="26" t="s">
        <v>28</v>
      </c>
      <c r="B49" s="121">
        <v>2</v>
      </c>
      <c r="C49" s="94"/>
      <c r="D49" s="108"/>
      <c r="E49" s="102"/>
      <c r="F49" s="102"/>
    </row>
    <row r="50" spans="1:6" x14ac:dyDescent="0.25">
      <c r="A50" s="34" t="s">
        <v>134</v>
      </c>
      <c r="B50" s="121">
        <v>2</v>
      </c>
      <c r="C50" s="94"/>
      <c r="D50" s="108"/>
      <c r="E50" s="102"/>
      <c r="F50" s="102"/>
    </row>
    <row r="51" spans="1:6" ht="18" x14ac:dyDescent="0.35">
      <c r="A51" s="54" t="s">
        <v>7</v>
      </c>
      <c r="B51" s="121">
        <v>2</v>
      </c>
      <c r="C51" s="160" t="str">
        <f>IF(B51=0, -5, "0")</f>
        <v>0</v>
      </c>
      <c r="D51" s="109"/>
      <c r="E51" s="102"/>
      <c r="F51" s="102"/>
    </row>
    <row r="52" spans="1:6" x14ac:dyDescent="0.25">
      <c r="A52" s="19" t="s">
        <v>26</v>
      </c>
      <c r="B52" s="121">
        <v>2</v>
      </c>
      <c r="C52" s="95"/>
      <c r="D52" s="109"/>
      <c r="E52" s="102"/>
      <c r="F52" s="102"/>
    </row>
    <row r="53" spans="1:6" ht="36" x14ac:dyDescent="0.35">
      <c r="A53" s="56" t="s">
        <v>27</v>
      </c>
      <c r="B53" s="121">
        <v>2</v>
      </c>
      <c r="C53" s="160" t="str">
        <f>IF(B53=0, -5, "0")</f>
        <v>0</v>
      </c>
      <c r="D53" s="96"/>
      <c r="E53" s="102"/>
      <c r="F53" s="102"/>
    </row>
    <row r="54" spans="1:6" x14ac:dyDescent="0.25">
      <c r="A54" s="198" t="s">
        <v>38</v>
      </c>
      <c r="B54" s="198"/>
      <c r="C54" s="198"/>
      <c r="D54" s="198">
        <f>SUM(B46:C53)</f>
        <v>14</v>
      </c>
    </row>
    <row r="55" spans="1:6" x14ac:dyDescent="0.25">
      <c r="A55" s="198" t="s">
        <v>37</v>
      </c>
      <c r="B55" s="199"/>
      <c r="C55" s="200"/>
      <c r="D55" s="201">
        <f>D54/(COUNT(B46:C53)*2)</f>
        <v>1</v>
      </c>
    </row>
    <row r="56" spans="1:6" x14ac:dyDescent="0.25">
      <c r="A56" s="8"/>
      <c r="B56" s="5"/>
      <c r="C56" s="6"/>
      <c r="D56" s="5"/>
    </row>
    <row r="57" spans="1:6" ht="18" x14ac:dyDescent="0.25">
      <c r="A57" s="267" t="s">
        <v>65</v>
      </c>
      <c r="B57" s="268"/>
      <c r="C57" s="268"/>
      <c r="D57" s="268"/>
      <c r="E57" s="268"/>
      <c r="F57" s="268"/>
    </row>
    <row r="58" spans="1:6" x14ac:dyDescent="0.25">
      <c r="A58" s="120" t="s">
        <v>294</v>
      </c>
      <c r="B58" s="99">
        <v>2</v>
      </c>
      <c r="C58" s="99"/>
      <c r="D58" s="119"/>
      <c r="E58" s="102"/>
      <c r="F58" s="102"/>
    </row>
    <row r="59" spans="1:6" ht="75" x14ac:dyDescent="0.25">
      <c r="A59" s="16" t="s">
        <v>193</v>
      </c>
      <c r="B59" s="121">
        <v>1</v>
      </c>
      <c r="C59" s="100"/>
      <c r="D59" s="138" t="s">
        <v>420</v>
      </c>
      <c r="E59" s="101"/>
      <c r="F59" s="124"/>
    </row>
    <row r="60" spans="1:6" x14ac:dyDescent="0.25">
      <c r="A60" s="20" t="s">
        <v>135</v>
      </c>
      <c r="B60" s="121">
        <v>2</v>
      </c>
      <c r="C60" s="99"/>
      <c r="D60" s="98"/>
      <c r="E60" s="102"/>
      <c r="F60" s="102"/>
    </row>
    <row r="61" spans="1:6" x14ac:dyDescent="0.25">
      <c r="A61" s="20" t="s">
        <v>117</v>
      </c>
      <c r="B61" s="121">
        <v>2</v>
      </c>
      <c r="C61" s="99"/>
      <c r="D61" s="98"/>
      <c r="E61" s="102"/>
      <c r="F61" s="102"/>
    </row>
    <row r="62" spans="1:6" ht="18" x14ac:dyDescent="0.35">
      <c r="A62" s="54" t="s">
        <v>67</v>
      </c>
      <c r="B62" s="121">
        <v>2</v>
      </c>
      <c r="C62" s="160" t="str">
        <f>IF(B62=0, -5, "0")</f>
        <v>0</v>
      </c>
      <c r="D62" s="119"/>
      <c r="E62" s="102"/>
      <c r="F62" s="102"/>
    </row>
    <row r="63" spans="1:6" ht="30" x14ac:dyDescent="0.25">
      <c r="A63" s="16" t="s">
        <v>261</v>
      </c>
      <c r="B63" s="121" t="s">
        <v>34</v>
      </c>
      <c r="C63" s="99"/>
      <c r="D63" s="119"/>
      <c r="E63" s="102"/>
      <c r="F63" s="102"/>
    </row>
    <row r="64" spans="1:6" ht="36" x14ac:dyDescent="0.25">
      <c r="A64" s="74" t="s">
        <v>256</v>
      </c>
      <c r="B64" s="121" t="s">
        <v>34</v>
      </c>
      <c r="C64" s="160" t="str">
        <f>IF(B64=0, -5, "0")</f>
        <v>0</v>
      </c>
      <c r="D64" s="119"/>
      <c r="E64" s="102"/>
      <c r="F64" s="102"/>
    </row>
    <row r="65" spans="1:7" ht="16.5" x14ac:dyDescent="0.3">
      <c r="A65" s="40" t="s">
        <v>255</v>
      </c>
      <c r="B65" s="121" t="s">
        <v>34</v>
      </c>
      <c r="C65" s="122"/>
      <c r="D65" s="101"/>
      <c r="E65" s="124"/>
      <c r="F65" s="102"/>
    </row>
    <row r="66" spans="1:7" x14ac:dyDescent="0.25">
      <c r="A66" s="16" t="s">
        <v>289</v>
      </c>
      <c r="B66" s="121" t="s">
        <v>34</v>
      </c>
      <c r="C66" s="99"/>
      <c r="D66" s="109"/>
      <c r="E66" s="124"/>
      <c r="F66" s="102"/>
    </row>
    <row r="67" spans="1:7" x14ac:dyDescent="0.25">
      <c r="A67" s="16" t="s">
        <v>177</v>
      </c>
      <c r="B67" s="121" t="s">
        <v>34</v>
      </c>
      <c r="C67" s="99"/>
      <c r="D67" s="109"/>
      <c r="E67" s="102"/>
      <c r="F67" s="102"/>
    </row>
    <row r="68" spans="1:7" x14ac:dyDescent="0.25">
      <c r="A68" s="16" t="s">
        <v>110</v>
      </c>
      <c r="B68" s="121" t="s">
        <v>34</v>
      </c>
      <c r="C68" s="99"/>
      <c r="D68" s="108"/>
      <c r="E68" s="118"/>
      <c r="F68" s="102"/>
    </row>
    <row r="69" spans="1:7" x14ac:dyDescent="0.25">
      <c r="A69" s="16" t="s">
        <v>111</v>
      </c>
      <c r="B69" s="121" t="s">
        <v>34</v>
      </c>
      <c r="C69" s="100"/>
      <c r="D69" s="115"/>
      <c r="E69" s="101"/>
      <c r="F69" s="124"/>
    </row>
    <row r="70" spans="1:7" s="24" customFormat="1" ht="30" x14ac:dyDescent="0.25">
      <c r="A70" s="73" t="s">
        <v>161</v>
      </c>
      <c r="B70" s="121">
        <v>0</v>
      </c>
      <c r="C70" s="161">
        <f>IF(B70=0, -5, "0")</f>
        <v>-5</v>
      </c>
      <c r="D70" s="104" t="s">
        <v>400</v>
      </c>
      <c r="E70" s="135" t="s">
        <v>401</v>
      </c>
      <c r="F70" s="124"/>
    </row>
    <row r="71" spans="1:7" s="24" customFormat="1" x14ac:dyDescent="0.25">
      <c r="A71" s="16" t="s">
        <v>275</v>
      </c>
      <c r="B71" s="121" t="s">
        <v>34</v>
      </c>
      <c r="C71" s="100"/>
      <c r="D71" s="104"/>
      <c r="E71" s="124"/>
      <c r="F71" s="124"/>
    </row>
    <row r="72" spans="1:7" s="24" customFormat="1" ht="16.5" x14ac:dyDescent="0.3">
      <c r="A72" s="40" t="s">
        <v>254</v>
      </c>
      <c r="B72" s="121" t="s">
        <v>34</v>
      </c>
      <c r="C72" s="122"/>
      <c r="D72" s="104"/>
      <c r="E72" s="124"/>
      <c r="F72" s="124"/>
      <c r="G72" s="123"/>
    </row>
    <row r="73" spans="1:7" s="24" customFormat="1" x14ac:dyDescent="0.25">
      <c r="A73" s="16" t="s">
        <v>162</v>
      </c>
      <c r="B73" s="121" t="s">
        <v>34</v>
      </c>
      <c r="C73" s="100"/>
      <c r="D73" s="108"/>
      <c r="E73" s="124"/>
      <c r="F73" s="124"/>
      <c r="G73" s="123"/>
    </row>
    <row r="74" spans="1:7" s="24" customFormat="1" x14ac:dyDescent="0.25">
      <c r="A74" s="16" t="s">
        <v>178</v>
      </c>
      <c r="B74" s="121" t="s">
        <v>34</v>
      </c>
      <c r="C74" s="100"/>
      <c r="D74" s="104"/>
      <c r="E74" s="124"/>
      <c r="F74" s="124"/>
      <c r="G74" s="123"/>
    </row>
    <row r="75" spans="1:7" s="24" customFormat="1" ht="18" x14ac:dyDescent="0.35">
      <c r="A75" s="130" t="s">
        <v>273</v>
      </c>
      <c r="B75" s="121">
        <v>2</v>
      </c>
      <c r="C75" s="161" t="str">
        <f>IF(B75=0, -5, "0")</f>
        <v>0</v>
      </c>
      <c r="D75" s="104"/>
      <c r="E75" s="233"/>
      <c r="F75" s="124"/>
      <c r="G75" s="123"/>
    </row>
    <row r="76" spans="1:7" s="24" customFormat="1" ht="16.5" x14ac:dyDescent="0.25">
      <c r="A76" s="73" t="s">
        <v>158</v>
      </c>
      <c r="B76" s="121">
        <v>2</v>
      </c>
      <c r="C76" s="161" t="str">
        <f>IF(B76=0, -5, "0")</f>
        <v>0</v>
      </c>
      <c r="D76" s="104"/>
      <c r="E76" s="124"/>
      <c r="F76" s="124"/>
    </row>
    <row r="77" spans="1:7" s="24" customFormat="1" x14ac:dyDescent="0.25">
      <c r="A77" s="20" t="s">
        <v>78</v>
      </c>
      <c r="B77" s="121">
        <v>1</v>
      </c>
      <c r="C77" s="100"/>
      <c r="D77" s="104" t="s">
        <v>396</v>
      </c>
      <c r="E77" s="124"/>
      <c r="F77" s="124"/>
    </row>
    <row r="78" spans="1:7" s="24" customFormat="1" ht="30" x14ac:dyDescent="0.25">
      <c r="A78" s="20" t="s">
        <v>208</v>
      </c>
      <c r="B78" s="121" t="s">
        <v>34</v>
      </c>
      <c r="C78" s="99"/>
      <c r="D78" s="109"/>
      <c r="E78" s="124"/>
      <c r="F78" s="124"/>
    </row>
    <row r="79" spans="1:7" s="24" customFormat="1" x14ac:dyDescent="0.25">
      <c r="A79" s="16" t="s">
        <v>276</v>
      </c>
      <c r="B79" s="121">
        <v>2</v>
      </c>
      <c r="C79" s="100"/>
      <c r="D79" s="104"/>
      <c r="E79" s="101"/>
      <c r="F79" s="124"/>
    </row>
    <row r="80" spans="1:7" s="24" customFormat="1" ht="30" x14ac:dyDescent="0.25">
      <c r="A80" s="16" t="s">
        <v>188</v>
      </c>
      <c r="B80" s="121">
        <v>2</v>
      </c>
      <c r="C80" s="100"/>
      <c r="D80" s="104"/>
      <c r="E80" s="124"/>
      <c r="F80" s="124"/>
    </row>
    <row r="81" spans="1:6" x14ac:dyDescent="0.25">
      <c r="A81" s="207" t="s">
        <v>38</v>
      </c>
      <c r="B81" s="207"/>
      <c r="C81" s="207"/>
      <c r="D81" s="207">
        <f>SUM(B58:C80)</f>
        <v>13</v>
      </c>
    </row>
    <row r="82" spans="1:6" x14ac:dyDescent="0.25">
      <c r="A82" s="207" t="s">
        <v>37</v>
      </c>
      <c r="B82" s="208"/>
      <c r="C82" s="209"/>
      <c r="D82" s="210">
        <f>D81/(COUNT(B58:C80)*2)</f>
        <v>0.54166666666666663</v>
      </c>
    </row>
    <row r="83" spans="1:6" x14ac:dyDescent="0.25">
      <c r="A83" s="8"/>
      <c r="B83" s="5"/>
      <c r="C83" s="6"/>
      <c r="D83" s="5"/>
    </row>
    <row r="84" spans="1:6" ht="18" x14ac:dyDescent="0.25">
      <c r="A84" s="267" t="s">
        <v>25</v>
      </c>
      <c r="B84" s="268"/>
      <c r="C84" s="268"/>
      <c r="D84" s="268"/>
      <c r="E84" s="268"/>
      <c r="F84" s="268"/>
    </row>
    <row r="85" spans="1:6" x14ac:dyDescent="0.25">
      <c r="A85" s="16" t="s">
        <v>294</v>
      </c>
      <c r="B85" s="105">
        <v>2</v>
      </c>
      <c r="C85" s="105"/>
      <c r="D85" s="109"/>
      <c r="E85" s="102"/>
      <c r="F85" s="102"/>
    </row>
    <row r="86" spans="1:6" x14ac:dyDescent="0.25">
      <c r="A86" s="17" t="s">
        <v>99</v>
      </c>
      <c r="B86" s="121">
        <v>2</v>
      </c>
      <c r="C86" s="105"/>
      <c r="D86" s="107"/>
      <c r="E86" s="102"/>
      <c r="F86" s="102"/>
    </row>
    <row r="87" spans="1:6" ht="18" x14ac:dyDescent="0.35">
      <c r="A87" s="54" t="s">
        <v>59</v>
      </c>
      <c r="B87" s="121">
        <v>2</v>
      </c>
      <c r="C87" s="160" t="str">
        <f>IF(B87=0, -5, "0")</f>
        <v>0</v>
      </c>
      <c r="D87" s="109"/>
      <c r="E87" s="102"/>
      <c r="F87" s="102"/>
    </row>
    <row r="88" spans="1:6" ht="30" x14ac:dyDescent="0.25">
      <c r="A88" s="20" t="s">
        <v>235</v>
      </c>
      <c r="B88" s="121">
        <v>2</v>
      </c>
      <c r="C88" s="105"/>
      <c r="D88" s="109"/>
      <c r="E88" s="102"/>
      <c r="F88" s="102"/>
    </row>
    <row r="89" spans="1:6" ht="80.25" customHeight="1" x14ac:dyDescent="0.25">
      <c r="A89" s="17" t="s">
        <v>55</v>
      </c>
      <c r="B89" s="121">
        <v>0</v>
      </c>
      <c r="C89" s="105"/>
      <c r="D89" s="110" t="s">
        <v>403</v>
      </c>
      <c r="E89" s="248" t="s">
        <v>421</v>
      </c>
      <c r="F89" s="102"/>
    </row>
    <row r="90" spans="1:6" x14ac:dyDescent="0.25">
      <c r="A90" s="16" t="s">
        <v>277</v>
      </c>
      <c r="B90" s="121">
        <v>2</v>
      </c>
      <c r="C90" s="105"/>
      <c r="D90" s="108"/>
      <c r="E90" s="124"/>
      <c r="F90" s="102"/>
    </row>
    <row r="91" spans="1:6" ht="30" x14ac:dyDescent="0.25">
      <c r="A91" s="17" t="s">
        <v>245</v>
      </c>
      <c r="B91" s="121">
        <v>1</v>
      </c>
      <c r="C91" s="105"/>
      <c r="D91" s="109" t="s">
        <v>384</v>
      </c>
      <c r="E91" s="102"/>
      <c r="F91" s="102"/>
    </row>
    <row r="92" spans="1:6" ht="45" x14ac:dyDescent="0.25">
      <c r="A92" s="75" t="s">
        <v>271</v>
      </c>
      <c r="B92" s="121" t="s">
        <v>34</v>
      </c>
      <c r="C92" s="106"/>
      <c r="D92" s="235"/>
      <c r="E92" s="72"/>
      <c r="F92" s="72"/>
    </row>
    <row r="93" spans="1:6" x14ac:dyDescent="0.25">
      <c r="A93" s="198" t="s">
        <v>38</v>
      </c>
      <c r="B93" s="198"/>
      <c r="C93" s="198"/>
      <c r="D93" s="198">
        <f>SUM(B85:C91)</f>
        <v>11</v>
      </c>
    </row>
    <row r="94" spans="1:6" x14ac:dyDescent="0.25">
      <c r="A94" s="198" t="s">
        <v>37</v>
      </c>
      <c r="B94" s="199"/>
      <c r="C94" s="200"/>
      <c r="D94" s="201">
        <f>D93/(COUNT(B85:C91)*2)</f>
        <v>0.7857142857142857</v>
      </c>
    </row>
    <row r="95" spans="1:6" x14ac:dyDescent="0.25">
      <c r="A95" s="8"/>
      <c r="B95" s="5"/>
      <c r="C95" s="6"/>
      <c r="D95" s="5"/>
    </row>
    <row r="96" spans="1:6" x14ac:dyDescent="0.25">
      <c r="A96" s="198" t="s">
        <v>66</v>
      </c>
      <c r="B96" s="198"/>
      <c r="C96" s="198"/>
      <c r="D96" s="198">
        <f>SUM(D81,D93,D54)</f>
        <v>38</v>
      </c>
    </row>
    <row r="97" spans="1:6" x14ac:dyDescent="0.25">
      <c r="A97" s="198" t="s">
        <v>211</v>
      </c>
      <c r="B97" s="198"/>
      <c r="C97" s="198"/>
      <c r="D97" s="198">
        <f>D96/(COUNT(B85:C91,B46:C53,B58:C80)*2)</f>
        <v>0.73076923076923073</v>
      </c>
    </row>
    <row r="98" spans="1:6" x14ac:dyDescent="0.25">
      <c r="A98" s="4"/>
      <c r="B98" s="5"/>
      <c r="C98" s="6"/>
      <c r="D98" s="5"/>
    </row>
    <row r="99" spans="1:6" ht="19.5" x14ac:dyDescent="0.25">
      <c r="A99" s="264" t="s">
        <v>123</v>
      </c>
      <c r="B99" s="265"/>
      <c r="C99" s="265"/>
      <c r="D99" s="265"/>
      <c r="E99" s="265"/>
      <c r="F99" s="266"/>
    </row>
    <row r="100" spans="1:6" x14ac:dyDescent="0.25">
      <c r="A100" s="134">
        <f>B11</f>
        <v>42948</v>
      </c>
      <c r="B100" s="5"/>
      <c r="C100" s="6"/>
      <c r="D100" s="5"/>
    </row>
    <row r="101" spans="1:6" ht="16.5" x14ac:dyDescent="0.25">
      <c r="A101" s="269" t="s">
        <v>63</v>
      </c>
      <c r="B101" s="270"/>
      <c r="C101" s="270"/>
      <c r="D101" s="270"/>
      <c r="E101" s="270"/>
      <c r="F101" s="270"/>
    </row>
    <row r="102" spans="1:6" x14ac:dyDescent="0.25">
      <c r="A102" s="19" t="s">
        <v>57</v>
      </c>
      <c r="B102" s="105" t="s">
        <v>34</v>
      </c>
      <c r="C102" s="105"/>
      <c r="D102" s="119"/>
      <c r="E102" s="119"/>
      <c r="F102" s="102"/>
    </row>
    <row r="103" spans="1:6" x14ac:dyDescent="0.25">
      <c r="A103" s="19" t="s">
        <v>281</v>
      </c>
      <c r="B103" s="121" t="s">
        <v>34</v>
      </c>
      <c r="C103" s="105"/>
      <c r="D103" s="119"/>
      <c r="E103" s="102"/>
      <c r="F103" s="102"/>
    </row>
    <row r="104" spans="1:6" x14ac:dyDescent="0.25">
      <c r="A104" s="26" t="s">
        <v>95</v>
      </c>
      <c r="B104" s="121" t="s">
        <v>34</v>
      </c>
      <c r="C104" s="100"/>
      <c r="D104" s="101"/>
      <c r="E104" s="124"/>
      <c r="F104" s="102"/>
    </row>
    <row r="105" spans="1:6" x14ac:dyDescent="0.25">
      <c r="A105" s="26" t="s">
        <v>28</v>
      </c>
      <c r="B105" s="121" t="s">
        <v>34</v>
      </c>
      <c r="C105" s="105"/>
      <c r="D105" s="103"/>
      <c r="E105" s="102"/>
      <c r="F105" s="102"/>
    </row>
    <row r="106" spans="1:6" ht="30" x14ac:dyDescent="0.25">
      <c r="A106" s="26" t="s">
        <v>164</v>
      </c>
      <c r="B106" s="121" t="s">
        <v>34</v>
      </c>
      <c r="C106" s="105"/>
      <c r="D106" s="87"/>
      <c r="E106" s="102"/>
      <c r="F106" s="102"/>
    </row>
    <row r="107" spans="1:6" ht="18" x14ac:dyDescent="0.35">
      <c r="A107" s="54" t="s">
        <v>59</v>
      </c>
      <c r="B107" s="121" t="s">
        <v>34</v>
      </c>
      <c r="C107" s="160" t="str">
        <f>IF(B107=0, -5, "0")</f>
        <v>0</v>
      </c>
      <c r="D107" s="119"/>
      <c r="E107" s="102"/>
      <c r="F107" s="102"/>
    </row>
    <row r="108" spans="1:6" ht="30" x14ac:dyDescent="0.25">
      <c r="A108" s="19" t="s">
        <v>125</v>
      </c>
      <c r="B108" s="121" t="s">
        <v>34</v>
      </c>
      <c r="C108" s="95"/>
      <c r="D108" s="119"/>
      <c r="E108" s="102"/>
      <c r="F108" s="102"/>
    </row>
    <row r="109" spans="1:6" ht="36" x14ac:dyDescent="0.35">
      <c r="A109" s="56" t="s">
        <v>27</v>
      </c>
      <c r="B109" s="121" t="s">
        <v>34</v>
      </c>
      <c r="C109" s="160" t="str">
        <f>IF(B109=0, -5, "0")</f>
        <v>0</v>
      </c>
      <c r="D109" s="9"/>
      <c r="E109" s="102"/>
      <c r="F109" s="102"/>
    </row>
    <row r="110" spans="1:6" x14ac:dyDescent="0.25">
      <c r="A110" s="198" t="s">
        <v>38</v>
      </c>
      <c r="B110" s="198"/>
      <c r="C110" s="198"/>
      <c r="D110" s="198">
        <f>SUM(B102:C109)</f>
        <v>0</v>
      </c>
    </row>
    <row r="111" spans="1:6" x14ac:dyDescent="0.25">
      <c r="A111" s="198" t="s">
        <v>37</v>
      </c>
      <c r="B111" s="199"/>
      <c r="C111" s="200"/>
      <c r="D111" s="201" t="e">
        <f>D110/(COUNT(B102:C109)*2)</f>
        <v>#DIV/0!</v>
      </c>
    </row>
    <row r="112" spans="1:6" x14ac:dyDescent="0.25">
      <c r="A112" s="8"/>
      <c r="B112" s="5"/>
      <c r="C112" s="6"/>
      <c r="D112" s="5"/>
    </row>
    <row r="113" spans="1:6" ht="18" x14ac:dyDescent="0.25">
      <c r="A113" s="267" t="s">
        <v>127</v>
      </c>
      <c r="B113" s="268"/>
      <c r="C113" s="268"/>
      <c r="D113" s="268"/>
      <c r="E113" s="268"/>
      <c r="F113" s="268"/>
    </row>
    <row r="114" spans="1:6" x14ac:dyDescent="0.25">
      <c r="A114" s="16" t="s">
        <v>294</v>
      </c>
      <c r="B114" s="105" t="s">
        <v>34</v>
      </c>
      <c r="C114" s="105"/>
      <c r="D114" s="119"/>
      <c r="E114" s="119"/>
      <c r="F114" s="102"/>
    </row>
    <row r="115" spans="1:6" x14ac:dyDescent="0.25">
      <c r="A115" s="17" t="s">
        <v>278</v>
      </c>
      <c r="B115" s="121" t="s">
        <v>34</v>
      </c>
      <c r="C115" s="105"/>
      <c r="D115" s="98"/>
      <c r="E115" s="98"/>
      <c r="F115" s="102"/>
    </row>
    <row r="116" spans="1:6" x14ac:dyDescent="0.25">
      <c r="A116" s="17" t="s">
        <v>70</v>
      </c>
      <c r="B116" s="121" t="s">
        <v>34</v>
      </c>
      <c r="C116" s="105"/>
      <c r="D116" s="98"/>
      <c r="E116" s="124"/>
      <c r="F116" s="102"/>
    </row>
    <row r="117" spans="1:6" x14ac:dyDescent="0.25">
      <c r="A117" s="16" t="s">
        <v>279</v>
      </c>
      <c r="B117" s="121" t="s">
        <v>34</v>
      </c>
      <c r="C117" s="105"/>
      <c r="D117" s="10"/>
      <c r="E117" s="124"/>
      <c r="F117" s="102"/>
    </row>
    <row r="118" spans="1:6" x14ac:dyDescent="0.25">
      <c r="A118" s="17" t="s">
        <v>64</v>
      </c>
      <c r="B118" s="121" t="s">
        <v>34</v>
      </c>
      <c r="C118" s="105"/>
      <c r="D118" s="11"/>
      <c r="E118" s="119"/>
      <c r="F118" s="102"/>
    </row>
    <row r="119" spans="1:6" ht="30" x14ac:dyDescent="0.25">
      <c r="A119" s="16" t="s">
        <v>165</v>
      </c>
      <c r="B119" s="121" t="s">
        <v>34</v>
      </c>
      <c r="C119" s="105"/>
      <c r="D119" s="11"/>
      <c r="E119" s="102"/>
      <c r="F119" s="102"/>
    </row>
    <row r="120" spans="1:6" x14ac:dyDescent="0.25">
      <c r="A120" s="16" t="s">
        <v>275</v>
      </c>
      <c r="B120" s="121" t="s">
        <v>34</v>
      </c>
      <c r="C120" s="105"/>
      <c r="D120" s="11"/>
      <c r="E120" s="102"/>
      <c r="F120" s="102"/>
    </row>
    <row r="121" spans="1:6" ht="18" x14ac:dyDescent="0.35">
      <c r="A121" s="54" t="s">
        <v>73</v>
      </c>
      <c r="B121" s="121" t="s">
        <v>34</v>
      </c>
      <c r="C121" s="160" t="str">
        <f>IF(B121=0, -5, "0")</f>
        <v>0</v>
      </c>
      <c r="D121" s="119"/>
      <c r="E121" s="102"/>
      <c r="F121" s="102"/>
    </row>
    <row r="122" spans="1:6" x14ac:dyDescent="0.25">
      <c r="A122" s="17" t="s">
        <v>178</v>
      </c>
      <c r="B122" s="121" t="s">
        <v>34</v>
      </c>
      <c r="C122" s="105"/>
      <c r="D122" s="119"/>
      <c r="E122" s="102"/>
      <c r="F122" s="102"/>
    </row>
    <row r="123" spans="1:6" ht="16.5" x14ac:dyDescent="0.3">
      <c r="A123" s="39" t="s">
        <v>179</v>
      </c>
      <c r="B123" s="128" t="s">
        <v>34</v>
      </c>
      <c r="C123" s="128"/>
      <c r="D123" s="135"/>
      <c r="E123" s="119"/>
      <c r="F123" s="102"/>
    </row>
    <row r="124" spans="1:6" x14ac:dyDescent="0.25">
      <c r="A124" s="16" t="s">
        <v>262</v>
      </c>
      <c r="B124" s="121" t="s">
        <v>34</v>
      </c>
      <c r="C124" s="105"/>
      <c r="D124" s="103"/>
      <c r="E124" s="124"/>
      <c r="F124" s="102"/>
    </row>
    <row r="125" spans="1:6" ht="36" x14ac:dyDescent="0.25">
      <c r="A125" s="74" t="s">
        <v>256</v>
      </c>
      <c r="B125" s="121" t="s">
        <v>34</v>
      </c>
      <c r="C125" s="160" t="str">
        <f>IF(B125=0, -5, "0")</f>
        <v>0</v>
      </c>
      <c r="D125" s="119"/>
      <c r="E125" s="119"/>
      <c r="F125" s="102"/>
    </row>
    <row r="126" spans="1:6" ht="16.5" x14ac:dyDescent="0.3">
      <c r="A126" s="40" t="s">
        <v>255</v>
      </c>
      <c r="B126" s="128" t="s">
        <v>34</v>
      </c>
      <c r="C126" s="128"/>
      <c r="D126" s="135" t="s">
        <v>343</v>
      </c>
      <c r="E126" s="102"/>
      <c r="F126" s="102"/>
    </row>
    <row r="127" spans="1:6" ht="18" x14ac:dyDescent="0.35">
      <c r="A127" s="54" t="s">
        <v>163</v>
      </c>
      <c r="B127" s="121" t="s">
        <v>34</v>
      </c>
      <c r="C127" s="160" t="str">
        <f>IF(B127=0, -5, "0")</f>
        <v>0</v>
      </c>
      <c r="D127" s="119"/>
      <c r="E127" s="119"/>
      <c r="F127" s="102"/>
    </row>
    <row r="128" spans="1:6" ht="18" x14ac:dyDescent="0.35">
      <c r="A128" s="39" t="s">
        <v>273</v>
      </c>
      <c r="B128" s="121" t="s">
        <v>34</v>
      </c>
      <c r="C128" s="105"/>
      <c r="D128" s="119"/>
      <c r="E128" s="233"/>
      <c r="F128" s="102"/>
    </row>
    <row r="129" spans="1:6" ht="16.5" x14ac:dyDescent="0.25">
      <c r="A129" s="136" t="s">
        <v>158</v>
      </c>
      <c r="B129" s="122" t="s">
        <v>34</v>
      </c>
      <c r="C129" s="161" t="str">
        <f>IF(B129=0, -5, "0")</f>
        <v>0</v>
      </c>
      <c r="D129" s="101"/>
      <c r="E129" s="124"/>
      <c r="F129" s="124"/>
    </row>
    <row r="130" spans="1:6" x14ac:dyDescent="0.25">
      <c r="A130" s="20" t="s">
        <v>78</v>
      </c>
      <c r="B130" s="122" t="s">
        <v>34</v>
      </c>
      <c r="C130" s="105"/>
      <c r="D130" s="119"/>
      <c r="E130" s="102"/>
      <c r="F130" s="102"/>
    </row>
    <row r="131" spans="1:6" ht="33" x14ac:dyDescent="0.3">
      <c r="A131" s="40" t="s">
        <v>209</v>
      </c>
      <c r="B131" s="122" t="s">
        <v>34</v>
      </c>
      <c r="C131" s="105"/>
      <c r="D131" s="119"/>
      <c r="E131" s="102"/>
      <c r="F131" s="102"/>
    </row>
    <row r="132" spans="1:6" x14ac:dyDescent="0.25">
      <c r="A132" s="20" t="s">
        <v>233</v>
      </c>
      <c r="B132" s="122" t="s">
        <v>34</v>
      </c>
      <c r="C132" s="105"/>
      <c r="D132" s="119"/>
      <c r="E132" s="119"/>
      <c r="F132" s="102"/>
    </row>
    <row r="133" spans="1:6" ht="30" x14ac:dyDescent="0.25">
      <c r="A133" s="20" t="s">
        <v>188</v>
      </c>
      <c r="B133" s="122" t="s">
        <v>34</v>
      </c>
      <c r="C133" s="105"/>
      <c r="D133" s="119"/>
      <c r="E133" s="102"/>
      <c r="F133" s="102"/>
    </row>
    <row r="134" spans="1:6" x14ac:dyDescent="0.25">
      <c r="A134" s="198" t="s">
        <v>38</v>
      </c>
      <c r="B134" s="198"/>
      <c r="C134" s="198"/>
      <c r="D134" s="198">
        <f>SUM(B114:C133)</f>
        <v>0</v>
      </c>
    </row>
    <row r="135" spans="1:6" x14ac:dyDescent="0.25">
      <c r="A135" s="198" t="s">
        <v>37</v>
      </c>
      <c r="B135" s="199"/>
      <c r="C135" s="200"/>
      <c r="D135" s="201" t="e">
        <f>D134/(COUNT(B114:C133)*2)</f>
        <v>#DIV/0!</v>
      </c>
    </row>
    <row r="136" spans="1:6" x14ac:dyDescent="0.25">
      <c r="A136" s="8"/>
      <c r="B136" s="5"/>
      <c r="C136" s="6"/>
      <c r="D136" s="5"/>
    </row>
    <row r="137" spans="1:6" ht="18" x14ac:dyDescent="0.25">
      <c r="A137" s="267" t="s">
        <v>72</v>
      </c>
      <c r="B137" s="268"/>
      <c r="C137" s="268"/>
      <c r="D137" s="268"/>
      <c r="E137" s="268"/>
      <c r="F137" s="268"/>
    </row>
    <row r="138" spans="1:6" ht="30" x14ac:dyDescent="0.25">
      <c r="A138" s="16" t="s">
        <v>344</v>
      </c>
      <c r="B138" s="105" t="s">
        <v>34</v>
      </c>
      <c r="C138" s="105"/>
      <c r="D138" s="119"/>
      <c r="E138" s="101"/>
      <c r="F138" s="102"/>
    </row>
    <row r="139" spans="1:6" x14ac:dyDescent="0.25">
      <c r="A139" s="17" t="s">
        <v>137</v>
      </c>
      <c r="B139" s="121" t="s">
        <v>34</v>
      </c>
      <c r="C139" s="105"/>
      <c r="D139" s="98"/>
      <c r="E139" s="102"/>
      <c r="F139" s="102"/>
    </row>
    <row r="140" spans="1:6" ht="18" x14ac:dyDescent="0.35">
      <c r="A140" s="54" t="s">
        <v>59</v>
      </c>
      <c r="B140" s="121" t="s">
        <v>34</v>
      </c>
      <c r="C140" s="160" t="str">
        <f>IF(B140=0, -5, "0")</f>
        <v>0</v>
      </c>
      <c r="D140" s="119"/>
      <c r="E140" s="119"/>
      <c r="F140" s="102"/>
    </row>
    <row r="141" spans="1:6" ht="36" x14ac:dyDescent="0.35">
      <c r="A141" s="56" t="s">
        <v>55</v>
      </c>
      <c r="B141" s="121" t="s">
        <v>34</v>
      </c>
      <c r="C141" s="160" t="str">
        <f>IF(B141=0, -5, "0")</f>
        <v>0</v>
      </c>
      <c r="D141" s="11"/>
      <c r="E141" s="119"/>
      <c r="F141" s="102"/>
    </row>
    <row r="142" spans="1:6" ht="16.5" x14ac:dyDescent="0.3">
      <c r="A142" s="44" t="s">
        <v>141</v>
      </c>
      <c r="B142" s="121" t="s">
        <v>34</v>
      </c>
      <c r="C142" s="105"/>
      <c r="D142" s="103"/>
      <c r="E142" s="102"/>
      <c r="F142" s="102"/>
    </row>
    <row r="143" spans="1:6" ht="18" x14ac:dyDescent="0.35">
      <c r="A143" s="56" t="s">
        <v>422</v>
      </c>
      <c r="B143" s="121" t="s">
        <v>34</v>
      </c>
      <c r="C143" s="160" t="str">
        <f>IF(B143=0, -5, "0")</f>
        <v>0</v>
      </c>
      <c r="D143" s="119"/>
      <c r="E143" s="119"/>
      <c r="F143" s="102"/>
    </row>
    <row r="144" spans="1:6" ht="16.5" x14ac:dyDescent="0.25">
      <c r="A144" s="137" t="s">
        <v>74</v>
      </c>
      <c r="B144" s="121" t="s">
        <v>34</v>
      </c>
      <c r="C144" s="128"/>
      <c r="D144" s="138"/>
      <c r="E144" s="119"/>
      <c r="F144" s="102"/>
    </row>
    <row r="145" spans="1:6" ht="66" x14ac:dyDescent="0.25">
      <c r="A145" s="76" t="s">
        <v>271</v>
      </c>
      <c r="B145" s="121" t="s">
        <v>34</v>
      </c>
      <c r="C145" s="106"/>
      <c r="D145" s="91"/>
      <c r="E145" s="6"/>
      <c r="F145" s="72"/>
    </row>
    <row r="146" spans="1:6" x14ac:dyDescent="0.25">
      <c r="A146" s="198" t="s">
        <v>38</v>
      </c>
      <c r="B146" s="198"/>
      <c r="C146" s="198"/>
      <c r="D146" s="198">
        <f>SUM(B138:C144)</f>
        <v>0</v>
      </c>
    </row>
    <row r="147" spans="1:6" x14ac:dyDescent="0.25">
      <c r="A147" s="198" t="s">
        <v>37</v>
      </c>
      <c r="B147" s="199"/>
      <c r="C147" s="200"/>
      <c r="D147" s="201" t="e">
        <f>D146/(COUNT(B138:C144)*2)</f>
        <v>#DIV/0!</v>
      </c>
    </row>
    <row r="148" spans="1:6" x14ac:dyDescent="0.25">
      <c r="A148" s="8"/>
      <c r="B148" s="5"/>
      <c r="C148" s="6"/>
      <c r="D148" s="5"/>
    </row>
    <row r="149" spans="1:6" x14ac:dyDescent="0.25">
      <c r="A149" s="198" t="s">
        <v>132</v>
      </c>
      <c r="B149" s="198"/>
      <c r="C149" s="198"/>
      <c r="D149" s="198">
        <f>SUM(D146,D110,D134)</f>
        <v>0</v>
      </c>
    </row>
    <row r="150" spans="1:6" x14ac:dyDescent="0.25">
      <c r="A150" s="198" t="s">
        <v>212</v>
      </c>
      <c r="B150" s="199"/>
      <c r="C150" s="200"/>
      <c r="D150" s="201" t="e">
        <f>D149/(COUNT(B138:C144,B102:C109,B114:C133)*2)</f>
        <v>#DIV/0!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64" t="s">
        <v>124</v>
      </c>
      <c r="B152" s="265"/>
      <c r="C152" s="265"/>
      <c r="D152" s="265"/>
      <c r="E152" s="265"/>
      <c r="F152" s="266"/>
    </row>
    <row r="153" spans="1:6" x14ac:dyDescent="0.25">
      <c r="A153" s="134">
        <f>B11</f>
        <v>42948</v>
      </c>
      <c r="B153" s="5"/>
      <c r="C153" s="6"/>
      <c r="D153" s="50"/>
    </row>
    <row r="154" spans="1:6" ht="16.5" x14ac:dyDescent="0.25">
      <c r="A154" s="269" t="s">
        <v>63</v>
      </c>
      <c r="B154" s="270"/>
      <c r="C154" s="270"/>
      <c r="D154" s="270"/>
      <c r="E154" s="270"/>
      <c r="F154" s="270"/>
    </row>
    <row r="155" spans="1:6" x14ac:dyDescent="0.25">
      <c r="A155" s="19" t="s">
        <v>126</v>
      </c>
      <c r="B155" s="105" t="s">
        <v>34</v>
      </c>
      <c r="C155" s="105"/>
      <c r="D155" s="119"/>
      <c r="E155" s="102"/>
      <c r="F155" s="102"/>
    </row>
    <row r="156" spans="1:6" x14ac:dyDescent="0.25">
      <c r="A156" s="19" t="s">
        <v>281</v>
      </c>
      <c r="B156" s="121" t="s">
        <v>34</v>
      </c>
      <c r="C156" s="105"/>
      <c r="D156" s="119"/>
      <c r="E156" s="102"/>
      <c r="F156" s="102"/>
    </row>
    <row r="157" spans="1:6" x14ac:dyDescent="0.25">
      <c r="A157" s="19" t="s">
        <v>68</v>
      </c>
      <c r="B157" s="121" t="s">
        <v>34</v>
      </c>
      <c r="C157" s="97"/>
      <c r="D157" s="119"/>
      <c r="E157" s="102"/>
      <c r="F157" s="102"/>
    </row>
    <row r="158" spans="1:6" x14ac:dyDescent="0.25">
      <c r="A158" s="26" t="s">
        <v>130</v>
      </c>
      <c r="B158" s="121" t="s">
        <v>34</v>
      </c>
      <c r="C158" s="105"/>
      <c r="D158" s="103"/>
      <c r="E158" s="102"/>
      <c r="F158" s="102"/>
    </row>
    <row r="159" spans="1:6" ht="30" x14ac:dyDescent="0.25">
      <c r="A159" s="19" t="s">
        <v>180</v>
      </c>
      <c r="B159" s="121" t="s">
        <v>34</v>
      </c>
      <c r="C159" s="105"/>
      <c r="D159" s="119"/>
      <c r="E159" s="102"/>
      <c r="F159" s="102"/>
    </row>
    <row r="160" spans="1:6" ht="18" x14ac:dyDescent="0.35">
      <c r="A160" s="54" t="s">
        <v>59</v>
      </c>
      <c r="B160" s="121" t="s">
        <v>34</v>
      </c>
      <c r="C160" s="160" t="str">
        <f>IF(B160=0, -5, "0")</f>
        <v>0</v>
      </c>
      <c r="D160" s="119"/>
      <c r="E160" s="102"/>
      <c r="F160" s="102"/>
    </row>
    <row r="161" spans="1:6" x14ac:dyDescent="0.25">
      <c r="A161" s="19" t="s">
        <v>138</v>
      </c>
      <c r="B161" s="121" t="s">
        <v>34</v>
      </c>
      <c r="C161" s="95"/>
      <c r="D161" s="119"/>
      <c r="E161" s="102"/>
      <c r="F161" s="102"/>
    </row>
    <row r="162" spans="1:6" x14ac:dyDescent="0.25">
      <c r="A162" s="19" t="s">
        <v>27</v>
      </c>
      <c r="B162" s="121" t="s">
        <v>34</v>
      </c>
      <c r="C162" s="105"/>
      <c r="D162" s="9"/>
      <c r="E162" s="102"/>
      <c r="F162" s="102"/>
    </row>
    <row r="163" spans="1:6" x14ac:dyDescent="0.25">
      <c r="A163" s="198" t="s">
        <v>38</v>
      </c>
      <c r="B163" s="198"/>
      <c r="C163" s="198"/>
      <c r="D163" s="198">
        <f>SUM(B155:C162)</f>
        <v>0</v>
      </c>
    </row>
    <row r="164" spans="1:6" x14ac:dyDescent="0.25">
      <c r="A164" s="198" t="s">
        <v>37</v>
      </c>
      <c r="B164" s="199"/>
      <c r="C164" s="200"/>
      <c r="D164" s="201" t="e">
        <f>D163/(COUNT(B155:C162)*2)</f>
        <v>#DIV/0!</v>
      </c>
    </row>
    <row r="165" spans="1:6" x14ac:dyDescent="0.25">
      <c r="A165" s="8"/>
      <c r="B165" s="5"/>
      <c r="C165" s="6"/>
      <c r="D165" s="5"/>
    </row>
    <row r="166" spans="1:6" ht="18" x14ac:dyDescent="0.25">
      <c r="A166" s="267" t="s">
        <v>128</v>
      </c>
      <c r="B166" s="268"/>
      <c r="C166" s="268"/>
      <c r="D166" s="268"/>
      <c r="E166" s="268"/>
      <c r="F166" s="268"/>
    </row>
    <row r="167" spans="1:6" x14ac:dyDescent="0.25">
      <c r="A167" s="16" t="s">
        <v>294</v>
      </c>
      <c r="B167" s="105" t="s">
        <v>34</v>
      </c>
      <c r="C167" s="105"/>
      <c r="D167" s="98"/>
      <c r="E167" s="102"/>
      <c r="F167" s="102"/>
    </row>
    <row r="168" spans="1:6" x14ac:dyDescent="0.25">
      <c r="A168" s="17" t="s">
        <v>97</v>
      </c>
      <c r="B168" s="121" t="s">
        <v>34</v>
      </c>
      <c r="C168" s="105"/>
      <c r="D168" s="98"/>
      <c r="E168" s="102"/>
      <c r="F168" s="102"/>
    </row>
    <row r="169" spans="1:6" x14ac:dyDescent="0.25">
      <c r="A169" s="17" t="s">
        <v>129</v>
      </c>
      <c r="B169" s="121" t="s">
        <v>34</v>
      </c>
      <c r="C169" s="105"/>
      <c r="D169" s="98"/>
      <c r="E169" s="102"/>
      <c r="F169" s="102"/>
    </row>
    <row r="170" spans="1:6" x14ac:dyDescent="0.25">
      <c r="A170" s="17" t="s">
        <v>64</v>
      </c>
      <c r="B170" s="121" t="s">
        <v>34</v>
      </c>
      <c r="C170" s="105"/>
      <c r="D170" s="11"/>
      <c r="E170" s="102"/>
      <c r="F170" s="102"/>
    </row>
    <row r="171" spans="1:6" x14ac:dyDescent="0.25">
      <c r="A171" s="17" t="s">
        <v>263</v>
      </c>
      <c r="B171" s="121" t="s">
        <v>34</v>
      </c>
      <c r="C171" s="105"/>
      <c r="D171" s="11"/>
      <c r="E171" s="102"/>
      <c r="F171" s="102"/>
    </row>
    <row r="172" spans="1:6" ht="18" x14ac:dyDescent="0.35">
      <c r="A172" s="56" t="s">
        <v>77</v>
      </c>
      <c r="B172" s="121" t="s">
        <v>34</v>
      </c>
      <c r="C172" s="160" t="str">
        <f>IF(B172=0, -5, "0")</f>
        <v>0</v>
      </c>
      <c r="D172" s="11"/>
      <c r="E172" s="102"/>
      <c r="F172" s="102"/>
    </row>
    <row r="173" spans="1:6" x14ac:dyDescent="0.25">
      <c r="A173" s="16" t="s">
        <v>280</v>
      </c>
      <c r="B173" s="121" t="s">
        <v>34</v>
      </c>
      <c r="C173" s="100"/>
      <c r="D173" s="117"/>
      <c r="E173" s="124"/>
      <c r="F173" s="102"/>
    </row>
    <row r="174" spans="1:6" ht="18" x14ac:dyDescent="0.35">
      <c r="A174" s="54" t="s">
        <v>236</v>
      </c>
      <c r="B174" s="121" t="s">
        <v>34</v>
      </c>
      <c r="C174" s="160" t="str">
        <f>IF(B174=0, -5, "0")</f>
        <v>0</v>
      </c>
      <c r="D174" s="11"/>
      <c r="E174" s="119"/>
      <c r="F174" s="102"/>
    </row>
    <row r="175" spans="1:6" x14ac:dyDescent="0.25">
      <c r="A175" s="16" t="s">
        <v>293</v>
      </c>
      <c r="B175" s="121" t="s">
        <v>34</v>
      </c>
      <c r="C175" s="105"/>
      <c r="D175" s="103"/>
      <c r="E175" s="102"/>
      <c r="F175" s="102"/>
    </row>
    <row r="176" spans="1:6" ht="36" x14ac:dyDescent="0.35">
      <c r="A176" s="57" t="s">
        <v>197</v>
      </c>
      <c r="B176" s="121" t="s">
        <v>34</v>
      </c>
      <c r="C176" s="160" t="str">
        <f>IF(B176=0, -5, "0")</f>
        <v>0</v>
      </c>
      <c r="D176" s="119"/>
      <c r="E176" s="102"/>
      <c r="F176" s="102"/>
    </row>
    <row r="177" spans="1:7" x14ac:dyDescent="0.25">
      <c r="A177" s="16" t="s">
        <v>275</v>
      </c>
      <c r="B177" s="121" t="s">
        <v>34</v>
      </c>
      <c r="C177" s="105"/>
      <c r="D177" s="119"/>
      <c r="E177" s="102"/>
      <c r="F177" s="102"/>
    </row>
    <row r="178" spans="1:7" x14ac:dyDescent="0.25">
      <c r="A178" s="16" t="s">
        <v>178</v>
      </c>
      <c r="B178" s="121" t="s">
        <v>34</v>
      </c>
      <c r="C178" s="105"/>
      <c r="D178" s="119"/>
      <c r="E178" s="119"/>
      <c r="F178" s="102"/>
    </row>
    <row r="179" spans="1:7" ht="18" x14ac:dyDescent="0.35">
      <c r="A179" s="112" t="s">
        <v>273</v>
      </c>
      <c r="B179" s="121" t="s">
        <v>34</v>
      </c>
      <c r="C179" s="105"/>
      <c r="D179" s="119"/>
      <c r="E179" s="233"/>
      <c r="F179" s="102"/>
    </row>
    <row r="180" spans="1:7" ht="16.5" x14ac:dyDescent="0.25">
      <c r="A180" s="73" t="s">
        <v>158</v>
      </c>
      <c r="B180" s="121" t="s">
        <v>34</v>
      </c>
      <c r="C180" s="161" t="str">
        <f>IF(B180=0, -5, "0")</f>
        <v>0</v>
      </c>
      <c r="D180" s="101"/>
      <c r="E180" s="124"/>
      <c r="F180" s="102"/>
    </row>
    <row r="181" spans="1:7" x14ac:dyDescent="0.25">
      <c r="A181" s="20" t="s">
        <v>78</v>
      </c>
      <c r="B181" s="121" t="s">
        <v>34</v>
      </c>
      <c r="C181" s="105"/>
      <c r="D181" s="119"/>
      <c r="E181" s="102"/>
      <c r="F181" s="102"/>
    </row>
    <row r="182" spans="1:7" ht="33" x14ac:dyDescent="0.3">
      <c r="A182" s="131" t="s">
        <v>220</v>
      </c>
      <c r="B182" s="121" t="s">
        <v>34</v>
      </c>
      <c r="C182" s="105"/>
      <c r="D182" s="53"/>
      <c r="E182" s="102"/>
      <c r="F182" s="102"/>
      <c r="G182" s="123"/>
    </row>
    <row r="183" spans="1:7" x14ac:dyDescent="0.25">
      <c r="A183" s="20" t="s">
        <v>233</v>
      </c>
      <c r="B183" s="121" t="s">
        <v>34</v>
      </c>
      <c r="C183" s="105"/>
      <c r="D183" s="119"/>
      <c r="E183" s="119"/>
      <c r="F183" s="102"/>
    </row>
    <row r="184" spans="1:7" ht="30" x14ac:dyDescent="0.25">
      <c r="A184" s="20" t="s">
        <v>189</v>
      </c>
      <c r="B184" s="121" t="s">
        <v>34</v>
      </c>
      <c r="C184" s="105"/>
      <c r="D184" s="119"/>
      <c r="E184" s="102"/>
      <c r="F184" s="102"/>
    </row>
    <row r="185" spans="1:7" ht="45" x14ac:dyDescent="0.25">
      <c r="A185" s="71" t="s">
        <v>271</v>
      </c>
      <c r="B185" s="121" t="s">
        <v>34</v>
      </c>
      <c r="C185" s="106"/>
      <c r="D185" s="91"/>
      <c r="E185" s="72"/>
      <c r="F185" s="72"/>
    </row>
    <row r="186" spans="1:7" x14ac:dyDescent="0.25">
      <c r="A186" s="198" t="s">
        <v>38</v>
      </c>
      <c r="B186" s="198"/>
      <c r="C186" s="198"/>
      <c r="D186" s="198">
        <f>SUM(B167:C184)</f>
        <v>0</v>
      </c>
    </row>
    <row r="187" spans="1:7" x14ac:dyDescent="0.25">
      <c r="A187" s="198" t="s">
        <v>37</v>
      </c>
      <c r="B187" s="199"/>
      <c r="C187" s="200"/>
      <c r="D187" s="201" t="e">
        <f>D186/(COUNT(B167:C184)*2)</f>
        <v>#DIV/0!</v>
      </c>
    </row>
    <row r="188" spans="1:7" x14ac:dyDescent="0.25">
      <c r="A188" s="8"/>
      <c r="B188" s="5"/>
      <c r="C188" s="6"/>
      <c r="D188" s="5"/>
    </row>
    <row r="189" spans="1:7" x14ac:dyDescent="0.25">
      <c r="A189" s="198" t="s">
        <v>133</v>
      </c>
      <c r="B189" s="198"/>
      <c r="C189" s="198"/>
      <c r="D189" s="198">
        <f>SUM(D163,D186)</f>
        <v>0</v>
      </c>
    </row>
    <row r="190" spans="1:7" x14ac:dyDescent="0.25">
      <c r="A190" s="198" t="s">
        <v>213</v>
      </c>
      <c r="B190" s="199"/>
      <c r="C190" s="200"/>
      <c r="D190" s="201" t="e">
        <f>D189/(COUNT(B155:C162,B167:C184)*2)</f>
        <v>#DIV/0!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64" t="s">
        <v>157</v>
      </c>
      <c r="B192" s="265"/>
      <c r="C192" s="265"/>
      <c r="D192" s="265"/>
      <c r="E192" s="265"/>
      <c r="F192" s="266"/>
    </row>
    <row r="193" spans="1:7" x14ac:dyDescent="0.25">
      <c r="A193" s="139">
        <f>B11</f>
        <v>42948</v>
      </c>
      <c r="B193" s="5"/>
      <c r="C193" s="6"/>
      <c r="D193" s="5"/>
    </row>
    <row r="194" spans="1:7" ht="18" x14ac:dyDescent="0.25">
      <c r="A194" s="267" t="s">
        <v>150</v>
      </c>
      <c r="B194" s="268"/>
      <c r="C194" s="268"/>
      <c r="D194" s="268"/>
      <c r="E194" s="268"/>
      <c r="F194" s="268"/>
    </row>
    <row r="195" spans="1:7" ht="36" x14ac:dyDescent="0.35">
      <c r="A195" s="56" t="s">
        <v>27</v>
      </c>
      <c r="B195" s="105" t="s">
        <v>34</v>
      </c>
      <c r="C195" s="160" t="str">
        <f>IF(B195=0, -5, "0")</f>
        <v>0</v>
      </c>
      <c r="D195" s="119"/>
      <c r="E195" s="102"/>
      <c r="F195" s="102"/>
    </row>
    <row r="196" spans="1:7" x14ac:dyDescent="0.25">
      <c r="A196" s="19" t="s">
        <v>57</v>
      </c>
      <c r="B196" s="121" t="s">
        <v>34</v>
      </c>
      <c r="C196" s="105"/>
      <c r="D196" s="119"/>
      <c r="E196" s="102"/>
      <c r="F196" s="102"/>
    </row>
    <row r="197" spans="1:7" x14ac:dyDescent="0.25">
      <c r="A197" s="26" t="s">
        <v>281</v>
      </c>
      <c r="B197" s="121" t="s">
        <v>34</v>
      </c>
      <c r="C197" s="105"/>
      <c r="D197" s="119"/>
      <c r="E197" s="124"/>
      <c r="F197" s="102"/>
    </row>
    <row r="198" spans="1:7" x14ac:dyDescent="0.25">
      <c r="A198" s="19" t="s">
        <v>95</v>
      </c>
      <c r="B198" s="121" t="s">
        <v>34</v>
      </c>
      <c r="C198" s="105"/>
      <c r="D198" s="119"/>
      <c r="E198" s="102"/>
      <c r="F198" s="102"/>
    </row>
    <row r="199" spans="1:7" x14ac:dyDescent="0.25">
      <c r="A199" s="19" t="s">
        <v>146</v>
      </c>
      <c r="B199" s="121" t="s">
        <v>34</v>
      </c>
      <c r="C199" s="105"/>
      <c r="D199" s="119"/>
      <c r="E199" s="102"/>
      <c r="F199" s="102"/>
    </row>
    <row r="200" spans="1:7" x14ac:dyDescent="0.25">
      <c r="A200" s="26" t="s">
        <v>145</v>
      </c>
      <c r="B200" s="121" t="s">
        <v>34</v>
      </c>
      <c r="C200" s="105"/>
      <c r="D200" s="119"/>
      <c r="E200" s="102"/>
      <c r="F200" s="102"/>
    </row>
    <row r="201" spans="1:7" x14ac:dyDescent="0.25">
      <c r="A201" s="26" t="s">
        <v>28</v>
      </c>
      <c r="B201" s="121" t="s">
        <v>34</v>
      </c>
      <c r="C201" s="105"/>
      <c r="D201" s="119"/>
      <c r="E201" s="102"/>
      <c r="F201" s="102"/>
    </row>
    <row r="202" spans="1:7" x14ac:dyDescent="0.25">
      <c r="A202" s="26" t="s">
        <v>147</v>
      </c>
      <c r="B202" s="121" t="s">
        <v>34</v>
      </c>
      <c r="C202" s="105"/>
      <c r="D202" s="103"/>
      <c r="E202" s="102"/>
      <c r="F202" s="102"/>
    </row>
    <row r="203" spans="1:7" ht="18" x14ac:dyDescent="0.35">
      <c r="A203" s="140" t="s">
        <v>282</v>
      </c>
      <c r="B203" s="121" t="s">
        <v>34</v>
      </c>
      <c r="C203" s="160" t="str">
        <f>IF(B203=0, -5, "0")</f>
        <v>0</v>
      </c>
      <c r="D203" s="119"/>
      <c r="E203" s="102"/>
      <c r="F203" s="102"/>
    </row>
    <row r="204" spans="1:7" ht="16.5" x14ac:dyDescent="0.3">
      <c r="A204" s="141" t="s">
        <v>335</v>
      </c>
      <c r="B204" s="121" t="s">
        <v>34</v>
      </c>
      <c r="C204" s="160" t="str">
        <f>IF(B204=0, -5, "0")</f>
        <v>0</v>
      </c>
      <c r="D204" s="101"/>
      <c r="E204" s="102"/>
      <c r="F204" s="102"/>
      <c r="G204" s="123"/>
    </row>
    <row r="205" spans="1:7" x14ac:dyDescent="0.25">
      <c r="A205" s="125" t="s">
        <v>138</v>
      </c>
      <c r="B205" s="121" t="s">
        <v>34</v>
      </c>
      <c r="C205" s="105"/>
      <c r="D205" s="119"/>
      <c r="E205" s="102"/>
      <c r="F205" s="102"/>
    </row>
    <row r="206" spans="1:7" x14ac:dyDescent="0.25">
      <c r="A206" s="198" t="s">
        <v>38</v>
      </c>
      <c r="B206" s="198"/>
      <c r="C206" s="198"/>
      <c r="D206" s="198">
        <f>SUM(B195:C205)</f>
        <v>0</v>
      </c>
    </row>
    <row r="207" spans="1:7" x14ac:dyDescent="0.25">
      <c r="A207" s="198" t="s">
        <v>37</v>
      </c>
      <c r="B207" s="199"/>
      <c r="C207" s="200"/>
      <c r="D207" s="201" t="e">
        <f>D206/(COUNT(B195:C205)*2)</f>
        <v>#DIV/0!</v>
      </c>
    </row>
    <row r="208" spans="1:7" x14ac:dyDescent="0.25">
      <c r="A208" s="8"/>
      <c r="B208" s="5"/>
      <c r="C208" s="6"/>
      <c r="D208" s="5"/>
    </row>
    <row r="209" spans="1:7" ht="18" x14ac:dyDescent="0.25">
      <c r="A209" s="267" t="s">
        <v>75</v>
      </c>
      <c r="B209" s="268"/>
      <c r="C209" s="268"/>
      <c r="D209" s="268"/>
      <c r="E209" s="268"/>
      <c r="F209" s="268"/>
    </row>
    <row r="210" spans="1:7" x14ac:dyDescent="0.25">
      <c r="A210" s="16" t="s">
        <v>294</v>
      </c>
      <c r="B210" s="105" t="s">
        <v>34</v>
      </c>
      <c r="C210" s="105"/>
      <c r="D210" s="119"/>
      <c r="E210" s="124"/>
      <c r="F210" s="102"/>
    </row>
    <row r="211" spans="1:7" ht="54" x14ac:dyDescent="0.35">
      <c r="A211" s="56" t="s">
        <v>336</v>
      </c>
      <c r="B211" s="121" t="s">
        <v>34</v>
      </c>
      <c r="C211" s="160" t="str">
        <f>IF(B211=0, -5, "0")</f>
        <v>0</v>
      </c>
      <c r="D211" s="119"/>
      <c r="E211" s="102"/>
      <c r="F211" s="102"/>
    </row>
    <row r="212" spans="1:7" x14ac:dyDescent="0.25">
      <c r="A212" s="17" t="s">
        <v>182</v>
      </c>
      <c r="B212" s="121" t="s">
        <v>34</v>
      </c>
      <c r="C212" s="105"/>
      <c r="D212" s="98"/>
      <c r="E212" s="102"/>
      <c r="F212" s="102"/>
    </row>
    <row r="213" spans="1:7" ht="30" x14ac:dyDescent="0.25">
      <c r="A213" s="16" t="s">
        <v>166</v>
      </c>
      <c r="B213" s="121" t="s">
        <v>34</v>
      </c>
      <c r="C213" s="105"/>
      <c r="D213" s="98"/>
      <c r="E213" s="119"/>
      <c r="F213" s="102"/>
    </row>
    <row r="214" spans="1:7" ht="18" x14ac:dyDescent="0.35">
      <c r="A214" s="56" t="s">
        <v>332</v>
      </c>
      <c r="B214" s="121" t="s">
        <v>34</v>
      </c>
      <c r="C214" s="160" t="str">
        <f>IF(B214=0, -5, "0")</f>
        <v>0</v>
      </c>
      <c r="D214" s="10"/>
      <c r="E214" s="102"/>
      <c r="F214" s="102"/>
    </row>
    <row r="215" spans="1:7" x14ac:dyDescent="0.25">
      <c r="A215" s="16" t="s">
        <v>64</v>
      </c>
      <c r="B215" s="121" t="s">
        <v>34</v>
      </c>
      <c r="C215" s="105"/>
      <c r="D215" s="103"/>
      <c r="E215" s="102"/>
      <c r="F215" s="102"/>
    </row>
    <row r="216" spans="1:7" x14ac:dyDescent="0.25">
      <c r="A216" s="17" t="s">
        <v>69</v>
      </c>
      <c r="B216" s="121" t="s">
        <v>34</v>
      </c>
      <c r="C216" s="105"/>
      <c r="D216" s="11"/>
      <c r="E216" s="119"/>
      <c r="F216" s="102"/>
    </row>
    <row r="217" spans="1:7" x14ac:dyDescent="0.25">
      <c r="A217" s="16" t="s">
        <v>275</v>
      </c>
      <c r="B217" s="121" t="s">
        <v>34</v>
      </c>
      <c r="C217" s="105"/>
      <c r="D217" s="11"/>
      <c r="E217" s="102"/>
      <c r="F217" s="102"/>
    </row>
    <row r="218" spans="1:7" x14ac:dyDescent="0.25">
      <c r="A218" s="17" t="s">
        <v>178</v>
      </c>
      <c r="B218" s="121" t="s">
        <v>34</v>
      </c>
      <c r="C218" s="105"/>
      <c r="D218" s="119"/>
      <c r="E218" s="102"/>
      <c r="F218" s="102"/>
    </row>
    <row r="219" spans="1:7" ht="33" x14ac:dyDescent="0.3">
      <c r="A219" s="40" t="s">
        <v>168</v>
      </c>
      <c r="B219" s="121" t="s">
        <v>34</v>
      </c>
      <c r="C219" s="105"/>
      <c r="D219" s="119"/>
      <c r="E219" s="119"/>
      <c r="F219" s="102"/>
      <c r="G219" s="123"/>
    </row>
    <row r="220" spans="1:7" x14ac:dyDescent="0.25">
      <c r="A220" s="16" t="s">
        <v>149</v>
      </c>
      <c r="B220" s="121" t="s">
        <v>34</v>
      </c>
      <c r="C220" s="105"/>
      <c r="D220" s="103"/>
      <c r="E220" s="102"/>
      <c r="F220" s="102"/>
    </row>
    <row r="221" spans="1:7" x14ac:dyDescent="0.25">
      <c r="A221" s="20" t="s">
        <v>151</v>
      </c>
      <c r="B221" s="121" t="s">
        <v>34</v>
      </c>
      <c r="C221" s="105"/>
      <c r="D221" s="119"/>
      <c r="E221" s="102"/>
      <c r="F221" s="102"/>
    </row>
    <row r="222" spans="1:7" ht="18" x14ac:dyDescent="0.25">
      <c r="A222" s="74" t="s">
        <v>71</v>
      </c>
      <c r="B222" s="121" t="s">
        <v>34</v>
      </c>
      <c r="C222" s="160" t="str">
        <f>IF(B222=0, -5, "0")</f>
        <v>0</v>
      </c>
      <c r="D222" s="119"/>
      <c r="E222" s="102"/>
      <c r="F222" s="102"/>
    </row>
    <row r="223" spans="1:7" ht="18" x14ac:dyDescent="0.35">
      <c r="A223" s="39" t="s">
        <v>273</v>
      </c>
      <c r="B223" s="121" t="s">
        <v>34</v>
      </c>
      <c r="C223" s="105"/>
      <c r="D223" s="119"/>
      <c r="E223" s="233"/>
      <c r="F223" s="102"/>
      <c r="G223" s="123"/>
    </row>
    <row r="224" spans="1:7" ht="16.5" x14ac:dyDescent="0.25">
      <c r="A224" s="73" t="s">
        <v>158</v>
      </c>
      <c r="B224" s="121" t="s">
        <v>34</v>
      </c>
      <c r="C224" s="161" t="str">
        <f>IF(B224=0, -5, "0")</f>
        <v>0</v>
      </c>
      <c r="D224" s="101"/>
      <c r="E224" s="102"/>
      <c r="F224" s="102"/>
    </row>
    <row r="225" spans="1:6" x14ac:dyDescent="0.25">
      <c r="A225" s="20" t="s">
        <v>78</v>
      </c>
      <c r="B225" s="121" t="s">
        <v>34</v>
      </c>
      <c r="C225" s="105"/>
      <c r="D225" s="119"/>
      <c r="E225" s="102"/>
      <c r="F225" s="102"/>
    </row>
    <row r="226" spans="1:6" ht="30" x14ac:dyDescent="0.25">
      <c r="A226" s="20" t="s">
        <v>229</v>
      </c>
      <c r="B226" s="121" t="s">
        <v>34</v>
      </c>
      <c r="C226" s="105"/>
      <c r="D226" s="53"/>
      <c r="E226" s="102"/>
      <c r="F226" s="102"/>
    </row>
    <row r="227" spans="1:6" x14ac:dyDescent="0.25">
      <c r="A227" s="20" t="s">
        <v>233</v>
      </c>
      <c r="B227" s="121" t="s">
        <v>34</v>
      </c>
      <c r="C227" s="105"/>
      <c r="D227" s="119"/>
      <c r="E227" s="102"/>
      <c r="F227" s="102"/>
    </row>
    <row r="228" spans="1:6" ht="30" x14ac:dyDescent="0.25">
      <c r="A228" s="20" t="s">
        <v>188</v>
      </c>
      <c r="B228" s="121" t="s">
        <v>34</v>
      </c>
      <c r="C228" s="20"/>
      <c r="D228" s="234"/>
      <c r="E228" s="102"/>
      <c r="F228" s="102"/>
    </row>
    <row r="229" spans="1:6" x14ac:dyDescent="0.25">
      <c r="A229" s="198" t="s">
        <v>38</v>
      </c>
      <c r="B229" s="198"/>
      <c r="C229" s="198"/>
      <c r="D229" s="198">
        <f>SUM(B210:C228)</f>
        <v>0</v>
      </c>
    </row>
    <row r="230" spans="1:6" x14ac:dyDescent="0.25">
      <c r="A230" s="198" t="s">
        <v>37</v>
      </c>
      <c r="B230" s="199"/>
      <c r="C230" s="200"/>
      <c r="D230" s="201" t="e">
        <f>D229/(COUNT(B210:C228)*2)</f>
        <v>#DIV/0!</v>
      </c>
    </row>
    <row r="231" spans="1:6" x14ac:dyDescent="0.25">
      <c r="A231" s="8"/>
      <c r="B231" s="5"/>
      <c r="C231" s="6"/>
      <c r="D231" s="5"/>
    </row>
    <row r="232" spans="1:6" ht="18" x14ac:dyDescent="0.25">
      <c r="A232" s="267" t="s">
        <v>181</v>
      </c>
      <c r="B232" s="268"/>
      <c r="C232" s="268"/>
      <c r="D232" s="268"/>
      <c r="E232" s="268"/>
      <c r="F232" s="268"/>
    </row>
    <row r="233" spans="1:6" x14ac:dyDescent="0.25">
      <c r="A233" s="16" t="s">
        <v>294</v>
      </c>
      <c r="B233" s="100" t="s">
        <v>34</v>
      </c>
      <c r="C233" s="100"/>
      <c r="D233" s="104"/>
      <c r="E233" s="102"/>
      <c r="F233" s="102"/>
    </row>
    <row r="234" spans="1:6" ht="30" x14ac:dyDescent="0.25">
      <c r="A234" s="17" t="s">
        <v>194</v>
      </c>
      <c r="B234" s="122" t="s">
        <v>34</v>
      </c>
      <c r="C234" s="105"/>
      <c r="D234" s="107"/>
      <c r="E234" s="102"/>
      <c r="F234" s="102"/>
    </row>
    <row r="235" spans="1:6" ht="18" x14ac:dyDescent="0.35">
      <c r="A235" s="54" t="s">
        <v>59</v>
      </c>
      <c r="B235" s="122" t="s">
        <v>34</v>
      </c>
      <c r="C235" s="160" t="str">
        <f>IF(B235=0, -5, "0")</f>
        <v>0</v>
      </c>
      <c r="D235" s="109"/>
      <c r="E235" s="102"/>
      <c r="F235" s="102"/>
    </row>
    <row r="236" spans="1:6" ht="36" x14ac:dyDescent="0.35">
      <c r="A236" s="56" t="s">
        <v>423</v>
      </c>
      <c r="B236" s="122" t="s">
        <v>34</v>
      </c>
      <c r="C236" s="160" t="str">
        <f>IF(B236=0, -5, "0")</f>
        <v>0</v>
      </c>
      <c r="D236" s="109"/>
      <c r="E236" s="102"/>
      <c r="F236" s="102"/>
    </row>
    <row r="237" spans="1:6" x14ac:dyDescent="0.25">
      <c r="A237" s="17" t="s">
        <v>237</v>
      </c>
      <c r="B237" s="122" t="s">
        <v>34</v>
      </c>
      <c r="C237" s="105"/>
      <c r="D237" s="109"/>
      <c r="E237" s="102"/>
      <c r="F237" s="102"/>
    </row>
    <row r="238" spans="1:6" x14ac:dyDescent="0.25">
      <c r="A238" s="17" t="s">
        <v>55</v>
      </c>
      <c r="B238" s="122" t="s">
        <v>34</v>
      </c>
      <c r="C238" s="105"/>
      <c r="D238" s="110"/>
      <c r="E238" s="102"/>
      <c r="F238" s="102"/>
    </row>
    <row r="239" spans="1:6" x14ac:dyDescent="0.25">
      <c r="A239" s="16" t="s">
        <v>283</v>
      </c>
      <c r="B239" s="122" t="s">
        <v>34</v>
      </c>
      <c r="C239" s="100"/>
      <c r="D239" s="116"/>
      <c r="E239" s="124"/>
      <c r="F239" s="102"/>
    </row>
    <row r="240" spans="1:6" x14ac:dyDescent="0.25">
      <c r="A240" s="16" t="s">
        <v>148</v>
      </c>
      <c r="B240" s="122" t="s">
        <v>34</v>
      </c>
      <c r="C240" s="105"/>
      <c r="D240" s="108"/>
      <c r="E240" s="102"/>
      <c r="F240" s="102"/>
    </row>
    <row r="241" spans="1:6" ht="45" x14ac:dyDescent="0.25">
      <c r="A241" s="70" t="s">
        <v>271</v>
      </c>
      <c r="B241" s="122" t="s">
        <v>34</v>
      </c>
      <c r="C241" s="106"/>
      <c r="D241" s="236"/>
      <c r="E241" s="72"/>
      <c r="F241" s="72"/>
    </row>
    <row r="242" spans="1:6" x14ac:dyDescent="0.25">
      <c r="A242" s="198" t="s">
        <v>38</v>
      </c>
      <c r="B242" s="198"/>
      <c r="C242" s="198"/>
      <c r="D242" s="198">
        <f>SUM(B233:C240)</f>
        <v>0</v>
      </c>
    </row>
    <row r="243" spans="1:6" x14ac:dyDescent="0.25">
      <c r="A243" s="198" t="s">
        <v>37</v>
      </c>
      <c r="B243" s="199"/>
      <c r="C243" s="200"/>
      <c r="D243" s="201" t="e">
        <f>D242/(COUNT(B233:C240)*2)</f>
        <v>#DIV/0!</v>
      </c>
    </row>
    <row r="244" spans="1:6" x14ac:dyDescent="0.25">
      <c r="A244" s="8"/>
      <c r="B244" s="5"/>
      <c r="C244" s="6"/>
      <c r="D244" s="5"/>
    </row>
    <row r="245" spans="1:6" x14ac:dyDescent="0.25">
      <c r="A245" s="198" t="s">
        <v>76</v>
      </c>
      <c r="B245" s="198"/>
      <c r="C245" s="198"/>
      <c r="D245" s="198">
        <f>SUM(D242,D206,D229)</f>
        <v>0</v>
      </c>
    </row>
    <row r="246" spans="1:6" x14ac:dyDescent="0.25">
      <c r="A246" s="198" t="s">
        <v>214</v>
      </c>
      <c r="B246" s="199"/>
      <c r="C246" s="200"/>
      <c r="D246" s="201" t="e">
        <f>D245/(COUNT(B210:C228,B233:C240,B195:C205)*2)</f>
        <v>#DIV/0!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64" t="s">
        <v>4</v>
      </c>
      <c r="B249" s="265"/>
      <c r="C249" s="265"/>
      <c r="D249" s="265"/>
      <c r="E249" s="265"/>
      <c r="F249" s="266"/>
    </row>
    <row r="250" spans="1:6" x14ac:dyDescent="0.25">
      <c r="A250" s="142">
        <f>B11</f>
        <v>42948</v>
      </c>
      <c r="B250" s="5"/>
      <c r="C250" s="6"/>
      <c r="D250" s="50"/>
    </row>
    <row r="251" spans="1:6" ht="18" x14ac:dyDescent="0.25">
      <c r="A251" s="267" t="s">
        <v>19</v>
      </c>
      <c r="B251" s="268"/>
      <c r="C251" s="268"/>
      <c r="D251" s="268"/>
      <c r="E251" s="268"/>
      <c r="F251" s="268"/>
    </row>
    <row r="252" spans="1:6" x14ac:dyDescent="0.25">
      <c r="A252" s="25" t="s">
        <v>62</v>
      </c>
      <c r="B252" s="105">
        <v>2</v>
      </c>
      <c r="C252" s="105"/>
      <c r="D252" s="119"/>
      <c r="E252" s="102"/>
      <c r="F252" s="102"/>
    </row>
    <row r="253" spans="1:6" x14ac:dyDescent="0.25">
      <c r="A253" s="18" t="s">
        <v>6</v>
      </c>
      <c r="B253" s="121">
        <v>2</v>
      </c>
      <c r="C253" s="105"/>
      <c r="D253" s="119"/>
      <c r="E253" s="102"/>
      <c r="F253" s="102"/>
    </row>
    <row r="254" spans="1:6" x14ac:dyDescent="0.25">
      <c r="A254" s="113" t="s">
        <v>281</v>
      </c>
      <c r="B254" s="121">
        <v>2</v>
      </c>
      <c r="C254" s="105"/>
      <c r="D254" s="119"/>
      <c r="E254" s="102"/>
      <c r="F254" s="102"/>
    </row>
    <row r="255" spans="1:6" x14ac:dyDescent="0.25">
      <c r="A255" s="25" t="s">
        <v>20</v>
      </c>
      <c r="B255" s="121">
        <v>2</v>
      </c>
      <c r="C255" s="105"/>
      <c r="D255" s="103"/>
      <c r="E255" s="102"/>
      <c r="F255" s="102"/>
    </row>
    <row r="256" spans="1:6" x14ac:dyDescent="0.25">
      <c r="A256" s="18" t="s">
        <v>39</v>
      </c>
      <c r="B256" s="121">
        <v>2</v>
      </c>
      <c r="C256" s="105"/>
      <c r="D256" s="119"/>
      <c r="E256" s="102"/>
      <c r="F256" s="102"/>
    </row>
    <row r="257" spans="1:7" x14ac:dyDescent="0.25">
      <c r="A257" s="25" t="s">
        <v>50</v>
      </c>
      <c r="B257" s="121">
        <v>2</v>
      </c>
      <c r="C257" s="105"/>
      <c r="D257" s="108"/>
      <c r="E257" s="102"/>
      <c r="F257" s="102"/>
    </row>
    <row r="258" spans="1:7" ht="18" x14ac:dyDescent="0.35">
      <c r="A258" s="54" t="s">
        <v>54</v>
      </c>
      <c r="B258" s="121">
        <v>2</v>
      </c>
      <c r="C258" s="160" t="str">
        <f>IF(B258=0, -5, "0")</f>
        <v>0</v>
      </c>
      <c r="D258" s="119"/>
      <c r="E258" s="102"/>
      <c r="F258" s="102"/>
      <c r="G258" s="123"/>
    </row>
    <row r="259" spans="1:7" x14ac:dyDescent="0.25">
      <c r="A259" s="18" t="s">
        <v>138</v>
      </c>
      <c r="B259" s="121">
        <v>2</v>
      </c>
      <c r="C259" s="105"/>
      <c r="D259" s="119"/>
      <c r="E259" s="102"/>
      <c r="F259" s="102"/>
    </row>
    <row r="260" spans="1:7" x14ac:dyDescent="0.25">
      <c r="A260" s="198" t="s">
        <v>38</v>
      </c>
      <c r="B260" s="198"/>
      <c r="C260" s="198"/>
      <c r="D260" s="198">
        <f>SUM(B252:C259)</f>
        <v>16</v>
      </c>
    </row>
    <row r="261" spans="1:7" x14ac:dyDescent="0.25">
      <c r="A261" s="198" t="s">
        <v>37</v>
      </c>
      <c r="B261" s="199"/>
      <c r="C261" s="200"/>
      <c r="D261" s="201">
        <f>D260/(COUNT(B252:C259)*2)</f>
        <v>1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7" t="s">
        <v>116</v>
      </c>
      <c r="B263" s="268"/>
      <c r="C263" s="268"/>
      <c r="D263" s="268"/>
      <c r="E263" s="268"/>
      <c r="F263" s="268"/>
    </row>
    <row r="264" spans="1:7" x14ac:dyDescent="0.25">
      <c r="A264" s="16" t="s">
        <v>284</v>
      </c>
      <c r="B264" s="100">
        <v>2</v>
      </c>
      <c r="C264" s="100"/>
      <c r="D264" s="101"/>
      <c r="E264" s="124"/>
      <c r="F264" s="124"/>
    </row>
    <row r="265" spans="1:7" ht="30" x14ac:dyDescent="0.25">
      <c r="A265" s="120" t="s">
        <v>345</v>
      </c>
      <c r="B265" s="122">
        <v>1</v>
      </c>
      <c r="C265" s="105"/>
      <c r="D265" s="248" t="s">
        <v>390</v>
      </c>
      <c r="E265" s="102"/>
      <c r="F265" s="102"/>
    </row>
    <row r="266" spans="1:7" x14ac:dyDescent="0.25">
      <c r="A266" s="17" t="s">
        <v>5</v>
      </c>
      <c r="B266" s="122">
        <v>2</v>
      </c>
      <c r="C266" s="105"/>
      <c r="D266" s="109"/>
      <c r="E266" s="102"/>
      <c r="F266" s="102"/>
    </row>
    <row r="267" spans="1:7" ht="39.75" customHeight="1" x14ac:dyDescent="0.35">
      <c r="A267" s="54" t="s">
        <v>340</v>
      </c>
      <c r="B267" s="122">
        <v>1</v>
      </c>
      <c r="C267" s="160" t="str">
        <f>IF(B267=0, -5, "0")</f>
        <v>0</v>
      </c>
      <c r="D267" s="109" t="s">
        <v>424</v>
      </c>
      <c r="E267" s="102"/>
      <c r="F267" s="102"/>
    </row>
    <row r="268" spans="1:7" x14ac:dyDescent="0.25">
      <c r="A268" s="16" t="s">
        <v>102</v>
      </c>
      <c r="B268" s="122">
        <v>2</v>
      </c>
      <c r="C268" s="105"/>
      <c r="D268" s="108"/>
      <c r="E268" s="119"/>
      <c r="F268" s="102"/>
    </row>
    <row r="269" spans="1:7" ht="18" x14ac:dyDescent="0.35">
      <c r="A269" s="54" t="s">
        <v>61</v>
      </c>
      <c r="B269" s="122">
        <v>2</v>
      </c>
      <c r="C269" s="160" t="str">
        <f>IF(B269=0, -5, "0")</f>
        <v>0</v>
      </c>
      <c r="D269" s="109"/>
      <c r="E269" s="119"/>
      <c r="F269" s="102"/>
    </row>
    <row r="270" spans="1:7" x14ac:dyDescent="0.25">
      <c r="A270" s="17" t="s">
        <v>239</v>
      </c>
      <c r="B270" s="122">
        <v>2</v>
      </c>
      <c r="C270" s="105"/>
      <c r="D270" s="68"/>
      <c r="E270" s="102"/>
      <c r="F270" s="102"/>
    </row>
    <row r="271" spans="1:7" ht="30" x14ac:dyDescent="0.25">
      <c r="A271" s="17" t="s">
        <v>188</v>
      </c>
      <c r="B271" s="122">
        <v>2</v>
      </c>
      <c r="C271" s="105"/>
      <c r="D271" s="119"/>
      <c r="E271" s="102"/>
      <c r="F271" s="102"/>
    </row>
    <row r="272" spans="1:7" ht="30" x14ac:dyDescent="0.25">
      <c r="A272" s="17" t="s">
        <v>233</v>
      </c>
      <c r="B272" s="122">
        <v>1</v>
      </c>
      <c r="C272" s="105"/>
      <c r="D272" s="119" t="s">
        <v>404</v>
      </c>
      <c r="E272" s="102"/>
      <c r="F272" s="102"/>
    </row>
    <row r="273" spans="1:6" ht="16.5" x14ac:dyDescent="0.25">
      <c r="A273" s="73" t="s">
        <v>158</v>
      </c>
      <c r="B273" s="122">
        <v>2</v>
      </c>
      <c r="C273" s="161" t="str">
        <f>IF(B273=0, -5, "0")</f>
        <v>0</v>
      </c>
      <c r="D273" s="101"/>
      <c r="E273" s="102"/>
      <c r="F273" s="102"/>
    </row>
    <row r="274" spans="1:6" x14ac:dyDescent="0.25">
      <c r="A274" s="20" t="s">
        <v>78</v>
      </c>
      <c r="B274" s="122" t="s">
        <v>34</v>
      </c>
      <c r="C274" s="105"/>
      <c r="D274" s="119"/>
      <c r="E274" s="102"/>
      <c r="F274" s="102"/>
    </row>
    <row r="275" spans="1:6" ht="45" x14ac:dyDescent="0.25">
      <c r="A275" s="71" t="s">
        <v>271</v>
      </c>
      <c r="B275" s="122" t="s">
        <v>34</v>
      </c>
      <c r="C275" s="106"/>
      <c r="D275" s="91"/>
      <c r="E275" s="72"/>
      <c r="F275" s="72"/>
    </row>
    <row r="276" spans="1:6" x14ac:dyDescent="0.25">
      <c r="A276" s="198" t="s">
        <v>38</v>
      </c>
      <c r="B276" s="198"/>
      <c r="C276" s="198"/>
      <c r="D276" s="224">
        <f>SUM(B264:C274)</f>
        <v>17</v>
      </c>
    </row>
    <row r="277" spans="1:6" x14ac:dyDescent="0.25">
      <c r="A277" s="198" t="s">
        <v>37</v>
      </c>
      <c r="B277" s="199"/>
      <c r="C277" s="200"/>
      <c r="D277" s="201">
        <f>D276/(COUNT(B264:C274)*2)</f>
        <v>0.85</v>
      </c>
    </row>
    <row r="278" spans="1:6" x14ac:dyDescent="0.25">
      <c r="A278" s="7"/>
      <c r="B278" s="6"/>
      <c r="C278" s="6"/>
      <c r="D278" s="6"/>
    </row>
    <row r="279" spans="1:6" x14ac:dyDescent="0.25">
      <c r="A279" s="198" t="s">
        <v>41</v>
      </c>
      <c r="B279" s="198"/>
      <c r="C279" s="198"/>
      <c r="D279" s="224">
        <f>SUM(D276,D260)</f>
        <v>33</v>
      </c>
    </row>
    <row r="280" spans="1:6" x14ac:dyDescent="0.25">
      <c r="A280" s="198" t="s">
        <v>215</v>
      </c>
      <c r="B280" s="199"/>
      <c r="C280" s="200"/>
      <c r="D280" s="201">
        <f>D279/(COUNT(B264:C274,B252:C259)*2)</f>
        <v>0.91666666666666663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64" t="s">
        <v>21</v>
      </c>
      <c r="B282" s="265"/>
      <c r="C282" s="265"/>
      <c r="D282" s="265"/>
      <c r="E282" s="265"/>
      <c r="F282" s="266"/>
    </row>
    <row r="283" spans="1:6" x14ac:dyDescent="0.25">
      <c r="A283" s="143">
        <f>B11</f>
        <v>42948</v>
      </c>
      <c r="B283" s="5"/>
      <c r="C283" s="6"/>
      <c r="D283" s="5"/>
    </row>
    <row r="284" spans="1:6" ht="18" x14ac:dyDescent="0.25">
      <c r="A284" s="267" t="s">
        <v>12</v>
      </c>
      <c r="B284" s="268"/>
      <c r="C284" s="268"/>
      <c r="D284" s="268"/>
      <c r="E284" s="268"/>
      <c r="F284" s="268"/>
    </row>
    <row r="285" spans="1:6" x14ac:dyDescent="0.25">
      <c r="A285" s="16" t="s">
        <v>103</v>
      </c>
      <c r="B285" s="105">
        <v>2</v>
      </c>
      <c r="C285" s="105"/>
      <c r="D285" s="98" t="s">
        <v>405</v>
      </c>
      <c r="E285" s="102"/>
      <c r="F285" s="102"/>
    </row>
    <row r="286" spans="1:6" x14ac:dyDescent="0.25">
      <c r="A286" s="16" t="s">
        <v>51</v>
      </c>
      <c r="B286" s="121">
        <v>2</v>
      </c>
      <c r="C286" s="105"/>
      <c r="D286" s="118"/>
      <c r="E286" s="102"/>
      <c r="F286" s="102"/>
    </row>
    <row r="287" spans="1:6" x14ac:dyDescent="0.25">
      <c r="A287" s="16" t="s">
        <v>95</v>
      </c>
      <c r="B287" s="121">
        <v>2</v>
      </c>
      <c r="C287" s="105"/>
      <c r="D287" s="98"/>
      <c r="E287" s="102"/>
      <c r="F287" s="102"/>
    </row>
    <row r="288" spans="1:6" ht="18" x14ac:dyDescent="0.35">
      <c r="A288" s="54" t="s">
        <v>22</v>
      </c>
      <c r="B288" s="121">
        <v>2</v>
      </c>
      <c r="C288" s="160" t="str">
        <f>IF(B288=0, -5, "0")</f>
        <v>0</v>
      </c>
      <c r="D288" s="87"/>
      <c r="E288" s="102"/>
      <c r="F288" s="102"/>
    </row>
    <row r="289" spans="1:9" ht="18" x14ac:dyDescent="0.35">
      <c r="A289" s="54" t="s">
        <v>60</v>
      </c>
      <c r="B289" s="121">
        <v>2</v>
      </c>
      <c r="C289" s="160" t="str">
        <f>IF(B289=0, -5, "0")</f>
        <v>0</v>
      </c>
      <c r="D289" s="119"/>
      <c r="E289" s="102"/>
      <c r="F289" s="102"/>
    </row>
    <row r="290" spans="1:9" x14ac:dyDescent="0.25">
      <c r="A290" s="16" t="s">
        <v>138</v>
      </c>
      <c r="B290" s="121">
        <v>2</v>
      </c>
      <c r="C290" s="105"/>
      <c r="D290" s="119"/>
      <c r="E290" s="102"/>
      <c r="F290" s="102"/>
    </row>
    <row r="291" spans="1:9" ht="36" x14ac:dyDescent="0.35">
      <c r="A291" s="56" t="s">
        <v>23</v>
      </c>
      <c r="B291" s="121">
        <v>2</v>
      </c>
      <c r="C291" s="160" t="str">
        <f>IF(B291=0, -5, "0")</f>
        <v>0</v>
      </c>
      <c r="D291" s="87"/>
      <c r="E291" s="102"/>
      <c r="F291" s="102"/>
    </row>
    <row r="292" spans="1:9" ht="30" x14ac:dyDescent="0.25">
      <c r="A292" s="16" t="s">
        <v>285</v>
      </c>
      <c r="B292" s="121">
        <v>2</v>
      </c>
      <c r="C292" s="100"/>
      <c r="D292" s="114"/>
      <c r="E292" s="101"/>
      <c r="F292" s="124"/>
      <c r="G292" s="24"/>
      <c r="H292" s="24"/>
      <c r="I292" s="24"/>
    </row>
    <row r="293" spans="1:9" x14ac:dyDescent="0.25">
      <c r="A293" s="71" t="s">
        <v>233</v>
      </c>
      <c r="B293" s="121">
        <v>2</v>
      </c>
      <c r="C293" s="106"/>
      <c r="D293" s="244"/>
      <c r="E293" s="102"/>
      <c r="F293" s="102"/>
    </row>
    <row r="294" spans="1:9" x14ac:dyDescent="0.25">
      <c r="A294" s="198" t="s">
        <v>38</v>
      </c>
      <c r="B294" s="198"/>
      <c r="C294" s="198"/>
      <c r="D294" s="225">
        <f>SUM(B285:C293)</f>
        <v>18</v>
      </c>
    </row>
    <row r="295" spans="1:9" x14ac:dyDescent="0.25">
      <c r="A295" s="198" t="s">
        <v>37</v>
      </c>
      <c r="B295" s="199"/>
      <c r="C295" s="200"/>
      <c r="D295" s="201">
        <f>D294/(COUNT(B285:C293)*2)</f>
        <v>1</v>
      </c>
    </row>
    <row r="296" spans="1:9" x14ac:dyDescent="0.25">
      <c r="A296" s="8"/>
      <c r="B296" s="5"/>
      <c r="C296" s="6"/>
      <c r="D296" s="5"/>
    </row>
    <row r="297" spans="1:9" ht="18" x14ac:dyDescent="0.25">
      <c r="A297" s="267" t="s">
        <v>25</v>
      </c>
      <c r="B297" s="268"/>
      <c r="C297" s="268"/>
      <c r="D297" s="268"/>
      <c r="E297" s="268"/>
      <c r="F297" s="268"/>
    </row>
    <row r="298" spans="1:9" x14ac:dyDescent="0.25">
      <c r="A298" s="16" t="s">
        <v>104</v>
      </c>
      <c r="B298" s="105">
        <v>2</v>
      </c>
      <c r="C298" s="105"/>
      <c r="D298" s="87"/>
      <c r="E298" s="102"/>
      <c r="F298" s="102"/>
    </row>
    <row r="299" spans="1:9" ht="18" x14ac:dyDescent="0.35">
      <c r="A299" s="54" t="s">
        <v>7</v>
      </c>
      <c r="B299" s="121">
        <v>2</v>
      </c>
      <c r="C299" s="160" t="str">
        <f>IF(B299=0, -5, "0")</f>
        <v>0</v>
      </c>
      <c r="D299" s="119"/>
      <c r="E299" s="124"/>
      <c r="F299" s="102"/>
    </row>
    <row r="300" spans="1:9" x14ac:dyDescent="0.25">
      <c r="A300" s="16" t="s">
        <v>138</v>
      </c>
      <c r="B300" s="121">
        <v>2</v>
      </c>
      <c r="C300" s="105"/>
      <c r="D300" s="119"/>
      <c r="E300" s="102"/>
      <c r="F300" s="102"/>
    </row>
    <row r="301" spans="1:9" x14ac:dyDescent="0.25">
      <c r="A301" s="16" t="s">
        <v>238</v>
      </c>
      <c r="B301" s="121">
        <v>2</v>
      </c>
      <c r="C301" s="105"/>
      <c r="D301" s="119"/>
      <c r="E301" s="102"/>
      <c r="F301" s="102"/>
    </row>
    <row r="302" spans="1:9" x14ac:dyDescent="0.25">
      <c r="A302" s="20" t="s">
        <v>105</v>
      </c>
      <c r="B302" s="121">
        <v>2</v>
      </c>
      <c r="C302" s="105"/>
      <c r="D302" s="87"/>
      <c r="E302" s="87"/>
      <c r="F302" s="102"/>
    </row>
    <row r="303" spans="1:9" ht="45" x14ac:dyDescent="0.25">
      <c r="A303" s="71" t="s">
        <v>271</v>
      </c>
      <c r="B303" s="121" t="s">
        <v>34</v>
      </c>
      <c r="C303" s="106"/>
      <c r="D303" s="239"/>
      <c r="E303" s="72"/>
      <c r="F303" s="72"/>
    </row>
    <row r="304" spans="1:9" x14ac:dyDescent="0.25">
      <c r="A304" s="198" t="s">
        <v>38</v>
      </c>
      <c r="B304" s="198"/>
      <c r="C304" s="198"/>
      <c r="D304" s="198">
        <f>SUM(B298:C302)</f>
        <v>10</v>
      </c>
    </row>
    <row r="305" spans="1:6" x14ac:dyDescent="0.25">
      <c r="A305" s="198" t="s">
        <v>37</v>
      </c>
      <c r="B305" s="199"/>
      <c r="C305" s="200"/>
      <c r="D305" s="201">
        <f>D304/(COUNT(B298:C302)*2)</f>
        <v>1</v>
      </c>
    </row>
    <row r="306" spans="1:6" x14ac:dyDescent="0.25">
      <c r="A306" s="7"/>
      <c r="B306" s="6"/>
      <c r="C306" s="6"/>
      <c r="D306" s="6"/>
    </row>
    <row r="307" spans="1:6" x14ac:dyDescent="0.25">
      <c r="A307" s="198" t="s">
        <v>42</v>
      </c>
      <c r="B307" s="198"/>
      <c r="C307" s="198"/>
      <c r="D307" s="198">
        <f>SUM(D304,D294)</f>
        <v>28</v>
      </c>
    </row>
    <row r="308" spans="1:6" x14ac:dyDescent="0.25">
      <c r="A308" s="198" t="s">
        <v>216</v>
      </c>
      <c r="B308" s="199"/>
      <c r="C308" s="200"/>
      <c r="D308" s="201">
        <f>D307/(COUNT(B298:C302,B285:C293)*2)</f>
        <v>1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64" t="s">
        <v>8</v>
      </c>
      <c r="B310" s="265"/>
      <c r="C310" s="265"/>
      <c r="D310" s="265"/>
      <c r="E310" s="265"/>
      <c r="F310" s="266"/>
    </row>
    <row r="311" spans="1:6" x14ac:dyDescent="0.25">
      <c r="A311" s="134">
        <f>B11</f>
        <v>42948</v>
      </c>
      <c r="B311" s="5"/>
      <c r="C311" s="6"/>
      <c r="D311" s="50"/>
    </row>
    <row r="312" spans="1:6" ht="16.5" x14ac:dyDescent="0.25">
      <c r="A312" s="269" t="s">
        <v>107</v>
      </c>
      <c r="B312" s="270"/>
      <c r="C312" s="270"/>
      <c r="D312" s="270"/>
      <c r="E312" s="270"/>
      <c r="F312" s="270"/>
    </row>
    <row r="313" spans="1:6" ht="32.25" customHeight="1" x14ac:dyDescent="0.25">
      <c r="A313" s="34" t="s">
        <v>106</v>
      </c>
      <c r="B313" s="21">
        <v>1</v>
      </c>
      <c r="C313" s="21"/>
      <c r="D313" s="98" t="s">
        <v>431</v>
      </c>
      <c r="E313" s="102"/>
      <c r="F313" s="102"/>
    </row>
    <row r="314" spans="1:6" x14ac:dyDescent="0.25">
      <c r="A314" s="34" t="s">
        <v>290</v>
      </c>
      <c r="B314" s="121">
        <v>2</v>
      </c>
      <c r="C314" s="21"/>
      <c r="D314" s="119"/>
      <c r="E314" s="111"/>
      <c r="F314" s="102"/>
    </row>
    <row r="315" spans="1:6" x14ac:dyDescent="0.25">
      <c r="A315" s="26" t="s">
        <v>28</v>
      </c>
      <c r="B315" s="121">
        <v>2</v>
      </c>
      <c r="C315" s="21"/>
      <c r="D315" s="103"/>
      <c r="E315" s="102"/>
      <c r="F315" s="102"/>
    </row>
    <row r="316" spans="1:6" x14ac:dyDescent="0.25">
      <c r="A316" s="19" t="s">
        <v>13</v>
      </c>
      <c r="B316" s="121">
        <v>2</v>
      </c>
      <c r="C316" s="21"/>
      <c r="D316" s="119"/>
      <c r="E316" s="102"/>
      <c r="F316" s="102"/>
    </row>
    <row r="317" spans="1:6" ht="18" x14ac:dyDescent="0.35">
      <c r="A317" s="54" t="s">
        <v>59</v>
      </c>
      <c r="B317" s="121">
        <v>2</v>
      </c>
      <c r="C317" s="160" t="str">
        <f>IF(B317=0, -5, "0")</f>
        <v>0</v>
      </c>
      <c r="D317" s="119"/>
      <c r="E317" s="102"/>
      <c r="F317" s="102"/>
    </row>
    <row r="318" spans="1:6" x14ac:dyDescent="0.25">
      <c r="A318" s="19" t="s">
        <v>138</v>
      </c>
      <c r="B318" s="121">
        <v>2</v>
      </c>
      <c r="C318" s="22"/>
      <c r="D318" s="87"/>
      <c r="E318" s="87"/>
      <c r="F318" s="102"/>
    </row>
    <row r="319" spans="1:6" ht="30" x14ac:dyDescent="0.25">
      <c r="A319" s="19" t="s">
        <v>264</v>
      </c>
      <c r="B319" s="121">
        <v>0</v>
      </c>
      <c r="C319" s="22"/>
      <c r="D319" s="249" t="s">
        <v>425</v>
      </c>
      <c r="E319" s="119" t="s">
        <v>408</v>
      </c>
      <c r="F319" s="102"/>
    </row>
    <row r="320" spans="1:6" x14ac:dyDescent="0.25">
      <c r="A320" s="19" t="s">
        <v>27</v>
      </c>
      <c r="B320" s="121">
        <v>2</v>
      </c>
      <c r="C320" s="21"/>
      <c r="D320" s="247"/>
      <c r="E320" s="102"/>
      <c r="F320" s="102"/>
    </row>
    <row r="321" spans="1:6" x14ac:dyDescent="0.25">
      <c r="A321" s="198" t="s">
        <v>38</v>
      </c>
      <c r="B321" s="198"/>
      <c r="C321" s="198"/>
      <c r="D321" s="198">
        <f>SUM(B313:C320)</f>
        <v>13</v>
      </c>
    </row>
    <row r="322" spans="1:6" x14ac:dyDescent="0.25">
      <c r="A322" s="198" t="s">
        <v>37</v>
      </c>
      <c r="B322" s="199"/>
      <c r="C322" s="200"/>
      <c r="D322" s="201">
        <f>D321/(COUNT(B313:C320)*2)</f>
        <v>0.8125</v>
      </c>
    </row>
    <row r="323" spans="1:6" x14ac:dyDescent="0.25">
      <c r="A323" s="8"/>
      <c r="B323" s="5"/>
      <c r="C323" s="6"/>
      <c r="D323" s="5"/>
    </row>
    <row r="324" spans="1:6" ht="18" x14ac:dyDescent="0.25">
      <c r="A324" s="267" t="s">
        <v>25</v>
      </c>
      <c r="B324" s="268"/>
      <c r="C324" s="268"/>
      <c r="D324" s="268"/>
      <c r="E324" s="268"/>
      <c r="F324" s="268"/>
    </row>
    <row r="325" spans="1:6" ht="75" customHeight="1" x14ac:dyDescent="0.25">
      <c r="A325" s="16" t="s">
        <v>294</v>
      </c>
      <c r="B325" s="100">
        <v>0</v>
      </c>
      <c r="C325" s="100"/>
      <c r="D325" s="250" t="s">
        <v>391</v>
      </c>
      <c r="E325" s="87" t="s">
        <v>380</v>
      </c>
      <c r="F325" s="102"/>
    </row>
    <row r="326" spans="1:6" x14ac:dyDescent="0.25">
      <c r="A326" s="17" t="s">
        <v>99</v>
      </c>
      <c r="B326" s="122">
        <v>2</v>
      </c>
      <c r="C326" s="105"/>
      <c r="D326" s="98"/>
      <c r="E326" s="102"/>
      <c r="F326" s="102"/>
    </row>
    <row r="327" spans="1:6" ht="18" x14ac:dyDescent="0.35">
      <c r="A327" s="54" t="s">
        <v>59</v>
      </c>
      <c r="B327" s="122">
        <v>2</v>
      </c>
      <c r="C327" s="160" t="str">
        <f>IF(B327=0, -5, "0")</f>
        <v>0</v>
      </c>
      <c r="D327" s="119"/>
      <c r="E327" s="102"/>
      <c r="F327" s="102"/>
    </row>
    <row r="328" spans="1:6" x14ac:dyDescent="0.25">
      <c r="A328" s="17" t="s">
        <v>238</v>
      </c>
      <c r="B328" s="122">
        <v>2</v>
      </c>
      <c r="C328" s="105"/>
      <c r="D328" s="119"/>
      <c r="E328" s="102"/>
      <c r="F328" s="102"/>
    </row>
    <row r="329" spans="1:6" x14ac:dyDescent="0.25">
      <c r="A329" s="17" t="s">
        <v>55</v>
      </c>
      <c r="B329" s="122">
        <v>2</v>
      </c>
      <c r="C329" s="105"/>
      <c r="D329" s="11"/>
      <c r="E329" s="102"/>
      <c r="F329" s="102"/>
    </row>
    <row r="330" spans="1:6" x14ac:dyDescent="0.25">
      <c r="A330" s="17" t="s">
        <v>14</v>
      </c>
      <c r="B330" s="122">
        <v>2</v>
      </c>
      <c r="C330" s="105"/>
      <c r="D330" s="11"/>
      <c r="E330" s="102"/>
      <c r="F330" s="102"/>
    </row>
    <row r="331" spans="1:6" x14ac:dyDescent="0.25">
      <c r="A331" s="20" t="s">
        <v>108</v>
      </c>
      <c r="B331" s="122">
        <v>2</v>
      </c>
      <c r="C331" s="105"/>
      <c r="D331" s="87"/>
      <c r="E331" s="87"/>
      <c r="F331" s="102"/>
    </row>
    <row r="332" spans="1:6" ht="90.75" customHeight="1" x14ac:dyDescent="0.35">
      <c r="A332" s="54" t="s">
        <v>109</v>
      </c>
      <c r="B332" s="122">
        <v>1</v>
      </c>
      <c r="C332" s="160" t="str">
        <f>IF(B332=0, -5, "0")</f>
        <v>0</v>
      </c>
      <c r="D332" s="248" t="s">
        <v>409</v>
      </c>
      <c r="E332" s="102"/>
      <c r="F332" s="102"/>
    </row>
    <row r="333" spans="1:6" ht="30" x14ac:dyDescent="0.25">
      <c r="A333" s="17" t="s">
        <v>188</v>
      </c>
      <c r="B333" s="122">
        <v>2</v>
      </c>
      <c r="C333" s="105"/>
      <c r="D333" s="119"/>
      <c r="E333" s="102"/>
      <c r="F333" s="102"/>
    </row>
    <row r="334" spans="1:6" x14ac:dyDescent="0.25">
      <c r="A334" s="17" t="s">
        <v>233</v>
      </c>
      <c r="B334" s="122">
        <v>2</v>
      </c>
      <c r="C334" s="105"/>
      <c r="D334" s="119"/>
      <c r="E334" s="102"/>
      <c r="F334" s="102"/>
    </row>
    <row r="335" spans="1:6" x14ac:dyDescent="0.25">
      <c r="A335" s="20" t="s">
        <v>158</v>
      </c>
      <c r="B335" s="122">
        <v>2</v>
      </c>
      <c r="C335" s="105"/>
      <c r="D335" s="119"/>
      <c r="E335" s="102"/>
      <c r="F335" s="102"/>
    </row>
    <row r="336" spans="1:6" x14ac:dyDescent="0.25">
      <c r="A336" s="20" t="s">
        <v>78</v>
      </c>
      <c r="B336" s="122">
        <v>2</v>
      </c>
      <c r="C336" s="105"/>
      <c r="D336" s="119"/>
      <c r="E336" s="102"/>
      <c r="F336" s="102"/>
    </row>
    <row r="337" spans="1:16384" x14ac:dyDescent="0.25">
      <c r="A337" s="198" t="s">
        <v>38</v>
      </c>
      <c r="B337" s="198"/>
      <c r="C337" s="198"/>
      <c r="D337" s="198">
        <f>SUM(B325:C336)</f>
        <v>21</v>
      </c>
    </row>
    <row r="338" spans="1:16384" x14ac:dyDescent="0.25">
      <c r="A338" s="198" t="s">
        <v>37</v>
      </c>
      <c r="B338" s="199"/>
      <c r="C338" s="199"/>
      <c r="D338" s="228">
        <f>D337/(COUNT(B325:C336)*2)</f>
        <v>0.875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7" t="s">
        <v>118</v>
      </c>
      <c r="B340" s="268"/>
      <c r="C340" s="268"/>
      <c r="D340" s="268"/>
      <c r="E340" s="268"/>
      <c r="F340" s="268"/>
    </row>
    <row r="341" spans="1:16384" x14ac:dyDescent="0.25">
      <c r="A341" s="17" t="s">
        <v>99</v>
      </c>
      <c r="B341" s="21">
        <v>2</v>
      </c>
      <c r="C341" s="21"/>
      <c r="D341" s="119"/>
      <c r="E341" s="102"/>
      <c r="F341" s="102"/>
    </row>
    <row r="342" spans="1:16384" ht="18" x14ac:dyDescent="0.35">
      <c r="A342" s="54" t="s">
        <v>59</v>
      </c>
      <c r="B342" s="121">
        <v>2</v>
      </c>
      <c r="C342" s="160" t="str">
        <f>IF(B342=0, -5, "0")</f>
        <v>0</v>
      </c>
      <c r="D342" s="119"/>
      <c r="E342" s="102"/>
      <c r="F342" s="102"/>
    </row>
    <row r="343" spans="1:16384" x14ac:dyDescent="0.25">
      <c r="A343" s="17" t="s">
        <v>240</v>
      </c>
      <c r="B343" s="121">
        <v>2</v>
      </c>
      <c r="C343" s="21"/>
      <c r="D343" s="119"/>
      <c r="E343" s="102"/>
      <c r="F343" s="102"/>
    </row>
    <row r="344" spans="1:16384" x14ac:dyDescent="0.25">
      <c r="A344" s="16" t="s">
        <v>291</v>
      </c>
      <c r="B344" s="121">
        <v>2</v>
      </c>
      <c r="C344" s="100"/>
      <c r="D344" s="101"/>
      <c r="E344" s="124"/>
      <c r="F344" s="102"/>
    </row>
    <row r="345" spans="1:16384" ht="105.75" customHeight="1" x14ac:dyDescent="0.35">
      <c r="A345" s="54" t="s">
        <v>109</v>
      </c>
      <c r="B345" s="121">
        <v>1</v>
      </c>
      <c r="C345" s="160" t="str">
        <f>IF(B345=0, -5, "0")</f>
        <v>0</v>
      </c>
      <c r="D345" s="250" t="s">
        <v>410</v>
      </c>
      <c r="E345" s="102"/>
      <c r="F345" s="102"/>
    </row>
    <row r="346" spans="1:16384" s="3" customFormat="1" x14ac:dyDescent="0.25">
      <c r="A346" s="224" t="s">
        <v>38</v>
      </c>
      <c r="B346" s="224"/>
      <c r="C346" s="224"/>
      <c r="D346" s="224">
        <f>SUM(B341:C345)</f>
        <v>9</v>
      </c>
      <c r="E346" s="16"/>
      <c r="F346" s="16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5" t="s">
        <v>37</v>
      </c>
      <c r="B347" s="226"/>
      <c r="C347" s="226"/>
      <c r="D347" s="227">
        <f>D346/(COUNT(B341:C345)*2)</f>
        <v>0.9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7" t="s">
        <v>29</v>
      </c>
      <c r="B349" s="268"/>
      <c r="C349" s="268"/>
      <c r="D349" s="268"/>
      <c r="E349" s="268"/>
      <c r="F349" s="268"/>
    </row>
    <row r="350" spans="1:16384" x14ac:dyDescent="0.25">
      <c r="A350" s="16" t="s">
        <v>294</v>
      </c>
      <c r="B350" s="100">
        <v>2</v>
      </c>
      <c r="C350" s="100"/>
      <c r="D350" s="104"/>
      <c r="E350" s="102"/>
      <c r="F350" s="102"/>
    </row>
    <row r="351" spans="1:16384" x14ac:dyDescent="0.25">
      <c r="A351" s="16" t="s">
        <v>56</v>
      </c>
      <c r="B351" s="122">
        <v>2</v>
      </c>
      <c r="C351" s="105"/>
      <c r="D351" s="109"/>
      <c r="E351" s="102"/>
      <c r="F351" s="102"/>
    </row>
    <row r="352" spans="1:16384" x14ac:dyDescent="0.25">
      <c r="A352" s="20" t="s">
        <v>292</v>
      </c>
      <c r="B352" s="122">
        <v>2</v>
      </c>
      <c r="C352" s="105"/>
      <c r="D352" s="109"/>
      <c r="E352" s="119"/>
      <c r="F352" s="102"/>
    </row>
    <row r="353" spans="1:6" ht="18" x14ac:dyDescent="0.35">
      <c r="A353" s="54" t="s">
        <v>142</v>
      </c>
      <c r="B353" s="122">
        <v>2</v>
      </c>
      <c r="C353" s="160" t="str">
        <f>IF(B353=0, -5, "0")</f>
        <v>0</v>
      </c>
      <c r="D353" s="109"/>
      <c r="E353" s="102"/>
      <c r="F353" s="102"/>
    </row>
    <row r="354" spans="1:6" ht="18" x14ac:dyDescent="0.35">
      <c r="A354" s="54" t="s">
        <v>113</v>
      </c>
      <c r="B354" s="122">
        <v>2</v>
      </c>
      <c r="C354" s="160" t="str">
        <f>IF(B354=0, -5, "0")</f>
        <v>0</v>
      </c>
      <c r="D354" s="87"/>
      <c r="E354" s="87"/>
      <c r="F354" s="102"/>
    </row>
    <row r="355" spans="1:6" ht="30" x14ac:dyDescent="0.25">
      <c r="A355" s="17" t="s">
        <v>241</v>
      </c>
      <c r="B355" s="122">
        <v>2</v>
      </c>
      <c r="C355" s="105"/>
      <c r="D355" s="109"/>
      <c r="E355" s="102"/>
      <c r="F355" s="102"/>
    </row>
    <row r="356" spans="1:6" ht="45" x14ac:dyDescent="0.25">
      <c r="A356" s="75" t="s">
        <v>271</v>
      </c>
      <c r="B356" s="122" t="s">
        <v>34</v>
      </c>
      <c r="C356" s="106"/>
      <c r="D356" s="236"/>
      <c r="E356" s="72"/>
      <c r="F356" s="72"/>
    </row>
    <row r="357" spans="1:6" x14ac:dyDescent="0.25">
      <c r="A357" s="198" t="s">
        <v>38</v>
      </c>
      <c r="B357" s="198"/>
      <c r="C357" s="198"/>
      <c r="D357" s="198">
        <f>SUM(B350:C355)</f>
        <v>12</v>
      </c>
    </row>
    <row r="358" spans="1:6" x14ac:dyDescent="0.25">
      <c r="A358" s="198" t="s">
        <v>37</v>
      </c>
      <c r="B358" s="199"/>
      <c r="C358" s="200"/>
      <c r="D358" s="201">
        <f>D357/(COUNT(B350:C355)*2)</f>
        <v>1</v>
      </c>
    </row>
    <row r="359" spans="1:6" x14ac:dyDescent="0.25">
      <c r="A359" s="7"/>
      <c r="B359" s="6"/>
      <c r="C359" s="6"/>
      <c r="D359" s="6"/>
    </row>
    <row r="360" spans="1:6" x14ac:dyDescent="0.25">
      <c r="A360" s="198" t="s">
        <v>43</v>
      </c>
      <c r="B360" s="198"/>
      <c r="C360" s="198"/>
      <c r="D360" s="198">
        <f>SUM(D357,D337,D346,D321)</f>
        <v>55</v>
      </c>
    </row>
    <row r="361" spans="1:6" x14ac:dyDescent="0.25">
      <c r="A361" s="198" t="s">
        <v>217</v>
      </c>
      <c r="B361" s="199"/>
      <c r="C361" s="200"/>
      <c r="D361" s="201">
        <f>D360/(COUNT(B350:C355,B325:C336,B341:C345,B313:C320)*2)</f>
        <v>0.88709677419354838</v>
      </c>
      <c r="E361" s="123"/>
    </row>
    <row r="362" spans="1:6" x14ac:dyDescent="0.25">
      <c r="A362" s="4"/>
      <c r="B362" s="5"/>
      <c r="C362" s="6"/>
      <c r="D362" s="5"/>
    </row>
    <row r="363" spans="1:6" ht="19.5" x14ac:dyDescent="0.25">
      <c r="A363" s="264" t="s">
        <v>119</v>
      </c>
      <c r="B363" s="265"/>
      <c r="C363" s="265"/>
      <c r="D363" s="265"/>
      <c r="E363" s="265"/>
      <c r="F363" s="266"/>
    </row>
    <row r="364" spans="1:6" x14ac:dyDescent="0.25">
      <c r="A364" s="142">
        <f>B11</f>
        <v>42948</v>
      </c>
      <c r="B364" s="5"/>
      <c r="C364" s="6"/>
      <c r="D364" s="5"/>
    </row>
    <row r="365" spans="1:6" ht="16.5" x14ac:dyDescent="0.25">
      <c r="A365" s="269" t="s">
        <v>19</v>
      </c>
      <c r="B365" s="270"/>
      <c r="C365" s="270"/>
      <c r="D365" s="270"/>
      <c r="E365" s="270"/>
      <c r="F365" s="270"/>
    </row>
    <row r="366" spans="1:6" x14ac:dyDescent="0.25">
      <c r="A366" s="25" t="s">
        <v>62</v>
      </c>
      <c r="B366" s="21">
        <v>2</v>
      </c>
      <c r="C366" s="21"/>
      <c r="D366" s="119"/>
      <c r="E366" s="102"/>
      <c r="F366" s="102"/>
    </row>
    <row r="367" spans="1:6" x14ac:dyDescent="0.25">
      <c r="A367" s="18" t="s">
        <v>6</v>
      </c>
      <c r="B367" s="121">
        <v>2</v>
      </c>
      <c r="C367" s="21"/>
      <c r="D367" s="119"/>
      <c r="E367" s="102"/>
      <c r="F367" s="102"/>
    </row>
    <row r="368" spans="1:6" x14ac:dyDescent="0.25">
      <c r="A368" s="25" t="s">
        <v>20</v>
      </c>
      <c r="B368" s="121">
        <v>2</v>
      </c>
      <c r="C368" s="21"/>
      <c r="D368" s="103"/>
      <c r="E368" s="102"/>
      <c r="F368" s="102"/>
    </row>
    <row r="369" spans="1:6" x14ac:dyDescent="0.25">
      <c r="A369" s="18" t="s">
        <v>120</v>
      </c>
      <c r="B369" s="121">
        <v>2</v>
      </c>
      <c r="C369" s="21"/>
      <c r="D369" s="119"/>
      <c r="E369" s="102"/>
      <c r="F369" s="102"/>
    </row>
    <row r="370" spans="1:6" x14ac:dyDescent="0.25">
      <c r="A370" s="25" t="s">
        <v>183</v>
      </c>
      <c r="B370" s="121">
        <v>2</v>
      </c>
      <c r="C370" s="21"/>
      <c r="D370" s="119"/>
      <c r="E370" s="102"/>
      <c r="F370" s="102"/>
    </row>
    <row r="371" spans="1:6" ht="18" x14ac:dyDescent="0.35">
      <c r="A371" s="54" t="s">
        <v>54</v>
      </c>
      <c r="B371" s="121">
        <v>2</v>
      </c>
      <c r="C371" s="160" t="str">
        <f>IF(B371=0, -5, "0")</f>
        <v>0</v>
      </c>
      <c r="D371" s="119"/>
      <c r="E371" s="102"/>
      <c r="F371" s="102"/>
    </row>
    <row r="372" spans="1:6" x14ac:dyDescent="0.25">
      <c r="A372" s="18" t="s">
        <v>112</v>
      </c>
      <c r="B372" s="121">
        <v>2</v>
      </c>
      <c r="C372" s="21"/>
      <c r="D372" s="119"/>
      <c r="E372" s="102"/>
      <c r="F372" s="102"/>
    </row>
    <row r="373" spans="1:6" x14ac:dyDescent="0.25">
      <c r="A373" s="198" t="s">
        <v>38</v>
      </c>
      <c r="B373" s="198"/>
      <c r="C373" s="198"/>
      <c r="D373" s="198">
        <f>SUM(B366:C372)</f>
        <v>14</v>
      </c>
    </row>
    <row r="374" spans="1:6" x14ac:dyDescent="0.25">
      <c r="A374" s="198" t="s">
        <v>37</v>
      </c>
      <c r="B374" s="199"/>
      <c r="C374" s="200"/>
      <c r="D374" s="201">
        <f>D373/(COUNT(B366:C372)*2)</f>
        <v>1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9" t="s">
        <v>116</v>
      </c>
      <c r="B376" s="270"/>
      <c r="C376" s="270"/>
      <c r="D376" s="270"/>
      <c r="E376" s="270"/>
      <c r="F376" s="270"/>
    </row>
    <row r="377" spans="1:6" ht="16.5" x14ac:dyDescent="0.25">
      <c r="A377" s="73" t="s">
        <v>121</v>
      </c>
      <c r="B377" s="121" t="s">
        <v>34</v>
      </c>
      <c r="C377" s="160" t="str">
        <f>IF(B377=0, -5, "0")</f>
        <v>0</v>
      </c>
      <c r="D377" s="119"/>
      <c r="E377" s="102"/>
      <c r="F377" s="102"/>
    </row>
    <row r="378" spans="1:6" ht="30" x14ac:dyDescent="0.25">
      <c r="A378" s="16" t="s">
        <v>265</v>
      </c>
      <c r="B378" s="121" t="s">
        <v>34</v>
      </c>
      <c r="C378" s="21"/>
      <c r="D378" s="119"/>
      <c r="E378" s="102"/>
      <c r="F378" s="102"/>
    </row>
    <row r="379" spans="1:6" x14ac:dyDescent="0.25">
      <c r="A379" s="16" t="s">
        <v>374</v>
      </c>
      <c r="B379" s="121" t="s">
        <v>34</v>
      </c>
      <c r="C379" s="21"/>
      <c r="D379" s="119"/>
      <c r="E379" s="102"/>
      <c r="F379" s="102"/>
    </row>
    <row r="380" spans="1:6" x14ac:dyDescent="0.25">
      <c r="A380" s="16" t="s">
        <v>139</v>
      </c>
      <c r="B380" s="121" t="s">
        <v>34</v>
      </c>
      <c r="C380" s="21"/>
      <c r="D380" s="103"/>
      <c r="E380" s="102"/>
      <c r="F380" s="102"/>
    </row>
    <row r="381" spans="1:6" ht="18" x14ac:dyDescent="0.35">
      <c r="A381" s="54" t="s">
        <v>61</v>
      </c>
      <c r="B381" s="121" t="s">
        <v>34</v>
      </c>
      <c r="C381" s="160" t="str">
        <f>IF(B381=0, -5, "0")</f>
        <v>0</v>
      </c>
      <c r="D381" s="119"/>
      <c r="E381" s="102"/>
      <c r="F381" s="102"/>
    </row>
    <row r="382" spans="1:6" ht="30" x14ac:dyDescent="0.25">
      <c r="A382" s="17" t="s">
        <v>188</v>
      </c>
      <c r="B382" s="121" t="s">
        <v>34</v>
      </c>
      <c r="C382" s="21"/>
      <c r="D382" s="119"/>
      <c r="E382" s="102"/>
      <c r="F382" s="102"/>
    </row>
    <row r="383" spans="1:6" x14ac:dyDescent="0.25">
      <c r="A383" s="17" t="s">
        <v>233</v>
      </c>
      <c r="B383" s="121" t="s">
        <v>34</v>
      </c>
      <c r="C383" s="21"/>
      <c r="D383" s="119"/>
      <c r="E383" s="102"/>
      <c r="F383" s="102"/>
    </row>
    <row r="384" spans="1:6" ht="16.5" x14ac:dyDescent="0.25">
      <c r="A384" s="73" t="s">
        <v>158</v>
      </c>
      <c r="B384" s="121" t="s">
        <v>34</v>
      </c>
      <c r="C384" s="161" t="str">
        <f>IF(B384=0, -5, "0")</f>
        <v>0</v>
      </c>
      <c r="D384" s="101"/>
      <c r="E384" s="124"/>
      <c r="F384" s="124"/>
    </row>
    <row r="385" spans="1:7" x14ac:dyDescent="0.25">
      <c r="A385" s="20" t="s">
        <v>78</v>
      </c>
      <c r="B385" s="121" t="s">
        <v>34</v>
      </c>
      <c r="C385" s="21"/>
      <c r="D385" s="119"/>
      <c r="E385" s="102"/>
      <c r="F385" s="102"/>
    </row>
    <row r="386" spans="1:7" ht="45" x14ac:dyDescent="0.25">
      <c r="A386" s="71" t="s">
        <v>271</v>
      </c>
      <c r="B386" s="121" t="s">
        <v>34</v>
      </c>
      <c r="C386" s="23"/>
      <c r="D386" s="91"/>
      <c r="E386" s="72"/>
      <c r="F386" s="72"/>
    </row>
    <row r="387" spans="1:7" x14ac:dyDescent="0.25">
      <c r="A387" s="198" t="s">
        <v>38</v>
      </c>
      <c r="B387" s="198"/>
      <c r="C387" s="198"/>
      <c r="D387" s="223">
        <f>SUM(B377:C385)</f>
        <v>0</v>
      </c>
    </row>
    <row r="388" spans="1:7" x14ac:dyDescent="0.25">
      <c r="A388" s="198" t="s">
        <v>37</v>
      </c>
      <c r="B388" s="199"/>
      <c r="C388" s="200"/>
      <c r="D388" s="201" t="e">
        <f>D387/(COUNT(B377:C385)*2)</f>
        <v>#DIV/0!</v>
      </c>
    </row>
    <row r="389" spans="1:7" x14ac:dyDescent="0.25">
      <c r="A389" s="7"/>
      <c r="B389" s="6"/>
      <c r="C389" s="6"/>
      <c r="D389" s="6"/>
    </row>
    <row r="390" spans="1:7" x14ac:dyDescent="0.25">
      <c r="A390" s="198" t="s">
        <v>122</v>
      </c>
      <c r="B390" s="198"/>
      <c r="C390" s="198"/>
      <c r="D390" s="223">
        <f>SUM(D387,D373)</f>
        <v>14</v>
      </c>
    </row>
    <row r="391" spans="1:7" x14ac:dyDescent="0.25">
      <c r="A391" s="198" t="s">
        <v>218</v>
      </c>
      <c r="B391" s="199"/>
      <c r="C391" s="200"/>
      <c r="D391" s="201">
        <f>D390/(COUNT(B377:C385,B366:C372)*2)</f>
        <v>1</v>
      </c>
    </row>
    <row r="392" spans="1:7" x14ac:dyDescent="0.25">
      <c r="A392" s="4"/>
      <c r="B392" s="5"/>
      <c r="C392" s="6"/>
      <c r="D392" s="5"/>
    </row>
    <row r="393" spans="1:7" s="118" customFormat="1" ht="19.5" x14ac:dyDescent="0.25">
      <c r="A393" s="264" t="s">
        <v>346</v>
      </c>
      <c r="B393" s="265"/>
      <c r="C393" s="265"/>
      <c r="D393" s="265"/>
      <c r="E393" s="265"/>
      <c r="F393" s="266"/>
    </row>
    <row r="394" spans="1:7" s="118" customFormat="1" x14ac:dyDescent="0.25">
      <c r="A394" s="145">
        <f>+B11</f>
        <v>42948</v>
      </c>
      <c r="B394" s="5"/>
      <c r="C394" s="6"/>
      <c r="D394" s="5"/>
    </row>
    <row r="395" spans="1:7" ht="18" x14ac:dyDescent="0.25">
      <c r="A395" s="267" t="s">
        <v>347</v>
      </c>
      <c r="B395" s="268"/>
      <c r="C395" s="268"/>
      <c r="D395" s="268"/>
      <c r="E395" s="268"/>
      <c r="F395" s="268"/>
    </row>
    <row r="396" spans="1:7" ht="30" x14ac:dyDescent="0.25">
      <c r="A396" s="17" t="s">
        <v>286</v>
      </c>
      <c r="B396" s="105">
        <v>2</v>
      </c>
      <c r="C396" s="105"/>
      <c r="D396" s="119"/>
      <c r="E396" s="102"/>
      <c r="F396" s="102"/>
    </row>
    <row r="397" spans="1:7" s="118" customFormat="1" ht="16.5" x14ac:dyDescent="0.25">
      <c r="A397" s="73" t="s">
        <v>341</v>
      </c>
      <c r="B397" s="121">
        <v>2</v>
      </c>
      <c r="C397" s="160" t="str">
        <f>IF(B397=0, -5, "0")</f>
        <v>0</v>
      </c>
      <c r="D397" s="119"/>
      <c r="E397" s="102"/>
      <c r="F397" s="102"/>
    </row>
    <row r="398" spans="1:7" x14ac:dyDescent="0.25">
      <c r="A398" s="120" t="s">
        <v>426</v>
      </c>
      <c r="B398" s="121">
        <v>2</v>
      </c>
      <c r="C398" s="100"/>
      <c r="D398" s="102"/>
      <c r="E398" s="124"/>
      <c r="F398" s="102"/>
    </row>
    <row r="399" spans="1:7" ht="24.75" customHeight="1" x14ac:dyDescent="0.3">
      <c r="A399" s="39" t="s">
        <v>184</v>
      </c>
      <c r="B399" s="121">
        <v>1</v>
      </c>
      <c r="C399" s="100"/>
      <c r="D399" s="251" t="s">
        <v>386</v>
      </c>
      <c r="E399" s="124"/>
      <c r="F399" s="102"/>
      <c r="G399" s="123"/>
    </row>
    <row r="400" spans="1:7" x14ac:dyDescent="0.25">
      <c r="A400" s="198" t="s">
        <v>38</v>
      </c>
      <c r="B400" s="198"/>
      <c r="C400" s="198"/>
      <c r="D400" s="223">
        <f>SUM(B396:C399)</f>
        <v>7</v>
      </c>
    </row>
    <row r="401" spans="1:6" x14ac:dyDescent="0.25">
      <c r="A401" s="198" t="s">
        <v>37</v>
      </c>
      <c r="B401" s="199"/>
      <c r="C401" s="200"/>
      <c r="D401" s="201">
        <f>D400/(COUNT(B396:C399)*2)</f>
        <v>0.875</v>
      </c>
    </row>
    <row r="402" spans="1:6" ht="18" x14ac:dyDescent="0.25">
      <c r="A402" s="267" t="s">
        <v>31</v>
      </c>
      <c r="B402" s="268"/>
      <c r="C402" s="268"/>
      <c r="D402" s="268"/>
      <c r="E402" s="268"/>
      <c r="F402" s="268"/>
    </row>
    <row r="403" spans="1:6" x14ac:dyDescent="0.25">
      <c r="A403" s="18" t="s">
        <v>3</v>
      </c>
      <c r="B403" s="105">
        <v>2</v>
      </c>
      <c r="C403" s="105"/>
      <c r="D403" s="119"/>
      <c r="E403" s="102"/>
      <c r="F403" s="102"/>
    </row>
    <row r="404" spans="1:6" x14ac:dyDescent="0.25">
      <c r="A404" s="25" t="s">
        <v>30</v>
      </c>
      <c r="B404" s="121">
        <v>2</v>
      </c>
      <c r="C404" s="105"/>
      <c r="D404" s="248"/>
      <c r="E404" s="102"/>
      <c r="F404" s="102"/>
    </row>
    <row r="405" spans="1:6" ht="45" x14ac:dyDescent="0.25">
      <c r="A405" s="78" t="s">
        <v>271</v>
      </c>
      <c r="B405" s="121" t="s">
        <v>34</v>
      </c>
      <c r="C405" s="106"/>
      <c r="D405" s="239"/>
      <c r="E405" s="72"/>
      <c r="F405" s="72"/>
    </row>
    <row r="406" spans="1:6" x14ac:dyDescent="0.25">
      <c r="A406" s="198" t="s">
        <v>38</v>
      </c>
      <c r="B406" s="198"/>
      <c r="C406" s="198"/>
      <c r="D406" s="223">
        <f>SUM(B403:C404)</f>
        <v>4</v>
      </c>
    </row>
    <row r="407" spans="1:6" x14ac:dyDescent="0.25">
      <c r="A407" s="198" t="s">
        <v>37</v>
      </c>
      <c r="B407" s="199"/>
      <c r="C407" s="200"/>
      <c r="D407" s="201">
        <f>D406/(COUNT(B403:C404)*2)</f>
        <v>1</v>
      </c>
    </row>
    <row r="408" spans="1:6" x14ac:dyDescent="0.25">
      <c r="A408" s="7"/>
      <c r="B408" s="6"/>
      <c r="C408" s="6"/>
      <c r="D408" s="6"/>
    </row>
    <row r="409" spans="1:6" x14ac:dyDescent="0.25">
      <c r="A409" s="198" t="s">
        <v>79</v>
      </c>
      <c r="B409" s="198"/>
      <c r="C409" s="198"/>
      <c r="D409" s="223">
        <f>SUM(D406,D400)</f>
        <v>11</v>
      </c>
    </row>
    <row r="410" spans="1:6" x14ac:dyDescent="0.25">
      <c r="A410" s="198" t="s">
        <v>219</v>
      </c>
      <c r="B410" s="199"/>
      <c r="C410" s="200"/>
      <c r="D410" s="201">
        <f>D409/(COUNT(B403:C404,B396:C399)*2)</f>
        <v>0.91666666666666663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64" t="s">
        <v>170</v>
      </c>
      <c r="B412" s="265"/>
      <c r="C412" s="265"/>
      <c r="D412" s="265"/>
      <c r="E412" s="265"/>
      <c r="F412" s="266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05">
        <v>2</v>
      </c>
      <c r="C414" s="105"/>
      <c r="D414" s="119"/>
      <c r="E414" s="102"/>
      <c r="F414" s="102"/>
    </row>
    <row r="415" spans="1:6" x14ac:dyDescent="0.25">
      <c r="A415" s="25" t="s">
        <v>230</v>
      </c>
      <c r="B415" s="121">
        <v>2</v>
      </c>
      <c r="C415" s="105"/>
      <c r="D415" s="108"/>
      <c r="E415" s="102"/>
      <c r="F415" s="102"/>
    </row>
    <row r="416" spans="1:6" x14ac:dyDescent="0.25">
      <c r="A416" s="25" t="s">
        <v>81</v>
      </c>
      <c r="B416" s="121">
        <v>2</v>
      </c>
      <c r="C416" s="100"/>
      <c r="D416" s="114"/>
      <c r="E416" s="124"/>
      <c r="F416" s="102"/>
    </row>
    <row r="417" spans="1:7" ht="30" x14ac:dyDescent="0.25">
      <c r="A417" s="25" t="s">
        <v>16</v>
      </c>
      <c r="B417" s="121">
        <v>1</v>
      </c>
      <c r="C417" s="105"/>
      <c r="D417" s="108" t="s">
        <v>388</v>
      </c>
      <c r="E417" s="102"/>
      <c r="F417" s="102"/>
    </row>
    <row r="418" spans="1:7" ht="45" x14ac:dyDescent="0.25">
      <c r="A418" s="78" t="s">
        <v>271</v>
      </c>
      <c r="B418" s="121" t="s">
        <v>34</v>
      </c>
      <c r="C418" s="106"/>
      <c r="D418" s="240"/>
      <c r="E418" s="72"/>
      <c r="F418" s="72"/>
    </row>
    <row r="419" spans="1:7" x14ac:dyDescent="0.25">
      <c r="A419" s="198" t="s">
        <v>38</v>
      </c>
      <c r="B419" s="198"/>
      <c r="C419" s="198"/>
      <c r="D419" s="198">
        <f>SUM(B414:C417)</f>
        <v>7</v>
      </c>
    </row>
    <row r="420" spans="1:7" x14ac:dyDescent="0.25">
      <c r="A420" s="198" t="s">
        <v>37</v>
      </c>
      <c r="B420" s="199"/>
      <c r="C420" s="200"/>
      <c r="D420" s="201">
        <f>D419/(COUNT(B414:C417)*2)</f>
        <v>0.875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64" t="s">
        <v>82</v>
      </c>
      <c r="B422" s="265"/>
      <c r="C422" s="265"/>
      <c r="D422" s="265"/>
      <c r="E422" s="265"/>
      <c r="F422" s="266"/>
    </row>
    <row r="423" spans="1:7" x14ac:dyDescent="0.25">
      <c r="A423" s="14"/>
      <c r="B423" s="5"/>
      <c r="C423" s="6"/>
      <c r="D423" s="5"/>
    </row>
    <row r="424" spans="1:7" ht="32.25" customHeight="1" x14ac:dyDescent="0.25">
      <c r="A424" s="25" t="s">
        <v>272</v>
      </c>
      <c r="B424" s="100">
        <v>1</v>
      </c>
      <c r="C424" s="100"/>
      <c r="D424" s="114" t="s">
        <v>414</v>
      </c>
      <c r="E424" s="124"/>
      <c r="F424" s="102"/>
    </row>
    <row r="425" spans="1:7" ht="15.75" x14ac:dyDescent="0.3">
      <c r="A425" s="132" t="s">
        <v>287</v>
      </c>
      <c r="B425" s="122">
        <v>2</v>
      </c>
      <c r="C425" s="161" t="str">
        <f>IF(B425=0, -5, "0")</f>
        <v>0</v>
      </c>
      <c r="D425" s="245" t="s">
        <v>413</v>
      </c>
      <c r="E425" s="123"/>
      <c r="F425" s="102"/>
      <c r="G425" s="123"/>
    </row>
    <row r="426" spans="1:7" ht="30" x14ac:dyDescent="0.25">
      <c r="A426" s="25" t="s">
        <v>185</v>
      </c>
      <c r="B426" s="122">
        <v>2</v>
      </c>
      <c r="C426" s="100"/>
      <c r="D426" s="114"/>
      <c r="E426" s="124"/>
      <c r="F426" s="102"/>
    </row>
    <row r="427" spans="1:7" ht="45" x14ac:dyDescent="0.25">
      <c r="A427" s="25" t="s">
        <v>271</v>
      </c>
      <c r="B427" s="122" t="s">
        <v>34</v>
      </c>
      <c r="C427" s="106"/>
      <c r="D427" s="239"/>
      <c r="E427" s="72"/>
      <c r="F427" s="72"/>
    </row>
    <row r="428" spans="1:7" x14ac:dyDescent="0.25">
      <c r="A428" s="198" t="s">
        <v>38</v>
      </c>
      <c r="B428" s="198"/>
      <c r="C428" s="198"/>
      <c r="D428" s="198">
        <f>SUM(B424:C426)</f>
        <v>5</v>
      </c>
    </row>
    <row r="429" spans="1:7" x14ac:dyDescent="0.25">
      <c r="A429" s="198" t="s">
        <v>37</v>
      </c>
      <c r="B429" s="199"/>
      <c r="C429" s="200"/>
      <c r="D429" s="201">
        <f>D428/(COUNT(B424:C426)*2)</f>
        <v>0.83333333333333337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64" t="s">
        <v>143</v>
      </c>
      <c r="B431" s="265"/>
      <c r="C431" s="265"/>
      <c r="D431" s="265"/>
      <c r="E431" s="265"/>
      <c r="F431" s="266"/>
    </row>
    <row r="432" spans="1:7" ht="18" x14ac:dyDescent="0.25">
      <c r="A432" s="15"/>
      <c r="B432" s="5"/>
      <c r="C432" s="6"/>
      <c r="D432" s="5"/>
    </row>
    <row r="433" spans="1:14" x14ac:dyDescent="0.25">
      <c r="A433" s="17" t="s">
        <v>9</v>
      </c>
      <c r="B433" s="105" t="s">
        <v>34</v>
      </c>
      <c r="C433" s="105"/>
      <c r="D433" s="119"/>
      <c r="E433" s="102"/>
      <c r="F433" s="102"/>
    </row>
    <row r="434" spans="1:14" ht="36" x14ac:dyDescent="0.35">
      <c r="A434" s="56" t="s">
        <v>258</v>
      </c>
      <c r="B434" s="121" t="s">
        <v>34</v>
      </c>
      <c r="C434" s="160" t="str">
        <f>IF(B434=0, -5, "0")</f>
        <v>0</v>
      </c>
      <c r="D434" s="87"/>
      <c r="E434" s="87"/>
      <c r="F434" s="102"/>
    </row>
    <row r="435" spans="1:14" ht="36" x14ac:dyDescent="0.35">
      <c r="A435" s="56" t="s">
        <v>100</v>
      </c>
      <c r="B435" s="121">
        <v>2</v>
      </c>
      <c r="C435" s="160" t="str">
        <f>IF(B435=0, -5, "0")</f>
        <v>0</v>
      </c>
      <c r="D435" s="119"/>
      <c r="E435" s="102"/>
      <c r="F435" s="102"/>
    </row>
    <row r="436" spans="1:14" x14ac:dyDescent="0.25">
      <c r="A436" s="16" t="s">
        <v>169</v>
      </c>
      <c r="B436" s="121">
        <v>2</v>
      </c>
      <c r="C436" s="105"/>
      <c r="D436" s="119"/>
      <c r="E436" s="102"/>
      <c r="F436" s="102"/>
    </row>
    <row r="437" spans="1:14" x14ac:dyDescent="0.25">
      <c r="A437" s="17" t="s">
        <v>259</v>
      </c>
      <c r="B437" s="121">
        <v>1</v>
      </c>
      <c r="C437" s="105"/>
      <c r="D437" s="252" t="s">
        <v>427</v>
      </c>
      <c r="E437" s="119"/>
      <c r="F437" s="102"/>
    </row>
    <row r="438" spans="1:14" ht="29.25" customHeight="1" x14ac:dyDescent="0.25">
      <c r="A438" s="17" t="s">
        <v>49</v>
      </c>
      <c r="B438" s="121" t="s">
        <v>34</v>
      </c>
      <c r="C438" s="105"/>
      <c r="D438" s="248" t="s">
        <v>397</v>
      </c>
      <c r="E438" s="102"/>
      <c r="F438" s="102"/>
    </row>
    <row r="439" spans="1:14" x14ac:dyDescent="0.25">
      <c r="A439" s="17" t="s">
        <v>243</v>
      </c>
      <c r="B439" s="121" t="s">
        <v>34</v>
      </c>
      <c r="C439" s="105"/>
      <c r="D439" s="119"/>
      <c r="E439" s="102"/>
      <c r="F439" s="102"/>
    </row>
    <row r="440" spans="1:14" x14ac:dyDescent="0.25">
      <c r="A440" s="20" t="s">
        <v>114</v>
      </c>
      <c r="B440" s="121">
        <v>2</v>
      </c>
      <c r="C440" s="105"/>
      <c r="D440" s="119"/>
      <c r="E440" s="102"/>
      <c r="F440" s="102"/>
    </row>
    <row r="441" spans="1:14" x14ac:dyDescent="0.25">
      <c r="A441" s="17" t="s">
        <v>83</v>
      </c>
      <c r="B441" s="121" t="s">
        <v>34</v>
      </c>
      <c r="C441" s="105"/>
      <c r="D441" s="119"/>
      <c r="E441" s="102"/>
      <c r="F441" s="102"/>
    </row>
    <row r="442" spans="1:14" ht="30" x14ac:dyDescent="0.25">
      <c r="A442" s="16" t="s">
        <v>242</v>
      </c>
      <c r="B442" s="121" t="s">
        <v>34</v>
      </c>
      <c r="C442" s="105"/>
      <c r="D442" s="119"/>
      <c r="E442" s="102"/>
      <c r="F442" s="102"/>
      <c r="H442" s="118"/>
      <c r="I442" s="118"/>
      <c r="J442" s="118"/>
      <c r="K442" s="118"/>
      <c r="L442" s="118"/>
      <c r="M442" s="118"/>
      <c r="N442" s="118"/>
    </row>
    <row r="443" spans="1:14" ht="30" x14ac:dyDescent="0.25">
      <c r="A443" s="16" t="s">
        <v>198</v>
      </c>
      <c r="B443" s="121" t="s">
        <v>34</v>
      </c>
      <c r="C443" s="105"/>
      <c r="D443" s="119"/>
      <c r="E443" s="102"/>
      <c r="F443" s="102"/>
      <c r="H443" s="118"/>
      <c r="I443" s="118"/>
      <c r="J443" s="118"/>
      <c r="K443" s="118"/>
      <c r="L443" s="118"/>
      <c r="M443" s="118"/>
      <c r="N443" s="118"/>
    </row>
    <row r="444" spans="1:14" s="118" customFormat="1" x14ac:dyDescent="0.25">
      <c r="A444" s="144" t="s">
        <v>342</v>
      </c>
      <c r="B444" s="121" t="s">
        <v>34</v>
      </c>
      <c r="C444" s="121"/>
      <c r="D444" s="119"/>
      <c r="E444" s="102"/>
      <c r="F444" s="102"/>
    </row>
    <row r="445" spans="1:14" x14ac:dyDescent="0.25">
      <c r="A445" s="70" t="s">
        <v>375</v>
      </c>
      <c r="B445" s="121" t="s">
        <v>34</v>
      </c>
      <c r="C445" s="102"/>
      <c r="D445" s="102"/>
      <c r="E445" s="102"/>
      <c r="F445" s="102"/>
      <c r="G445" s="123"/>
      <c r="H445" s="118"/>
      <c r="J445" s="118"/>
      <c r="K445" s="118"/>
      <c r="L445" s="118"/>
      <c r="M445" s="118"/>
      <c r="N445" s="118"/>
    </row>
    <row r="446" spans="1:14" ht="30" x14ac:dyDescent="0.25">
      <c r="A446" s="70" t="s">
        <v>376</v>
      </c>
      <c r="B446" s="121" t="s">
        <v>34</v>
      </c>
      <c r="C446" s="128"/>
      <c r="D446" s="126"/>
      <c r="E446" s="127"/>
      <c r="F446" s="127"/>
      <c r="H446" s="118"/>
      <c r="I446" s="118"/>
      <c r="J446" s="118"/>
      <c r="K446" s="118"/>
      <c r="L446" s="118"/>
      <c r="M446" s="118"/>
      <c r="N446" s="118"/>
    </row>
    <row r="447" spans="1:14" ht="45" x14ac:dyDescent="0.25">
      <c r="A447" s="70" t="s">
        <v>377</v>
      </c>
      <c r="B447" s="121" t="s">
        <v>34</v>
      </c>
      <c r="C447" s="106"/>
      <c r="D447" s="126"/>
      <c r="E447" s="102"/>
      <c r="F447" s="102"/>
      <c r="H447" s="118"/>
      <c r="I447" s="118"/>
      <c r="J447" s="118"/>
      <c r="K447" s="118"/>
      <c r="L447" s="118"/>
      <c r="M447" s="118"/>
      <c r="N447" s="118"/>
    </row>
    <row r="448" spans="1:14" s="118" customFormat="1" ht="45" x14ac:dyDescent="0.25">
      <c r="A448" s="70" t="s">
        <v>271</v>
      </c>
      <c r="B448" s="121" t="s">
        <v>34</v>
      </c>
      <c r="C448" s="106"/>
      <c r="D448" s="241"/>
      <c r="E448" s="72"/>
      <c r="F448" s="72"/>
    </row>
    <row r="449" spans="1:14" x14ac:dyDescent="0.25">
      <c r="A449" s="198" t="s">
        <v>38</v>
      </c>
      <c r="B449" s="198"/>
      <c r="C449" s="198"/>
      <c r="D449" s="198">
        <f>SUM(B433:C447)</f>
        <v>7</v>
      </c>
      <c r="H449" s="118"/>
      <c r="I449" s="118"/>
      <c r="J449" s="118"/>
      <c r="K449" s="118"/>
      <c r="L449" s="118"/>
      <c r="M449" s="118"/>
      <c r="N449" s="118"/>
    </row>
    <row r="450" spans="1:14" x14ac:dyDescent="0.25">
      <c r="A450" s="198" t="s">
        <v>37</v>
      </c>
      <c r="B450" s="199"/>
      <c r="C450" s="200"/>
      <c r="D450" s="201">
        <f>D449/(COUNT(B433:C447)*2)</f>
        <v>0.875</v>
      </c>
      <c r="H450" s="118"/>
      <c r="I450" s="118"/>
      <c r="J450" s="118"/>
      <c r="K450" s="118"/>
      <c r="L450" s="118"/>
      <c r="M450" s="118"/>
      <c r="N450" s="118"/>
    </row>
    <row r="451" spans="1:14" x14ac:dyDescent="0.25">
      <c r="A451" s="8"/>
      <c r="B451" s="5"/>
      <c r="C451" s="6"/>
      <c r="D451" s="5"/>
      <c r="H451" s="118"/>
      <c r="I451" s="118"/>
      <c r="J451" s="118"/>
      <c r="K451" s="118"/>
      <c r="L451" s="118"/>
      <c r="M451" s="118"/>
      <c r="N451" s="118"/>
    </row>
    <row r="452" spans="1:14" ht="19.5" x14ac:dyDescent="0.25">
      <c r="A452" s="264" t="s">
        <v>144</v>
      </c>
      <c r="B452" s="265"/>
      <c r="C452" s="265"/>
      <c r="D452" s="265"/>
      <c r="E452" s="265"/>
      <c r="F452" s="266"/>
      <c r="H452" s="118"/>
      <c r="I452" s="118"/>
      <c r="J452" s="118"/>
      <c r="K452" s="118"/>
      <c r="L452" s="118"/>
      <c r="M452" s="118"/>
      <c r="N452" s="118"/>
    </row>
    <row r="453" spans="1:14" x14ac:dyDescent="0.25">
      <c r="A453" s="8"/>
      <c r="B453" s="5"/>
      <c r="C453" s="6"/>
      <c r="D453" s="5"/>
      <c r="H453" s="118"/>
      <c r="I453" s="118"/>
      <c r="J453" s="118"/>
      <c r="K453" s="118"/>
      <c r="L453" s="118"/>
      <c r="M453" s="118"/>
      <c r="N453" s="118"/>
    </row>
    <row r="454" spans="1:14" ht="30" x14ac:dyDescent="0.25">
      <c r="A454" s="16" t="s">
        <v>159</v>
      </c>
      <c r="B454" s="105">
        <v>2</v>
      </c>
      <c r="C454" s="105"/>
      <c r="D454" s="103"/>
      <c r="E454" s="102"/>
      <c r="F454" s="102"/>
      <c r="H454" s="118"/>
      <c r="I454" s="118"/>
      <c r="J454" s="118"/>
      <c r="K454" s="118"/>
      <c r="L454" s="118"/>
      <c r="M454" s="118"/>
      <c r="N454" s="118"/>
    </row>
    <row r="455" spans="1:14" x14ac:dyDescent="0.25">
      <c r="A455" s="17" t="s">
        <v>58</v>
      </c>
      <c r="B455" s="121">
        <v>2</v>
      </c>
      <c r="C455" s="105"/>
      <c r="D455" s="119"/>
      <c r="E455" s="102"/>
      <c r="F455" s="102"/>
    </row>
    <row r="456" spans="1:14" ht="16.5" x14ac:dyDescent="0.35">
      <c r="A456" s="79" t="s">
        <v>115</v>
      </c>
      <c r="B456" s="121">
        <v>2</v>
      </c>
      <c r="C456" s="160" t="str">
        <f>IF(B456=0, -5, "0")</f>
        <v>0</v>
      </c>
      <c r="D456" s="119"/>
      <c r="E456" s="102"/>
      <c r="F456" s="102"/>
    </row>
    <row r="457" spans="1:14" ht="45" x14ac:dyDescent="0.3">
      <c r="A457" s="83" t="s">
        <v>271</v>
      </c>
      <c r="B457" s="121" t="s">
        <v>34</v>
      </c>
      <c r="C457" s="105"/>
      <c r="D457" s="239"/>
      <c r="E457" s="72"/>
      <c r="F457" s="72"/>
    </row>
    <row r="458" spans="1:14" x14ac:dyDescent="0.25">
      <c r="A458" s="219" t="s">
        <v>38</v>
      </c>
      <c r="B458" s="198"/>
      <c r="C458" s="220"/>
      <c r="D458" s="198">
        <f>SUM(B454:C456)</f>
        <v>6</v>
      </c>
    </row>
    <row r="459" spans="1:14" x14ac:dyDescent="0.25">
      <c r="A459" s="198" t="s">
        <v>37</v>
      </c>
      <c r="B459" s="220"/>
      <c r="C459" s="221"/>
      <c r="D459" s="222">
        <f>D458/(COUNT(B454:C456)*2)</f>
        <v>1</v>
      </c>
    </row>
    <row r="461" spans="1:14" x14ac:dyDescent="0.25">
      <c r="A461" s="211" t="s">
        <v>267</v>
      </c>
      <c r="B461" s="212"/>
      <c r="C461" s="212"/>
      <c r="D461" s="238" t="e">
        <f>AVERAGE(D36,D92,D145,D185,D241,D275,D303,D356,D386,D405,D418,D427,D448,D457)</f>
        <v>#DIV/0!</v>
      </c>
    </row>
    <row r="462" spans="1:14" ht="18" x14ac:dyDescent="0.25">
      <c r="A462" s="214" t="s">
        <v>47</v>
      </c>
      <c r="B462" s="215"/>
      <c r="C462" s="216"/>
      <c r="D462" s="217">
        <f>SUM(D458,D449,D419,D409,D360,D307,D279,D40,D428,D245,D149,D390,D189,D96)</f>
        <v>223</v>
      </c>
    </row>
    <row r="463" spans="1:14" ht="18" x14ac:dyDescent="0.25">
      <c r="A463" s="214" t="s">
        <v>221</v>
      </c>
      <c r="B463" s="215"/>
      <c r="C463" s="216"/>
      <c r="D463" s="218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0.87795275590551181</v>
      </c>
    </row>
  </sheetData>
  <sheetProtection formatCells="0" formatColumns="0" formatRows="0" insertColumns="0"/>
  <mergeCells count="52">
    <mergeCell ref="A395:F395"/>
    <mergeCell ref="A402:F402"/>
    <mergeCell ref="A166:F166"/>
    <mergeCell ref="A192:F192"/>
    <mergeCell ref="A194:F194"/>
    <mergeCell ref="A209:F209"/>
    <mergeCell ref="A232:F232"/>
    <mergeCell ref="A249:F249"/>
    <mergeCell ref="A251:F251"/>
    <mergeCell ref="A393:F393"/>
    <mergeCell ref="A101:F101"/>
    <mergeCell ref="A113:F113"/>
    <mergeCell ref="A137:F137"/>
    <mergeCell ref="A152:F152"/>
    <mergeCell ref="A154:F154"/>
    <mergeCell ref="B11:F11"/>
    <mergeCell ref="D1:I1"/>
    <mergeCell ref="A7:F7"/>
    <mergeCell ref="A8:F8"/>
    <mergeCell ref="B9:F9"/>
    <mergeCell ref="B10:F10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A412:F412"/>
    <mergeCell ref="A422:F422"/>
    <mergeCell ref="A431:F431"/>
    <mergeCell ref="A452:F452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363:F363"/>
    <mergeCell ref="A365:F365"/>
    <mergeCell ref="A376:F376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83"/>
  <sheetViews>
    <sheetView view="pageBreakPreview" topLeftCell="A158" zoomScaleSheetLayoutView="100" workbookViewId="0">
      <selection activeCell="D165" sqref="D165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.75" x14ac:dyDescent="0.5">
      <c r="A1" s="28"/>
      <c r="B1" s="43">
        <v>0</v>
      </c>
      <c r="D1" s="288"/>
      <c r="E1" s="288"/>
      <c r="F1" s="288"/>
      <c r="G1" s="288"/>
      <c r="H1" s="288"/>
      <c r="I1" s="288"/>
    </row>
    <row r="2" spans="1:9" s="29" customFormat="1" ht="24.75" x14ac:dyDescent="0.5">
      <c r="A2" s="28"/>
      <c r="B2" s="43">
        <v>1</v>
      </c>
      <c r="D2" s="85"/>
      <c r="E2" s="85"/>
      <c r="F2" s="85"/>
      <c r="G2" s="85"/>
      <c r="H2" s="85"/>
      <c r="I2" s="85"/>
    </row>
    <row r="3" spans="1:9" s="29" customFormat="1" ht="24.75" x14ac:dyDescent="0.5">
      <c r="A3" s="28"/>
      <c r="B3" s="43">
        <v>2</v>
      </c>
      <c r="D3" s="85"/>
      <c r="E3" s="85"/>
      <c r="F3" s="85"/>
      <c r="G3" s="85"/>
      <c r="H3" s="85"/>
      <c r="I3" s="85"/>
    </row>
    <row r="4" spans="1:9" s="29" customFormat="1" ht="16.5" customHeight="1" x14ac:dyDescent="0.5">
      <c r="A4" s="28"/>
      <c r="B4" s="43" t="s">
        <v>34</v>
      </c>
      <c r="D4" s="30"/>
      <c r="E4" s="85"/>
      <c r="F4" s="85"/>
      <c r="G4" s="85"/>
      <c r="H4" s="85"/>
      <c r="I4" s="85"/>
    </row>
    <row r="5" spans="1:9" s="29" customFormat="1" ht="16.5" customHeight="1" x14ac:dyDescent="0.5">
      <c r="A5" s="28"/>
      <c r="D5" s="85"/>
      <c r="E5" s="85"/>
      <c r="F5" s="85"/>
      <c r="G5" s="85"/>
      <c r="H5" s="85"/>
      <c r="I5" s="85"/>
    </row>
    <row r="6" spans="1:9" s="29" customFormat="1" ht="37.5" customHeight="1" x14ac:dyDescent="0.45">
      <c r="A6" s="282" t="s">
        <v>52</v>
      </c>
      <c r="B6" s="282"/>
      <c r="C6" s="282"/>
      <c r="D6" s="282"/>
      <c r="E6" s="282"/>
      <c r="F6" s="282"/>
      <c r="G6" s="85"/>
      <c r="H6" s="85"/>
      <c r="I6" s="85"/>
    </row>
    <row r="7" spans="1:9" s="29" customFormat="1" ht="21.75" customHeight="1" x14ac:dyDescent="0.5">
      <c r="A7" s="282" t="str">
        <f>'A1 Exploitation'!A8:F8</f>
        <v>SILVER MALL</v>
      </c>
      <c r="B7" s="282"/>
      <c r="C7" s="282"/>
      <c r="D7" s="282"/>
      <c r="E7" s="282"/>
      <c r="F7" s="282"/>
      <c r="G7" s="85"/>
      <c r="H7" s="85"/>
      <c r="I7" s="85"/>
    </row>
    <row r="8" spans="1:9" s="29" customFormat="1" ht="24.75" x14ac:dyDescent="0.5">
      <c r="A8" s="191" t="s">
        <v>44</v>
      </c>
      <c r="B8" s="289" t="str">
        <f>'A1 Exploitation'!B9:F9</f>
        <v>Mme Meriam CHOUCHENE</v>
      </c>
      <c r="C8" s="289"/>
      <c r="D8" s="289"/>
      <c r="E8" s="289"/>
      <c r="F8" s="290"/>
      <c r="G8" s="85"/>
      <c r="H8" s="85"/>
      <c r="I8" s="85"/>
    </row>
    <row r="9" spans="1:9" s="29" customFormat="1" ht="24" x14ac:dyDescent="0.45">
      <c r="A9" s="192" t="s">
        <v>46</v>
      </c>
      <c r="B9" s="291" t="str">
        <f>'A1 Exploitation'!B10:F10</f>
        <v>Directeur du Magasin &amp; Gestionnaire de stock</v>
      </c>
      <c r="C9" s="291"/>
      <c r="D9" s="291"/>
      <c r="E9" s="291"/>
      <c r="F9" s="291"/>
      <c r="G9" s="85"/>
      <c r="H9" s="85"/>
      <c r="I9" s="85"/>
    </row>
    <row r="10" spans="1:9" s="29" customFormat="1" ht="24.75" x14ac:dyDescent="0.5">
      <c r="A10" s="191" t="s">
        <v>45</v>
      </c>
      <c r="B10" s="287">
        <f>'A1 Exploitation'!B11:F11</f>
        <v>42948</v>
      </c>
      <c r="C10" s="287"/>
      <c r="D10" s="287"/>
      <c r="E10" s="287"/>
      <c r="F10" s="287"/>
      <c r="G10" s="85"/>
      <c r="H10" s="85"/>
      <c r="I10" s="85"/>
    </row>
    <row r="11" spans="1:9" s="29" customFormat="1" ht="24.75" x14ac:dyDescent="0.5">
      <c r="A11" s="191" t="s">
        <v>318</v>
      </c>
      <c r="B11" s="292">
        <f>D183</f>
        <v>0.59482758620689657</v>
      </c>
      <c r="C11" s="292"/>
      <c r="D11" s="292"/>
      <c r="E11" s="292"/>
      <c r="F11" s="292"/>
      <c r="G11" s="85"/>
      <c r="H11" s="85"/>
      <c r="I11" s="85"/>
    </row>
    <row r="12" spans="1:9" s="29" customFormat="1" ht="22.5" x14ac:dyDescent="0.45">
      <c r="A12" s="28"/>
      <c r="D12" s="272"/>
      <c r="E12" s="272"/>
      <c r="F12" s="272"/>
      <c r="G12" s="272"/>
      <c r="H12" s="272"/>
      <c r="I12" s="31"/>
    </row>
    <row r="13" spans="1:9" s="29" customFormat="1" ht="11.25" customHeight="1" x14ac:dyDescent="0.3">
      <c r="A13" s="273" t="s">
        <v>32</v>
      </c>
      <c r="B13" s="274" t="s">
        <v>33</v>
      </c>
      <c r="C13" s="274"/>
      <c r="D13" s="274" t="s">
        <v>48</v>
      </c>
      <c r="E13" s="275" t="s">
        <v>201</v>
      </c>
      <c r="F13" s="274" t="s">
        <v>202</v>
      </c>
    </row>
    <row r="14" spans="1:9" s="29" customFormat="1" ht="12.75" customHeight="1" x14ac:dyDescent="0.3">
      <c r="A14" s="273"/>
      <c r="B14" s="55" t="s">
        <v>36</v>
      </c>
      <c r="C14" s="55" t="s">
        <v>35</v>
      </c>
      <c r="D14" s="274"/>
      <c r="E14" s="275"/>
      <c r="F14" s="274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6" t="s">
        <v>0</v>
      </c>
      <c r="B16" s="286"/>
      <c r="C16" s="286"/>
      <c r="D16" s="286"/>
      <c r="E16" s="286"/>
      <c r="F16" s="286"/>
    </row>
    <row r="17" spans="1:6" ht="18" x14ac:dyDescent="0.35">
      <c r="A17" s="32" t="s">
        <v>296</v>
      </c>
      <c r="B17" s="163">
        <v>2</v>
      </c>
      <c r="C17" s="163"/>
      <c r="D17" s="246"/>
      <c r="E17" s="163"/>
      <c r="F17" s="163"/>
    </row>
    <row r="18" spans="1:6" x14ac:dyDescent="0.3">
      <c r="A18" s="39" t="s">
        <v>84</v>
      </c>
      <c r="B18" s="163">
        <v>2</v>
      </c>
      <c r="C18" s="163"/>
      <c r="D18" s="164"/>
      <c r="E18" s="163"/>
      <c r="F18" s="163"/>
    </row>
    <row r="19" spans="1:6" ht="33" x14ac:dyDescent="0.3">
      <c r="A19" s="32" t="s">
        <v>85</v>
      </c>
      <c r="B19" s="163">
        <v>1</v>
      </c>
      <c r="C19" s="163"/>
      <c r="D19" s="164" t="s">
        <v>399</v>
      </c>
      <c r="E19" s="164"/>
      <c r="F19" s="163"/>
    </row>
    <row r="20" spans="1:6" x14ac:dyDescent="0.3">
      <c r="A20" s="32" t="s">
        <v>154</v>
      </c>
      <c r="B20" s="163">
        <v>2</v>
      </c>
      <c r="C20" s="163"/>
      <c r="D20" s="164"/>
      <c r="E20" s="163"/>
      <c r="F20" s="163"/>
    </row>
    <row r="21" spans="1:6" x14ac:dyDescent="0.3">
      <c r="A21" s="58" t="s">
        <v>222</v>
      </c>
      <c r="B21" s="163">
        <v>2</v>
      </c>
      <c r="C21" s="163"/>
      <c r="D21" s="166"/>
      <c r="E21" s="163"/>
      <c r="F21" s="163"/>
    </row>
    <row r="22" spans="1:6" x14ac:dyDescent="0.3">
      <c r="A22" s="193" t="s">
        <v>38</v>
      </c>
      <c r="B22" s="194"/>
      <c r="C22" s="195"/>
      <c r="D22" s="196">
        <f>SUM(B17:C21)</f>
        <v>9</v>
      </c>
    </row>
    <row r="23" spans="1:6" x14ac:dyDescent="0.3">
      <c r="A23" s="193" t="s">
        <v>319</v>
      </c>
      <c r="B23" s="194"/>
      <c r="C23" s="195"/>
      <c r="D23" s="197">
        <f>D22/(COUNT(B17:C21)*2)</f>
        <v>0.9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6" t="s">
        <v>4</v>
      </c>
      <c r="B25" s="286"/>
      <c r="C25" s="286"/>
      <c r="D25" s="286"/>
      <c r="E25" s="286"/>
      <c r="F25" s="286"/>
    </row>
    <row r="26" spans="1:6" ht="18" x14ac:dyDescent="0.35">
      <c r="A26" s="54" t="s">
        <v>101</v>
      </c>
      <c r="B26" s="163">
        <v>2</v>
      </c>
      <c r="C26" s="187" t="str">
        <f>IF(B26=0, -5, "0")</f>
        <v>0</v>
      </c>
      <c r="D26" s="164"/>
      <c r="E26" s="164"/>
      <c r="F26" s="163"/>
    </row>
    <row r="27" spans="1:6" x14ac:dyDescent="0.3">
      <c r="A27" s="32" t="s">
        <v>94</v>
      </c>
      <c r="B27" s="163">
        <v>2</v>
      </c>
      <c r="C27" s="163"/>
      <c r="D27" s="164"/>
      <c r="E27" s="163"/>
      <c r="F27" s="163"/>
    </row>
    <row r="28" spans="1:6" x14ac:dyDescent="0.3">
      <c r="A28" s="32" t="s">
        <v>305</v>
      </c>
      <c r="B28" s="163">
        <v>2</v>
      </c>
      <c r="C28" s="163"/>
      <c r="D28" s="164"/>
      <c r="E28" s="163"/>
      <c r="F28" s="163"/>
    </row>
    <row r="29" spans="1:6" x14ac:dyDescent="0.3">
      <c r="A29" s="32" t="s">
        <v>312</v>
      </c>
      <c r="B29" s="163">
        <v>2</v>
      </c>
      <c r="C29" s="163"/>
      <c r="D29" s="167"/>
      <c r="E29" s="163"/>
      <c r="F29" s="163"/>
    </row>
    <row r="30" spans="1:6" x14ac:dyDescent="0.3">
      <c r="A30" s="32" t="s">
        <v>86</v>
      </c>
      <c r="B30" s="163">
        <v>2</v>
      </c>
      <c r="C30" s="163"/>
      <c r="D30" s="167"/>
      <c r="E30" s="163"/>
      <c r="F30" s="163"/>
    </row>
    <row r="31" spans="1:6" x14ac:dyDescent="0.3">
      <c r="A31" s="32" t="s">
        <v>317</v>
      </c>
      <c r="B31" s="163">
        <v>2</v>
      </c>
      <c r="C31" s="163"/>
      <c r="D31" s="167"/>
      <c r="E31" s="163"/>
      <c r="F31" s="163"/>
    </row>
    <row r="32" spans="1:6" x14ac:dyDescent="0.3">
      <c r="A32" s="193" t="s">
        <v>38</v>
      </c>
      <c r="B32" s="194"/>
      <c r="C32" s="195"/>
      <c r="D32" s="196">
        <f>SUM(B26:C31)</f>
        <v>12</v>
      </c>
    </row>
    <row r="33" spans="1:6" x14ac:dyDescent="0.3">
      <c r="A33" s="193" t="s">
        <v>319</v>
      </c>
      <c r="B33" s="194"/>
      <c r="C33" s="195"/>
      <c r="D33" s="197">
        <f>D32/(COUNT(B26:C31)*2)</f>
        <v>1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6" t="s">
        <v>231</v>
      </c>
      <c r="B35" s="286"/>
      <c r="C35" s="286"/>
      <c r="D35" s="286"/>
      <c r="E35" s="286"/>
      <c r="F35" s="286"/>
    </row>
    <row r="36" spans="1:6" s="41" customFormat="1" ht="18" x14ac:dyDescent="0.35">
      <c r="A36" s="54" t="s">
        <v>101</v>
      </c>
      <c r="B36" s="163">
        <v>2</v>
      </c>
      <c r="C36" s="187" t="str">
        <f>IF(B36=0, -5, "0")</f>
        <v>0</v>
      </c>
      <c r="D36" s="164"/>
      <c r="E36" s="163"/>
      <c r="F36" s="163"/>
    </row>
    <row r="37" spans="1:6" s="41" customFormat="1" x14ac:dyDescent="0.3">
      <c r="A37" s="32" t="s">
        <v>249</v>
      </c>
      <c r="B37" s="163">
        <v>2</v>
      </c>
      <c r="C37" s="163"/>
      <c r="D37" s="164"/>
      <c r="E37" s="163"/>
      <c r="F37" s="163"/>
    </row>
    <row r="38" spans="1:6" s="41" customFormat="1" x14ac:dyDescent="0.3">
      <c r="A38" s="32" t="s">
        <v>306</v>
      </c>
      <c r="B38" s="163">
        <v>2</v>
      </c>
      <c r="C38" s="163"/>
      <c r="D38" s="164"/>
      <c r="E38" s="163"/>
      <c r="F38" s="163"/>
    </row>
    <row r="39" spans="1:6" s="41" customFormat="1" x14ac:dyDescent="0.3">
      <c r="A39" s="32" t="s">
        <v>86</v>
      </c>
      <c r="B39" s="163">
        <v>2</v>
      </c>
      <c r="C39" s="163"/>
      <c r="D39" s="167"/>
      <c r="E39" s="163"/>
      <c r="F39" s="163"/>
    </row>
    <row r="40" spans="1:6" s="41" customFormat="1" x14ac:dyDescent="0.3">
      <c r="A40" s="32" t="s">
        <v>317</v>
      </c>
      <c r="B40" s="163">
        <v>2</v>
      </c>
      <c r="C40" s="163"/>
      <c r="D40" s="167"/>
      <c r="E40" s="163"/>
      <c r="F40" s="163"/>
    </row>
    <row r="41" spans="1:6" s="41" customFormat="1" x14ac:dyDescent="0.3">
      <c r="A41" s="193" t="s">
        <v>38</v>
      </c>
      <c r="B41" s="194"/>
      <c r="C41" s="195"/>
      <c r="D41" s="196">
        <f>SUM(B36:C40)</f>
        <v>10</v>
      </c>
      <c r="E41" s="30"/>
      <c r="F41" s="30"/>
    </row>
    <row r="42" spans="1:6" s="41" customFormat="1" x14ac:dyDescent="0.3">
      <c r="A42" s="193" t="s">
        <v>319</v>
      </c>
      <c r="B42" s="194"/>
      <c r="C42" s="195"/>
      <c r="D42" s="197">
        <f>D41/(COUNT(B36:C40)*2)</f>
        <v>1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6" t="s">
        <v>21</v>
      </c>
      <c r="B44" s="286"/>
      <c r="C44" s="286"/>
      <c r="D44" s="286"/>
      <c r="E44" s="286"/>
      <c r="F44" s="286"/>
    </row>
    <row r="45" spans="1:6" x14ac:dyDescent="0.3">
      <c r="A45" s="32" t="s">
        <v>297</v>
      </c>
      <c r="B45" s="163">
        <v>2</v>
      </c>
      <c r="C45" s="163"/>
      <c r="D45" s="167"/>
      <c r="E45" s="163"/>
      <c r="F45" s="163"/>
    </row>
    <row r="46" spans="1:6" x14ac:dyDescent="0.3">
      <c r="A46" s="32" t="s">
        <v>87</v>
      </c>
      <c r="B46" s="163">
        <v>2</v>
      </c>
      <c r="C46" s="163"/>
      <c r="D46" s="167"/>
      <c r="E46" s="163"/>
      <c r="F46" s="163"/>
    </row>
    <row r="47" spans="1:6" x14ac:dyDescent="0.3">
      <c r="A47" s="32" t="s">
        <v>247</v>
      </c>
      <c r="B47" s="163">
        <v>2</v>
      </c>
      <c r="C47" s="163"/>
      <c r="D47" s="164"/>
      <c r="E47" s="163"/>
      <c r="F47" s="163"/>
    </row>
    <row r="48" spans="1:6" x14ac:dyDescent="0.3">
      <c r="A48" s="32" t="s">
        <v>24</v>
      </c>
      <c r="B48" s="163">
        <v>2</v>
      </c>
      <c r="C48" s="163"/>
      <c r="D48" s="164"/>
      <c r="E48" s="163"/>
      <c r="F48" s="163"/>
    </row>
    <row r="49" spans="1:6" x14ac:dyDescent="0.3">
      <c r="A49" s="32" t="s">
        <v>88</v>
      </c>
      <c r="B49" s="163">
        <v>2</v>
      </c>
      <c r="C49" s="163"/>
      <c r="D49" s="164" t="s">
        <v>398</v>
      </c>
      <c r="E49" s="163"/>
      <c r="F49" s="163"/>
    </row>
    <row r="50" spans="1:6" ht="18" x14ac:dyDescent="0.35">
      <c r="A50" s="54" t="s">
        <v>320</v>
      </c>
      <c r="B50" s="163" t="s">
        <v>34</v>
      </c>
      <c r="C50" s="187" t="str">
        <f>IF(B50=0, -5, "0")</f>
        <v>0</v>
      </c>
      <c r="D50" s="167"/>
      <c r="E50" s="163"/>
      <c r="F50" s="163"/>
    </row>
    <row r="51" spans="1:6" x14ac:dyDescent="0.3">
      <c r="A51" s="193" t="s">
        <v>38</v>
      </c>
      <c r="B51" s="194"/>
      <c r="C51" s="195"/>
      <c r="D51" s="196">
        <f>SUM(B45:C50)</f>
        <v>10</v>
      </c>
    </row>
    <row r="52" spans="1:6" x14ac:dyDescent="0.3">
      <c r="A52" s="193" t="s">
        <v>319</v>
      </c>
      <c r="B52" s="194"/>
      <c r="C52" s="195"/>
      <c r="D52" s="197">
        <f>D51/(COUNT(B45:C50)*2)</f>
        <v>1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6" t="s">
        <v>8</v>
      </c>
      <c r="B54" s="286"/>
      <c r="C54" s="286"/>
      <c r="D54" s="286"/>
      <c r="E54" s="286"/>
      <c r="F54" s="286"/>
    </row>
    <row r="55" spans="1:6" ht="36" x14ac:dyDescent="0.35">
      <c r="A55" s="56" t="s">
        <v>186</v>
      </c>
      <c r="B55" s="163">
        <v>2</v>
      </c>
      <c r="C55" s="187" t="str">
        <f>IF(B55=0, -5, "0")</f>
        <v>0</v>
      </c>
      <c r="D55" s="167"/>
      <c r="E55" s="163"/>
      <c r="F55" s="163"/>
    </row>
    <row r="56" spans="1:6" ht="33" x14ac:dyDescent="0.3">
      <c r="A56" s="40" t="s">
        <v>175</v>
      </c>
      <c r="B56" s="163">
        <v>1</v>
      </c>
      <c r="C56" s="163"/>
      <c r="D56" s="242" t="s">
        <v>381</v>
      </c>
      <c r="E56" s="168"/>
      <c r="F56" s="163"/>
    </row>
    <row r="57" spans="1:6" ht="84.75" customHeight="1" x14ac:dyDescent="0.3">
      <c r="A57" s="42" t="s">
        <v>266</v>
      </c>
      <c r="B57" s="163">
        <v>1</v>
      </c>
      <c r="C57" s="163"/>
      <c r="D57" s="182" t="s">
        <v>430</v>
      </c>
      <c r="E57" s="164"/>
      <c r="F57" s="163"/>
    </row>
    <row r="58" spans="1:6" x14ac:dyDescent="0.3">
      <c r="A58" s="42" t="s">
        <v>96</v>
      </c>
      <c r="B58" s="163">
        <v>2</v>
      </c>
      <c r="C58" s="163"/>
      <c r="D58" s="164"/>
      <c r="E58" s="163"/>
      <c r="F58" s="163"/>
    </row>
    <row r="59" spans="1:6" ht="66.75" x14ac:dyDescent="0.35">
      <c r="A59" s="56" t="s">
        <v>234</v>
      </c>
      <c r="B59" s="163">
        <v>0</v>
      </c>
      <c r="C59" s="187">
        <f>IF(B59=0, -5, "0")</f>
        <v>-5</v>
      </c>
      <c r="D59" s="164" t="s">
        <v>392</v>
      </c>
      <c r="E59" s="242" t="s">
        <v>382</v>
      </c>
      <c r="F59" s="163"/>
    </row>
    <row r="60" spans="1:6" ht="33.75" x14ac:dyDescent="0.35">
      <c r="A60" s="54" t="s">
        <v>321</v>
      </c>
      <c r="B60" s="163">
        <v>1</v>
      </c>
      <c r="C60" s="187" t="str">
        <f>IF(B60=0, -5, "0")</f>
        <v>0</v>
      </c>
      <c r="D60" s="164" t="s">
        <v>393</v>
      </c>
      <c r="E60" s="163"/>
      <c r="F60" s="163"/>
    </row>
    <row r="61" spans="1:6" x14ac:dyDescent="0.3">
      <c r="A61" s="32" t="s">
        <v>317</v>
      </c>
      <c r="B61" s="163">
        <v>2</v>
      </c>
      <c r="C61" s="163"/>
      <c r="D61" s="167"/>
      <c r="E61" s="163"/>
      <c r="F61" s="163"/>
    </row>
    <row r="62" spans="1:6" x14ac:dyDescent="0.3">
      <c r="A62" s="193" t="s">
        <v>38</v>
      </c>
      <c r="B62" s="194"/>
      <c r="C62" s="195"/>
      <c r="D62" s="196">
        <f>SUM(B55:C61)</f>
        <v>4</v>
      </c>
    </row>
    <row r="63" spans="1:6" x14ac:dyDescent="0.3">
      <c r="A63" s="193" t="s">
        <v>319</v>
      </c>
      <c r="B63" s="194"/>
      <c r="C63" s="195"/>
      <c r="D63" s="197">
        <f>D62/(COUNT(B55:C61)*2)</f>
        <v>0.25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6" t="s">
        <v>136</v>
      </c>
      <c r="B65" s="286"/>
      <c r="C65" s="286"/>
      <c r="D65" s="286"/>
      <c r="E65" s="286"/>
      <c r="F65" s="286"/>
    </row>
    <row r="66" spans="1:6" ht="19.5" x14ac:dyDescent="0.4">
      <c r="A66" s="32" t="s">
        <v>298</v>
      </c>
      <c r="B66" s="169" t="s">
        <v>34</v>
      </c>
      <c r="C66" s="170"/>
      <c r="D66" s="171"/>
      <c r="E66" s="171"/>
      <c r="F66" s="163"/>
    </row>
    <row r="67" spans="1:6" ht="19.5" x14ac:dyDescent="0.4">
      <c r="A67" s="32" t="s">
        <v>299</v>
      </c>
      <c r="B67" s="169">
        <v>2</v>
      </c>
      <c r="C67" s="170"/>
      <c r="D67" s="164"/>
      <c r="E67" s="171"/>
      <c r="F67" s="163"/>
    </row>
    <row r="68" spans="1:6" ht="19.5" x14ac:dyDescent="0.4">
      <c r="A68" s="32" t="s">
        <v>317</v>
      </c>
      <c r="B68" s="169">
        <v>2</v>
      </c>
      <c r="C68" s="170"/>
      <c r="D68" s="172"/>
      <c r="E68" s="172"/>
      <c r="F68" s="163"/>
    </row>
    <row r="69" spans="1:6" ht="19.5" x14ac:dyDescent="0.4">
      <c r="A69" s="39" t="s">
        <v>269</v>
      </c>
      <c r="B69" s="169" t="s">
        <v>34</v>
      </c>
      <c r="C69" s="170"/>
      <c r="D69" s="172"/>
      <c r="E69" s="172"/>
      <c r="F69" s="163"/>
    </row>
    <row r="70" spans="1:6" ht="19.5" x14ac:dyDescent="0.4">
      <c r="A70" s="32" t="s">
        <v>88</v>
      </c>
      <c r="B70" s="169" t="s">
        <v>34</v>
      </c>
      <c r="C70" s="170"/>
      <c r="D70" s="172"/>
      <c r="E70" s="172"/>
      <c r="F70" s="163"/>
    </row>
    <row r="71" spans="1:6" ht="19.5" x14ac:dyDescent="0.4">
      <c r="A71" s="32" t="s">
        <v>313</v>
      </c>
      <c r="B71" s="169" t="s">
        <v>34</v>
      </c>
      <c r="C71" s="170"/>
      <c r="D71" s="168"/>
      <c r="E71" s="168"/>
      <c r="F71" s="163"/>
    </row>
    <row r="72" spans="1:6" ht="19.5" x14ac:dyDescent="0.4">
      <c r="A72" s="32" t="s">
        <v>98</v>
      </c>
      <c r="B72" s="169" t="s">
        <v>34</v>
      </c>
      <c r="C72" s="170"/>
      <c r="D72" s="163"/>
      <c r="E72" s="163"/>
      <c r="F72" s="163"/>
    </row>
    <row r="73" spans="1:6" x14ac:dyDescent="0.3">
      <c r="A73" s="39" t="s">
        <v>322</v>
      </c>
      <c r="B73" s="169" t="s">
        <v>34</v>
      </c>
      <c r="C73" s="163"/>
      <c r="D73" s="173"/>
      <c r="E73" s="173"/>
      <c r="F73" s="163"/>
    </row>
    <row r="74" spans="1:6" ht="36" x14ac:dyDescent="0.35">
      <c r="A74" s="60" t="s">
        <v>203</v>
      </c>
      <c r="B74" s="169" t="s">
        <v>34</v>
      </c>
      <c r="C74" s="187" t="str">
        <f>IF(B74=0, -5, "0")</f>
        <v>0</v>
      </c>
      <c r="D74" s="174"/>
      <c r="E74" s="174"/>
      <c r="F74" s="163"/>
    </row>
    <row r="75" spans="1:6" ht="18" x14ac:dyDescent="0.35">
      <c r="A75" s="60" t="s">
        <v>250</v>
      </c>
      <c r="B75" s="169" t="s">
        <v>34</v>
      </c>
      <c r="C75" s="187" t="str">
        <f>IF(B75=0, -5, "0")</f>
        <v>0</v>
      </c>
      <c r="D75" s="174"/>
      <c r="E75" s="174"/>
      <c r="F75" s="163"/>
    </row>
    <row r="76" spans="1:6" ht="18" x14ac:dyDescent="0.35">
      <c r="A76" s="60" t="s">
        <v>309</v>
      </c>
      <c r="B76" s="169" t="s">
        <v>34</v>
      </c>
      <c r="C76" s="187" t="str">
        <f>IF(B76=0, -5, "0")</f>
        <v>0</v>
      </c>
      <c r="D76" s="164"/>
      <c r="E76" s="174"/>
      <c r="F76" s="163"/>
    </row>
    <row r="77" spans="1:6" s="41" customFormat="1" x14ac:dyDescent="0.3">
      <c r="A77" s="40" t="s">
        <v>248</v>
      </c>
      <c r="B77" s="169">
        <v>2</v>
      </c>
      <c r="C77" s="175"/>
      <c r="D77" s="164"/>
      <c r="E77" s="176"/>
      <c r="F77" s="175"/>
    </row>
    <row r="78" spans="1:6" ht="33" x14ac:dyDescent="0.3">
      <c r="A78" s="32" t="s">
        <v>187</v>
      </c>
      <c r="B78" s="169">
        <v>0</v>
      </c>
      <c r="C78" s="163"/>
      <c r="D78" s="177" t="s">
        <v>415</v>
      </c>
      <c r="E78" s="177" t="s">
        <v>416</v>
      </c>
      <c r="F78" s="163"/>
    </row>
    <row r="79" spans="1:6" ht="50.25" x14ac:dyDescent="0.35">
      <c r="A79" s="56" t="s">
        <v>174</v>
      </c>
      <c r="B79" s="169">
        <v>0</v>
      </c>
      <c r="C79" s="187">
        <f>IF(B79=0, -5, "0")</f>
        <v>-5</v>
      </c>
      <c r="D79" s="177" t="s">
        <v>394</v>
      </c>
      <c r="E79" s="177" t="s">
        <v>417</v>
      </c>
      <c r="F79" s="163"/>
    </row>
    <row r="80" spans="1:6" x14ac:dyDescent="0.3">
      <c r="A80" s="32" t="s">
        <v>323</v>
      </c>
      <c r="B80" s="169">
        <v>2</v>
      </c>
      <c r="C80" s="163"/>
      <c r="D80" s="176"/>
      <c r="E80" s="177"/>
      <c r="F80" s="163"/>
    </row>
    <row r="81" spans="1:6" ht="50.25" x14ac:dyDescent="0.35">
      <c r="A81" s="59" t="s">
        <v>321</v>
      </c>
      <c r="B81" s="169">
        <v>0</v>
      </c>
      <c r="C81" s="187">
        <f>IF(B81=0, -5, "0")</f>
        <v>-5</v>
      </c>
      <c r="D81" s="177" t="s">
        <v>395</v>
      </c>
      <c r="E81" s="177" t="s">
        <v>418</v>
      </c>
      <c r="F81" s="163"/>
    </row>
    <row r="82" spans="1:6" x14ac:dyDescent="0.3">
      <c r="A82" s="32" t="s">
        <v>89</v>
      </c>
      <c r="B82" s="169" t="s">
        <v>34</v>
      </c>
      <c r="C82" s="163"/>
      <c r="D82" s="176"/>
      <c r="E82" s="177"/>
      <c r="F82" s="163"/>
    </row>
    <row r="83" spans="1:6" x14ac:dyDescent="0.3">
      <c r="A83" s="193" t="s">
        <v>38</v>
      </c>
      <c r="B83" s="194"/>
      <c r="C83" s="195"/>
      <c r="D83" s="196">
        <f>SUM(B66:C82)</f>
        <v>-2</v>
      </c>
    </row>
    <row r="84" spans="1:6" x14ac:dyDescent="0.3">
      <c r="A84" s="193" t="s">
        <v>319</v>
      </c>
      <c r="B84" s="194"/>
      <c r="C84" s="195"/>
      <c r="D84" s="197">
        <f>D83/(COUNT(B66:C82)*2)</f>
        <v>-0.1111111111111111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6" t="s">
        <v>223</v>
      </c>
      <c r="B86" s="286"/>
      <c r="C86" s="286"/>
      <c r="D86" s="286"/>
      <c r="E86" s="286"/>
      <c r="F86" s="286"/>
    </row>
    <row r="87" spans="1:6" ht="34.5" x14ac:dyDescent="0.4">
      <c r="A87" s="64" t="s">
        <v>300</v>
      </c>
      <c r="B87" s="179" t="s">
        <v>34</v>
      </c>
      <c r="C87" s="170"/>
      <c r="D87" s="164"/>
      <c r="E87" s="164"/>
      <c r="F87" s="163"/>
    </row>
    <row r="88" spans="1:6" ht="19.5" x14ac:dyDescent="0.4">
      <c r="A88" s="32" t="s">
        <v>299</v>
      </c>
      <c r="B88" s="179" t="s">
        <v>34</v>
      </c>
      <c r="C88" s="170"/>
      <c r="D88" s="164"/>
      <c r="E88" s="163"/>
      <c r="F88" s="163"/>
    </row>
    <row r="89" spans="1:6" ht="19.5" x14ac:dyDescent="0.4">
      <c r="A89" s="32" t="s">
        <v>324</v>
      </c>
      <c r="B89" s="179" t="s">
        <v>34</v>
      </c>
      <c r="C89" s="170"/>
      <c r="D89" s="176"/>
      <c r="E89" s="163"/>
      <c r="F89" s="163"/>
    </row>
    <row r="90" spans="1:6" ht="34.5" x14ac:dyDescent="0.4">
      <c r="A90" s="42" t="s">
        <v>325</v>
      </c>
      <c r="B90" s="179" t="s">
        <v>34</v>
      </c>
      <c r="C90" s="170"/>
      <c r="D90" s="176"/>
      <c r="E90" s="163"/>
      <c r="F90" s="163"/>
    </row>
    <row r="91" spans="1:6" ht="19.5" x14ac:dyDescent="0.4">
      <c r="A91" s="39" t="s">
        <v>270</v>
      </c>
      <c r="B91" s="179" t="s">
        <v>34</v>
      </c>
      <c r="C91" s="170"/>
      <c r="D91" s="176"/>
      <c r="E91" s="163"/>
      <c r="F91" s="163"/>
    </row>
    <row r="92" spans="1:6" ht="36" x14ac:dyDescent="0.35">
      <c r="A92" s="60" t="s">
        <v>246</v>
      </c>
      <c r="B92" s="179" t="s">
        <v>34</v>
      </c>
      <c r="C92" s="187" t="str">
        <f>IF(B92=0, -5, "0")</f>
        <v>0</v>
      </c>
      <c r="D92" s="29"/>
      <c r="E92" s="163"/>
      <c r="F92" s="163"/>
    </row>
    <row r="93" spans="1:6" ht="18" x14ac:dyDescent="0.35">
      <c r="A93" s="54" t="s">
        <v>251</v>
      </c>
      <c r="B93" s="179" t="s">
        <v>34</v>
      </c>
      <c r="C93" s="180" t="str">
        <f>IF(B93=0, -5, "0")</f>
        <v>0</v>
      </c>
      <c r="D93" s="164"/>
      <c r="E93" s="163"/>
      <c r="F93" s="163"/>
    </row>
    <row r="94" spans="1:6" x14ac:dyDescent="0.3">
      <c r="A94" s="39" t="s">
        <v>172</v>
      </c>
      <c r="B94" s="179" t="s">
        <v>34</v>
      </c>
      <c r="C94" s="163"/>
      <c r="D94" s="164"/>
      <c r="E94" s="163"/>
      <c r="F94" s="163"/>
    </row>
    <row r="95" spans="1:6" x14ac:dyDescent="0.3">
      <c r="A95" s="44" t="s">
        <v>307</v>
      </c>
      <c r="B95" s="179" t="s">
        <v>34</v>
      </c>
      <c r="C95" s="163"/>
      <c r="D95" s="164"/>
      <c r="E95" s="163"/>
      <c r="F95" s="163"/>
    </row>
    <row r="96" spans="1:6" x14ac:dyDescent="0.3">
      <c r="A96" s="44" t="s">
        <v>308</v>
      </c>
      <c r="B96" s="179" t="s">
        <v>34</v>
      </c>
      <c r="C96" s="163"/>
      <c r="D96" s="164"/>
      <c r="E96" s="163"/>
      <c r="F96" s="163"/>
    </row>
    <row r="97" spans="1:6" x14ac:dyDescent="0.3">
      <c r="A97" s="32" t="s">
        <v>140</v>
      </c>
      <c r="B97" s="179" t="s">
        <v>34</v>
      </c>
      <c r="C97" s="163"/>
      <c r="D97" s="164"/>
      <c r="E97" s="163"/>
      <c r="F97" s="163"/>
    </row>
    <row r="98" spans="1:6" ht="36" x14ac:dyDescent="0.35">
      <c r="A98" s="60" t="s">
        <v>204</v>
      </c>
      <c r="B98" s="179" t="s">
        <v>34</v>
      </c>
      <c r="C98" s="187" t="str">
        <f>IF(B98=0, -5, "0")</f>
        <v>0</v>
      </c>
      <c r="D98" s="164"/>
      <c r="E98" s="163"/>
      <c r="F98" s="163"/>
    </row>
    <row r="99" spans="1:6" ht="18" x14ac:dyDescent="0.35">
      <c r="A99" s="59" t="s">
        <v>321</v>
      </c>
      <c r="B99" s="179" t="s">
        <v>34</v>
      </c>
      <c r="C99" s="187" t="str">
        <f>IF(B99=0, -5, "0")</f>
        <v>0</v>
      </c>
      <c r="D99" s="164"/>
      <c r="E99" s="163"/>
      <c r="F99" s="163"/>
    </row>
    <row r="100" spans="1:6" x14ac:dyDescent="0.3">
      <c r="A100" s="65" t="s">
        <v>248</v>
      </c>
      <c r="B100" s="179" t="s">
        <v>34</v>
      </c>
      <c r="C100" s="163"/>
      <c r="D100" s="164"/>
      <c r="E100" s="163"/>
      <c r="F100" s="163"/>
    </row>
    <row r="101" spans="1:6" x14ac:dyDescent="0.3">
      <c r="A101" s="193" t="s">
        <v>38</v>
      </c>
      <c r="B101" s="194"/>
      <c r="C101" s="195"/>
      <c r="D101" s="196">
        <f>SUM(B87:C100)</f>
        <v>0</v>
      </c>
    </row>
    <row r="102" spans="1:6" x14ac:dyDescent="0.3">
      <c r="A102" s="193" t="s">
        <v>319</v>
      </c>
      <c r="B102" s="194"/>
      <c r="C102" s="195"/>
      <c r="D102" s="197" t="e">
        <f>D101/(COUNT(B87:C100)*2)</f>
        <v>#DIV/0!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6" t="s">
        <v>224</v>
      </c>
      <c r="B105" s="286"/>
      <c r="C105" s="286"/>
      <c r="D105" s="286"/>
      <c r="E105" s="286"/>
      <c r="F105" s="286"/>
    </row>
    <row r="106" spans="1:6" s="41" customFormat="1" ht="34.5" x14ac:dyDescent="0.4">
      <c r="A106" s="64" t="s">
        <v>301</v>
      </c>
      <c r="B106" s="179" t="s">
        <v>34</v>
      </c>
      <c r="C106" s="170"/>
      <c r="D106" s="176"/>
      <c r="E106" s="163"/>
      <c r="F106" s="163"/>
    </row>
    <row r="107" spans="1:6" s="41" customFormat="1" ht="19.5" x14ac:dyDescent="0.4">
      <c r="A107" s="32" t="s">
        <v>195</v>
      </c>
      <c r="B107" s="179" t="s">
        <v>34</v>
      </c>
      <c r="C107" s="170"/>
      <c r="D107" s="176"/>
      <c r="E107" s="163"/>
      <c r="F107" s="163"/>
    </row>
    <row r="108" spans="1:6" s="41" customFormat="1" ht="19.5" x14ac:dyDescent="0.4">
      <c r="A108" s="32" t="s">
        <v>314</v>
      </c>
      <c r="B108" s="179" t="s">
        <v>34</v>
      </c>
      <c r="C108" s="170"/>
      <c r="D108" s="176"/>
      <c r="E108" s="163"/>
      <c r="F108" s="163"/>
    </row>
    <row r="109" spans="1:6" s="41" customFormat="1" ht="19.5" x14ac:dyDescent="0.4">
      <c r="A109" s="82" t="s">
        <v>315</v>
      </c>
      <c r="B109" s="179" t="s">
        <v>34</v>
      </c>
      <c r="C109" s="170"/>
      <c r="D109" s="176"/>
      <c r="E109" s="163"/>
      <c r="F109" s="163"/>
    </row>
    <row r="110" spans="1:6" s="41" customFormat="1" ht="34.5" x14ac:dyDescent="0.4">
      <c r="A110" s="40" t="s">
        <v>270</v>
      </c>
      <c r="B110" s="179" t="s">
        <v>34</v>
      </c>
      <c r="C110" s="170"/>
      <c r="D110" s="176"/>
      <c r="E110" s="163"/>
      <c r="F110" s="163"/>
    </row>
    <row r="111" spans="1:6" s="41" customFormat="1" ht="36" x14ac:dyDescent="0.35">
      <c r="A111" s="60" t="s">
        <v>246</v>
      </c>
      <c r="B111" s="179" t="s">
        <v>34</v>
      </c>
      <c r="C111" s="187" t="str">
        <f>IF(B111=0, -5, "0")</f>
        <v>0</v>
      </c>
      <c r="D111" s="181"/>
      <c r="E111" s="163"/>
      <c r="F111" s="163"/>
    </row>
    <row r="112" spans="1:6" s="41" customFormat="1" x14ac:dyDescent="0.3">
      <c r="A112" s="40" t="s">
        <v>172</v>
      </c>
      <c r="B112" s="179" t="s">
        <v>34</v>
      </c>
      <c r="C112" s="163"/>
      <c r="D112" s="164"/>
      <c r="E112" s="163"/>
      <c r="F112" s="163"/>
    </row>
    <row r="113" spans="1:6" s="41" customFormat="1" x14ac:dyDescent="0.3">
      <c r="A113" s="82" t="s">
        <v>307</v>
      </c>
      <c r="B113" s="179" t="s">
        <v>34</v>
      </c>
      <c r="C113" s="163"/>
      <c r="D113" s="164"/>
      <c r="E113" s="163"/>
      <c r="F113" s="163"/>
    </row>
    <row r="114" spans="1:6" s="41" customFormat="1" ht="36" x14ac:dyDescent="0.35">
      <c r="A114" s="60" t="s">
        <v>334</v>
      </c>
      <c r="B114" s="179" t="s">
        <v>34</v>
      </c>
      <c r="C114" s="187" t="str">
        <f>IF(B114=0, -5, "0")</f>
        <v>0</v>
      </c>
      <c r="D114" s="164"/>
      <c r="E114" s="163"/>
      <c r="F114" s="163"/>
    </row>
    <row r="115" spans="1:6" s="41" customFormat="1" ht="18" x14ac:dyDescent="0.35">
      <c r="A115" s="60" t="s">
        <v>339</v>
      </c>
      <c r="B115" s="179" t="s">
        <v>34</v>
      </c>
      <c r="C115" s="187" t="str">
        <f>IF(B115=0, -5, "0")</f>
        <v>0</v>
      </c>
      <c r="D115" s="164"/>
      <c r="E115" s="163"/>
      <c r="F115" s="175"/>
    </row>
    <row r="116" spans="1:6" s="41" customFormat="1" x14ac:dyDescent="0.3">
      <c r="A116" s="65" t="s">
        <v>248</v>
      </c>
      <c r="B116" s="179" t="s">
        <v>34</v>
      </c>
      <c r="C116" s="163"/>
      <c r="D116" s="176"/>
      <c r="E116" s="163"/>
      <c r="F116" s="163"/>
    </row>
    <row r="117" spans="1:6" s="41" customFormat="1" x14ac:dyDescent="0.3">
      <c r="A117" s="193" t="s">
        <v>38</v>
      </c>
      <c r="B117" s="194"/>
      <c r="C117" s="195"/>
      <c r="D117" s="196">
        <f>SUM(B106:C116)</f>
        <v>0</v>
      </c>
      <c r="E117" s="30"/>
      <c r="F117" s="30"/>
    </row>
    <row r="118" spans="1:6" s="41" customFormat="1" x14ac:dyDescent="0.3">
      <c r="A118" s="193" t="s">
        <v>319</v>
      </c>
      <c r="B118" s="194"/>
      <c r="C118" s="195"/>
      <c r="D118" s="197" t="e">
        <f>D117/(COUNT(B106:C116)*2)</f>
        <v>#DIV/0!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6" t="s">
        <v>196</v>
      </c>
      <c r="B120" s="286"/>
      <c r="C120" s="286"/>
      <c r="D120" s="286"/>
      <c r="E120" s="286"/>
      <c r="F120" s="286"/>
    </row>
    <row r="121" spans="1:6" x14ac:dyDescent="0.3">
      <c r="A121" s="58" t="s">
        <v>302</v>
      </c>
      <c r="B121" s="180" t="s">
        <v>34</v>
      </c>
      <c r="C121" s="163"/>
      <c r="D121" s="182"/>
      <c r="E121" s="182"/>
      <c r="F121" s="163"/>
    </row>
    <row r="122" spans="1:6" x14ac:dyDescent="0.3">
      <c r="A122" s="58" t="s">
        <v>299</v>
      </c>
      <c r="B122" s="180" t="s">
        <v>34</v>
      </c>
      <c r="C122" s="163"/>
      <c r="D122" s="164"/>
      <c r="E122" s="164"/>
      <c r="F122" s="163"/>
    </row>
    <row r="123" spans="1:6" ht="19.5" x14ac:dyDescent="0.4">
      <c r="A123" s="32" t="s">
        <v>317</v>
      </c>
      <c r="B123" s="180" t="s">
        <v>34</v>
      </c>
      <c r="C123" s="170"/>
      <c r="D123" s="164"/>
      <c r="E123" s="164"/>
      <c r="F123" s="163"/>
    </row>
    <row r="124" spans="1:6" ht="19.5" x14ac:dyDescent="0.4">
      <c r="A124" s="39" t="s">
        <v>269</v>
      </c>
      <c r="B124" s="180" t="s">
        <v>34</v>
      </c>
      <c r="C124" s="170"/>
      <c r="D124" s="164"/>
      <c r="E124" s="164"/>
      <c r="F124" s="163"/>
    </row>
    <row r="125" spans="1:6" ht="19.5" x14ac:dyDescent="0.4">
      <c r="A125" s="32" t="s">
        <v>316</v>
      </c>
      <c r="B125" s="180" t="s">
        <v>34</v>
      </c>
      <c r="C125" s="170"/>
      <c r="D125" s="176"/>
      <c r="E125" s="171"/>
      <c r="F125" s="163"/>
    </row>
    <row r="126" spans="1:6" ht="36" x14ac:dyDescent="0.35">
      <c r="A126" s="56" t="s">
        <v>225</v>
      </c>
      <c r="B126" s="180" t="s">
        <v>34</v>
      </c>
      <c r="C126" s="188" t="str">
        <f>IF(B126=0, -5, "0")</f>
        <v>0</v>
      </c>
      <c r="D126" s="176"/>
      <c r="E126" s="171"/>
      <c r="F126" s="163"/>
    </row>
    <row r="127" spans="1:6" ht="18" x14ac:dyDescent="0.35">
      <c r="A127" s="54" t="s">
        <v>252</v>
      </c>
      <c r="B127" s="180" t="s">
        <v>34</v>
      </c>
      <c r="C127" s="188" t="str">
        <f>IF(B127=0, -5, "0")</f>
        <v>0</v>
      </c>
      <c r="D127" s="164"/>
      <c r="E127" s="164"/>
      <c r="F127" s="163"/>
    </row>
    <row r="128" spans="1:6" x14ac:dyDescent="0.3">
      <c r="A128" s="39" t="s">
        <v>173</v>
      </c>
      <c r="B128" s="180" t="s">
        <v>34</v>
      </c>
      <c r="C128" s="183"/>
      <c r="D128" s="164"/>
      <c r="E128" s="164"/>
      <c r="F128" s="163"/>
    </row>
    <row r="129" spans="1:6" ht="36" x14ac:dyDescent="0.35">
      <c r="A129" s="56" t="s">
        <v>205</v>
      </c>
      <c r="B129" s="180" t="s">
        <v>34</v>
      </c>
      <c r="C129" s="188" t="str">
        <f>IF(B129=0, -5, "0")</f>
        <v>0</v>
      </c>
      <c r="D129" s="164"/>
      <c r="E129" s="164"/>
      <c r="F129" s="163"/>
    </row>
    <row r="130" spans="1:6" x14ac:dyDescent="0.3">
      <c r="A130" s="42" t="s">
        <v>303</v>
      </c>
      <c r="B130" s="180" t="s">
        <v>34</v>
      </c>
      <c r="C130" s="183"/>
      <c r="D130" s="164"/>
      <c r="E130" s="164"/>
      <c r="F130" s="163"/>
    </row>
    <row r="131" spans="1:6" ht="18" x14ac:dyDescent="0.35">
      <c r="A131" s="59" t="s">
        <v>339</v>
      </c>
      <c r="B131" s="180" t="s">
        <v>34</v>
      </c>
      <c r="C131" s="188" t="str">
        <f>IF(B131=0, -5, "0")</f>
        <v>0</v>
      </c>
      <c r="D131" s="176"/>
      <c r="E131" s="171"/>
      <c r="F131" s="175"/>
    </row>
    <row r="132" spans="1:6" x14ac:dyDescent="0.3">
      <c r="A132" s="193" t="s">
        <v>38</v>
      </c>
      <c r="B132" s="194"/>
      <c r="C132" s="195"/>
      <c r="D132" s="196">
        <f>SUM(B121:C131)</f>
        <v>0</v>
      </c>
    </row>
    <row r="133" spans="1:6" x14ac:dyDescent="0.3">
      <c r="A133" s="193" t="s">
        <v>319</v>
      </c>
      <c r="B133" s="194"/>
      <c r="C133" s="195"/>
      <c r="D133" s="197" t="e">
        <f>D132/(COUNT(B121:C131)*2)</f>
        <v>#DIV/0!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6" t="s">
        <v>228</v>
      </c>
      <c r="B136" s="286"/>
      <c r="C136" s="286"/>
      <c r="D136" s="286"/>
      <c r="E136" s="286"/>
      <c r="F136" s="286"/>
    </row>
    <row r="137" spans="1:6" x14ac:dyDescent="0.3">
      <c r="A137" s="64" t="s">
        <v>304</v>
      </c>
      <c r="B137" s="163">
        <v>2</v>
      </c>
      <c r="C137" s="163"/>
      <c r="D137" s="164"/>
      <c r="E137" s="163"/>
      <c r="F137" s="163"/>
    </row>
    <row r="138" spans="1:6" x14ac:dyDescent="0.3">
      <c r="A138" s="32" t="s">
        <v>152</v>
      </c>
      <c r="B138" s="163">
        <v>2</v>
      </c>
      <c r="C138" s="163"/>
      <c r="D138" s="164"/>
      <c r="E138" s="163"/>
      <c r="F138" s="163"/>
    </row>
    <row r="139" spans="1:6" ht="18" x14ac:dyDescent="0.35">
      <c r="A139" s="54" t="s">
        <v>326</v>
      </c>
      <c r="B139" s="163">
        <v>2</v>
      </c>
      <c r="C139" s="187" t="str">
        <f>IF(B139=0, -5, "0")</f>
        <v>0</v>
      </c>
      <c r="D139" s="164"/>
      <c r="E139" s="163"/>
      <c r="F139" s="163"/>
    </row>
    <row r="140" spans="1:6" ht="50.25" x14ac:dyDescent="0.35">
      <c r="A140" s="54" t="s">
        <v>327</v>
      </c>
      <c r="B140" s="163">
        <v>0</v>
      </c>
      <c r="C140" s="187">
        <f>IF(B140=0, -5, "0")</f>
        <v>-5</v>
      </c>
      <c r="D140" s="177" t="s">
        <v>419</v>
      </c>
      <c r="E140" s="163"/>
      <c r="F140" s="163"/>
    </row>
    <row r="141" spans="1:6" ht="18" x14ac:dyDescent="0.35">
      <c r="A141" s="54" t="s">
        <v>328</v>
      </c>
      <c r="B141" s="163">
        <v>2</v>
      </c>
      <c r="C141" s="187" t="str">
        <f>IF(B141=0, -5, "0")</f>
        <v>0</v>
      </c>
      <c r="D141" s="164"/>
      <c r="E141" s="163"/>
      <c r="F141" s="163"/>
    </row>
    <row r="142" spans="1:6" ht="33" x14ac:dyDescent="0.3">
      <c r="A142" s="147" t="s">
        <v>206</v>
      </c>
      <c r="B142" s="163">
        <v>2</v>
      </c>
      <c r="C142" s="163"/>
      <c r="D142" s="184"/>
      <c r="E142" s="163"/>
      <c r="F142" s="163"/>
    </row>
    <row r="143" spans="1:6" x14ac:dyDescent="0.3">
      <c r="A143" s="146" t="s">
        <v>348</v>
      </c>
      <c r="B143" s="163">
        <v>2</v>
      </c>
      <c r="C143" s="163"/>
      <c r="D143" s="164" t="s">
        <v>385</v>
      </c>
      <c r="E143" s="163"/>
      <c r="F143" s="163"/>
    </row>
    <row r="144" spans="1:6" x14ac:dyDescent="0.3">
      <c r="A144" s="146" t="s">
        <v>171</v>
      </c>
      <c r="B144" s="163">
        <v>2</v>
      </c>
      <c r="C144" s="163"/>
      <c r="D144" s="185"/>
      <c r="E144" s="163"/>
      <c r="F144" s="163"/>
    </row>
    <row r="145" spans="1:6" x14ac:dyDescent="0.3">
      <c r="A145" s="193" t="s">
        <v>38</v>
      </c>
      <c r="B145" s="194"/>
      <c r="C145" s="195"/>
      <c r="D145" s="196">
        <f>SUM(B137:C144)</f>
        <v>9</v>
      </c>
    </row>
    <row r="146" spans="1:6" x14ac:dyDescent="0.3">
      <c r="A146" s="193" t="s">
        <v>319</v>
      </c>
      <c r="B146" s="194"/>
      <c r="C146" s="195"/>
      <c r="D146" s="197">
        <f>D145/(COUNT(B137:C144)*2)</f>
        <v>0.5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6" t="s">
        <v>80</v>
      </c>
      <c r="B148" s="286"/>
      <c r="C148" s="286"/>
      <c r="D148" s="286"/>
      <c r="E148" s="286"/>
      <c r="F148" s="286"/>
    </row>
    <row r="149" spans="1:6" ht="50.25" x14ac:dyDescent="0.35">
      <c r="A149" s="54" t="s">
        <v>310</v>
      </c>
      <c r="B149" s="163">
        <v>1</v>
      </c>
      <c r="C149" s="187" t="str">
        <f>IF(B149=0, -5, "0")</f>
        <v>0</v>
      </c>
      <c r="D149" s="164" t="s">
        <v>387</v>
      </c>
      <c r="E149" s="163"/>
      <c r="F149" s="163"/>
    </row>
    <row r="150" spans="1:6" x14ac:dyDescent="0.3">
      <c r="A150" s="32" t="s">
        <v>311</v>
      </c>
      <c r="B150" s="163" t="s">
        <v>34</v>
      </c>
      <c r="C150" s="163"/>
      <c r="D150" s="164"/>
      <c r="E150" s="163"/>
      <c r="F150" s="163"/>
    </row>
    <row r="151" spans="1:6" x14ac:dyDescent="0.3">
      <c r="A151" s="58" t="s">
        <v>226</v>
      </c>
      <c r="B151" s="163">
        <v>2</v>
      </c>
      <c r="C151" s="163"/>
      <c r="D151" s="164"/>
      <c r="E151" s="163"/>
      <c r="F151" s="163"/>
    </row>
    <row r="152" spans="1:6" x14ac:dyDescent="0.3">
      <c r="A152" s="32" t="s">
        <v>90</v>
      </c>
      <c r="B152" s="163" t="s">
        <v>34</v>
      </c>
      <c r="C152" s="163"/>
      <c r="D152" s="163"/>
      <c r="E152" s="164"/>
      <c r="F152" s="163"/>
    </row>
    <row r="153" spans="1:6" ht="17.25" customHeight="1" x14ac:dyDescent="0.3">
      <c r="A153" s="193" t="s">
        <v>38</v>
      </c>
      <c r="B153" s="194"/>
      <c r="C153" s="195"/>
      <c r="D153" s="196">
        <f>SUM(B149:C152)</f>
        <v>3</v>
      </c>
    </row>
    <row r="154" spans="1:6" x14ac:dyDescent="0.3">
      <c r="A154" s="193" t="s">
        <v>319</v>
      </c>
      <c r="B154" s="194"/>
      <c r="C154" s="195"/>
      <c r="D154" s="197">
        <f>D153/(COUNT(B149:C152)*2)</f>
        <v>0.75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6" t="s">
        <v>17</v>
      </c>
      <c r="B156" s="286"/>
      <c r="C156" s="286"/>
      <c r="D156" s="286"/>
      <c r="E156" s="286"/>
      <c r="F156" s="286"/>
    </row>
    <row r="157" spans="1:6" ht="33" x14ac:dyDescent="0.3">
      <c r="A157" s="39" t="s">
        <v>191</v>
      </c>
      <c r="B157" s="163">
        <v>1</v>
      </c>
      <c r="C157" s="163"/>
      <c r="D157" s="164" t="s">
        <v>389</v>
      </c>
      <c r="E157" s="163"/>
      <c r="F157" s="163"/>
    </row>
    <row r="158" spans="1:6" ht="66" x14ac:dyDescent="0.3">
      <c r="A158" s="32" t="s">
        <v>91</v>
      </c>
      <c r="B158" s="163">
        <v>1</v>
      </c>
      <c r="C158" s="163"/>
      <c r="D158" s="164" t="s">
        <v>428</v>
      </c>
      <c r="E158" s="163"/>
      <c r="F158" s="163"/>
    </row>
    <row r="159" spans="1:6" x14ac:dyDescent="0.3">
      <c r="A159" s="58" t="s">
        <v>207</v>
      </c>
      <c r="B159" s="163">
        <v>2</v>
      </c>
      <c r="C159" s="163"/>
      <c r="D159" s="164"/>
      <c r="E159" s="163"/>
      <c r="F159" s="163"/>
    </row>
    <row r="160" spans="1:6" x14ac:dyDescent="0.3">
      <c r="A160" s="32" t="s">
        <v>153</v>
      </c>
      <c r="B160" s="163">
        <v>2</v>
      </c>
      <c r="C160" s="163"/>
      <c r="D160" s="164"/>
      <c r="E160" s="164"/>
      <c r="F160" s="163"/>
    </row>
    <row r="161" spans="1:6" x14ac:dyDescent="0.3">
      <c r="A161" s="193" t="s">
        <v>38</v>
      </c>
      <c r="B161" s="194"/>
      <c r="C161" s="195"/>
      <c r="D161" s="196">
        <f>SUM(B157:C160)</f>
        <v>6</v>
      </c>
    </row>
    <row r="162" spans="1:6" x14ac:dyDescent="0.3">
      <c r="A162" s="193" t="s">
        <v>319</v>
      </c>
      <c r="B162" s="194"/>
      <c r="C162" s="195"/>
      <c r="D162" s="197">
        <f>D161/(COUNT(B157:C160)*2)</f>
        <v>0.75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6" t="s">
        <v>82</v>
      </c>
      <c r="B164" s="286"/>
      <c r="C164" s="286"/>
      <c r="D164" s="286"/>
      <c r="E164" s="286"/>
      <c r="F164" s="286"/>
    </row>
    <row r="165" spans="1:6" ht="49.5" x14ac:dyDescent="0.3">
      <c r="A165" s="58" t="s">
        <v>337</v>
      </c>
      <c r="B165" s="163">
        <v>0</v>
      </c>
      <c r="C165" s="163"/>
      <c r="D165" s="164" t="s">
        <v>411</v>
      </c>
      <c r="E165" s="164" t="s">
        <v>412</v>
      </c>
      <c r="F165" s="163"/>
    </row>
    <row r="166" spans="1:6" x14ac:dyDescent="0.3">
      <c r="A166" s="66" t="s">
        <v>232</v>
      </c>
      <c r="B166" s="163">
        <v>2</v>
      </c>
      <c r="C166" s="163"/>
      <c r="D166" s="164"/>
      <c r="E166" s="119"/>
      <c r="F166" s="163"/>
    </row>
    <row r="167" spans="1:6" x14ac:dyDescent="0.3">
      <c r="A167" s="32" t="s">
        <v>92</v>
      </c>
      <c r="B167" s="163">
        <v>2</v>
      </c>
      <c r="C167" s="163"/>
      <c r="D167" s="164"/>
      <c r="E167" s="163"/>
      <c r="F167" s="163"/>
    </row>
    <row r="168" spans="1:6" x14ac:dyDescent="0.3">
      <c r="A168" s="39" t="s">
        <v>253</v>
      </c>
      <c r="B168" s="163" t="s">
        <v>34</v>
      </c>
      <c r="C168" s="163"/>
      <c r="D168" s="164"/>
      <c r="E168" s="163"/>
      <c r="F168" s="163"/>
    </row>
    <row r="169" spans="1:6" x14ac:dyDescent="0.3">
      <c r="A169" s="32" t="s">
        <v>329</v>
      </c>
      <c r="B169" s="163">
        <v>2</v>
      </c>
      <c r="C169" s="163"/>
      <c r="D169" s="164"/>
      <c r="E169" s="163"/>
      <c r="F169" s="163"/>
    </row>
    <row r="170" spans="1:6" x14ac:dyDescent="0.3">
      <c r="A170" s="193" t="s">
        <v>38</v>
      </c>
      <c r="B170" s="194"/>
      <c r="C170" s="195"/>
      <c r="D170" s="196">
        <f>SUM(B165:C169)</f>
        <v>6</v>
      </c>
    </row>
    <row r="171" spans="1:6" x14ac:dyDescent="0.3">
      <c r="A171" s="193" t="s">
        <v>319</v>
      </c>
      <c r="B171" s="194"/>
      <c r="C171" s="195"/>
      <c r="D171" s="197">
        <f>D170/(COUNT(B165:C169)*2)</f>
        <v>0.75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6" t="s">
        <v>227</v>
      </c>
      <c r="B173" s="286"/>
      <c r="C173" s="286"/>
      <c r="D173" s="286"/>
      <c r="E173" s="286"/>
      <c r="F173" s="286"/>
    </row>
    <row r="174" spans="1:6" x14ac:dyDescent="0.3">
      <c r="A174" s="32" t="s">
        <v>330</v>
      </c>
      <c r="B174" s="163" t="s">
        <v>34</v>
      </c>
      <c r="C174" s="163"/>
      <c r="D174" s="242"/>
      <c r="E174" s="163"/>
      <c r="F174" s="163"/>
    </row>
    <row r="175" spans="1:6" ht="18" x14ac:dyDescent="0.35">
      <c r="A175" s="112" t="s">
        <v>338</v>
      </c>
      <c r="B175" s="163" t="s">
        <v>34</v>
      </c>
      <c r="C175" s="187" t="str">
        <f>IF(B175=0, -5, "0")</f>
        <v>0</v>
      </c>
      <c r="D175" s="242"/>
      <c r="E175" s="163"/>
      <c r="F175" s="175"/>
    </row>
    <row r="176" spans="1:6" x14ac:dyDescent="0.3">
      <c r="A176" s="39" t="s">
        <v>333</v>
      </c>
      <c r="B176" s="163">
        <v>2</v>
      </c>
      <c r="C176" s="163"/>
      <c r="D176" s="242"/>
      <c r="E176" s="163"/>
      <c r="F176" s="163"/>
    </row>
    <row r="177" spans="1:6" x14ac:dyDescent="0.3">
      <c r="A177" s="67" t="s">
        <v>200</v>
      </c>
      <c r="B177" s="163" t="s">
        <v>34</v>
      </c>
      <c r="C177" s="163"/>
      <c r="D177" s="163"/>
      <c r="E177" s="163"/>
      <c r="F177" s="163"/>
    </row>
    <row r="178" spans="1:6" x14ac:dyDescent="0.3">
      <c r="A178" s="193" t="s">
        <v>38</v>
      </c>
      <c r="B178" s="194"/>
      <c r="C178" s="195"/>
      <c r="D178" s="196">
        <f>SUM(B174:C177)</f>
        <v>2</v>
      </c>
    </row>
    <row r="179" spans="1:6" x14ac:dyDescent="0.3">
      <c r="A179" s="193" t="s">
        <v>319</v>
      </c>
      <c r="B179" s="194"/>
      <c r="C179" s="195"/>
      <c r="D179" s="197">
        <f>D178/(COUNT(B174:C177)*2)</f>
        <v>1</v>
      </c>
    </row>
    <row r="181" spans="1:6" ht="18" x14ac:dyDescent="0.35">
      <c r="A181" s="81" t="s">
        <v>429</v>
      </c>
      <c r="B181" s="80"/>
      <c r="C181" s="80"/>
      <c r="D181" s="162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69</v>
      </c>
    </row>
    <row r="183" spans="1:6" ht="18" x14ac:dyDescent="0.35">
      <c r="A183" s="81" t="s">
        <v>349</v>
      </c>
      <c r="B183" s="81"/>
      <c r="C183" s="81"/>
      <c r="D183" s="253">
        <f>D182/(COUNT(B174:C177,B165:C169,B157:C160,B149:C152,B137:C144,B55:C61,B45:C50,B26:C31,B17:C21,B106:C116,#REF!,B121:C131,B87:C100,B66:C82,B36:C40)*2)</f>
        <v>0.59482758620689657</v>
      </c>
    </row>
  </sheetData>
  <sheetProtection formatCells="0" formatColumns="0" formatRows="0"/>
  <mergeCells count="27">
    <mergeCell ref="A16:F16"/>
    <mergeCell ref="A25:F25"/>
    <mergeCell ref="A35:F35"/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44:F44"/>
    <mergeCell ref="A54:F54"/>
    <mergeCell ref="A65:F65"/>
    <mergeCell ref="A86:F86"/>
    <mergeCell ref="A105:F105"/>
    <mergeCell ref="A120:F120"/>
    <mergeCell ref="A148:F148"/>
    <mergeCell ref="A173:F173"/>
    <mergeCell ref="A136:F136"/>
    <mergeCell ref="A156:F156"/>
    <mergeCell ref="A164:F164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49" zoomScale="90" zoomScaleNormal="71" zoomScaleSheetLayoutView="90" workbookViewId="0">
      <selection activeCell="B457" sqref="B457"/>
    </sheetView>
  </sheetViews>
  <sheetFormatPr baseColWidth="10" defaultColWidth="11.42578125" defaultRowHeight="15" x14ac:dyDescent="0.25"/>
  <cols>
    <col min="1" max="1" width="57.140625" style="1" customWidth="1"/>
    <col min="2" max="2" width="14" style="118" customWidth="1"/>
    <col min="3" max="3" width="9.140625" style="118" customWidth="1"/>
    <col min="4" max="4" width="50" style="118" customWidth="1"/>
    <col min="5" max="5" width="26.42578125" style="118" customWidth="1"/>
    <col min="6" max="6" width="11.42578125" style="118"/>
    <col min="7" max="7" width="5" style="118" customWidth="1"/>
    <col min="8" max="16384" width="11.42578125" style="118"/>
  </cols>
  <sheetData>
    <row r="1" spans="1:9" ht="20.25" x14ac:dyDescent="0.3">
      <c r="A1"/>
      <c r="C1" s="33">
        <v>0</v>
      </c>
      <c r="D1" s="280"/>
      <c r="E1" s="280"/>
      <c r="F1" s="280"/>
      <c r="G1" s="280"/>
      <c r="H1" s="280"/>
      <c r="I1" s="280"/>
    </row>
    <row r="2" spans="1:9" ht="20.25" x14ac:dyDescent="0.3">
      <c r="C2" s="33">
        <v>1</v>
      </c>
      <c r="D2" s="229"/>
      <c r="E2" s="229"/>
      <c r="F2" s="229"/>
      <c r="G2" s="229"/>
      <c r="H2" s="229"/>
      <c r="I2" s="229"/>
    </row>
    <row r="3" spans="1:9" ht="20.25" x14ac:dyDescent="0.3">
      <c r="C3" s="33">
        <v>2</v>
      </c>
      <c r="D3" s="229"/>
      <c r="E3" s="229"/>
      <c r="F3" s="229"/>
      <c r="G3" s="229"/>
      <c r="H3" s="229"/>
      <c r="I3" s="229"/>
    </row>
    <row r="4" spans="1:9" ht="20.25" x14ac:dyDescent="0.3">
      <c r="C4" s="33" t="s">
        <v>34</v>
      </c>
      <c r="D4" s="229"/>
      <c r="E4" s="229"/>
      <c r="F4" s="229"/>
      <c r="G4" s="229"/>
      <c r="H4" s="229"/>
      <c r="I4" s="229"/>
    </row>
    <row r="5" spans="1:9" ht="20.25" x14ac:dyDescent="0.3">
      <c r="D5" s="229"/>
      <c r="E5" s="229"/>
      <c r="F5" s="229"/>
      <c r="G5" s="229"/>
      <c r="H5" s="229"/>
      <c r="I5" s="229"/>
    </row>
    <row r="6" spans="1:9" ht="20.25" x14ac:dyDescent="0.3">
      <c r="D6" s="229"/>
      <c r="E6" s="229"/>
      <c r="F6" s="229"/>
      <c r="G6" s="229"/>
      <c r="H6" s="229"/>
      <c r="I6" s="229"/>
    </row>
    <row r="7" spans="1:9" ht="21" x14ac:dyDescent="0.3">
      <c r="A7" s="281" t="s">
        <v>190</v>
      </c>
      <c r="B7" s="281"/>
      <c r="C7" s="281"/>
      <c r="D7" s="281"/>
      <c r="E7" s="281"/>
      <c r="F7" s="281"/>
      <c r="G7" s="229"/>
      <c r="H7" s="229"/>
      <c r="I7" s="229"/>
    </row>
    <row r="8" spans="1:9" ht="29.25" x14ac:dyDescent="0.45">
      <c r="A8" s="282" t="str">
        <f>'Page de garde'!D18</f>
        <v>SILVER MALL</v>
      </c>
      <c r="B8" s="282"/>
      <c r="C8" s="282"/>
      <c r="D8" s="282"/>
      <c r="E8" s="282"/>
      <c r="F8" s="282"/>
      <c r="G8" s="230"/>
      <c r="H8" s="230"/>
      <c r="I8" s="229"/>
    </row>
    <row r="9" spans="1:9" ht="24.75" customHeight="1" x14ac:dyDescent="0.45">
      <c r="A9" s="191" t="s">
        <v>44</v>
      </c>
      <c r="B9" s="283" t="s">
        <v>434</v>
      </c>
      <c r="C9" s="283"/>
      <c r="D9" s="283"/>
      <c r="E9" s="283"/>
      <c r="F9" s="284"/>
      <c r="G9" s="230"/>
      <c r="H9" s="230"/>
      <c r="I9" s="229"/>
    </row>
    <row r="10" spans="1:9" ht="24" x14ac:dyDescent="0.45">
      <c r="A10" s="192" t="s">
        <v>46</v>
      </c>
      <c r="B10" s="285" t="s">
        <v>433</v>
      </c>
      <c r="C10" s="285"/>
      <c r="D10" s="285"/>
      <c r="E10" s="285"/>
      <c r="F10" s="285"/>
      <c r="G10" s="230"/>
      <c r="H10" s="230"/>
      <c r="I10" s="229"/>
    </row>
    <row r="11" spans="1:9" ht="24.75" x14ac:dyDescent="0.5">
      <c r="A11" s="191" t="s">
        <v>45</v>
      </c>
      <c r="B11" s="279">
        <v>43084</v>
      </c>
      <c r="C11" s="279"/>
      <c r="D11" s="279"/>
      <c r="E11" s="279"/>
      <c r="F11" s="279"/>
      <c r="G11" s="230"/>
      <c r="H11" s="230"/>
      <c r="I11" s="229"/>
    </row>
    <row r="12" spans="1:9" ht="24.75" x14ac:dyDescent="0.5">
      <c r="A12" s="191" t="s">
        <v>260</v>
      </c>
      <c r="B12" s="271">
        <f>D463</f>
        <v>0.83666666666666667</v>
      </c>
      <c r="C12" s="271"/>
      <c r="D12" s="271"/>
      <c r="E12" s="271"/>
      <c r="F12" s="271"/>
      <c r="G12" s="230"/>
      <c r="H12" s="230"/>
      <c r="I12" s="229"/>
    </row>
    <row r="13" spans="1:9" ht="22.5" x14ac:dyDescent="0.45">
      <c r="A13" s="28"/>
      <c r="B13" s="29"/>
      <c r="C13" s="29"/>
      <c r="D13" s="272"/>
      <c r="E13" s="272"/>
      <c r="F13" s="272"/>
      <c r="G13" s="272"/>
      <c r="H13" s="272"/>
      <c r="I13" s="3"/>
    </row>
    <row r="14" spans="1:9" ht="16.5" x14ac:dyDescent="0.3">
      <c r="A14" s="273" t="s">
        <v>32</v>
      </c>
      <c r="B14" s="274" t="s">
        <v>33</v>
      </c>
      <c r="C14" s="274"/>
      <c r="D14" s="274" t="s">
        <v>48</v>
      </c>
      <c r="E14" s="275" t="s">
        <v>331</v>
      </c>
      <c r="F14" s="274" t="s">
        <v>202</v>
      </c>
      <c r="G14" s="29"/>
      <c r="H14" s="29"/>
    </row>
    <row r="15" spans="1:9" ht="16.5" x14ac:dyDescent="0.3">
      <c r="A15" s="273"/>
      <c r="B15" s="55" t="s">
        <v>36</v>
      </c>
      <c r="C15" s="55" t="s">
        <v>35</v>
      </c>
      <c r="D15" s="274"/>
      <c r="E15" s="275"/>
      <c r="F15" s="274"/>
      <c r="G15" s="29"/>
      <c r="H15" s="29"/>
    </row>
    <row r="16" spans="1:9" ht="18" x14ac:dyDescent="0.35">
      <c r="A16" s="276" t="s">
        <v>0</v>
      </c>
      <c r="B16" s="276"/>
      <c r="C16" s="276"/>
      <c r="D16" s="276"/>
      <c r="E16" s="276"/>
      <c r="F16" s="276"/>
      <c r="G16" s="29"/>
      <c r="H16" s="29"/>
    </row>
    <row r="17" spans="1:8" ht="18" x14ac:dyDescent="0.3">
      <c r="A17" s="133">
        <f>B11</f>
        <v>43084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7" t="s">
        <v>1</v>
      </c>
      <c r="B18" s="278"/>
      <c r="C18" s="278"/>
      <c r="D18" s="278"/>
      <c r="E18" s="278"/>
      <c r="F18" s="278"/>
    </row>
    <row r="19" spans="1:8" x14ac:dyDescent="0.25">
      <c r="A19" s="120" t="s">
        <v>10</v>
      </c>
      <c r="B19" s="121">
        <v>2</v>
      </c>
      <c r="C19" s="121"/>
      <c r="D19" s="119"/>
      <c r="E19" s="102"/>
      <c r="F19" s="102"/>
    </row>
    <row r="20" spans="1:8" x14ac:dyDescent="0.25">
      <c r="A20" s="120" t="s">
        <v>199</v>
      </c>
      <c r="B20" s="121" t="s">
        <v>34</v>
      </c>
      <c r="C20" s="121"/>
      <c r="D20" s="119"/>
      <c r="E20" s="102"/>
      <c r="F20" s="102"/>
    </row>
    <row r="21" spans="1:8" x14ac:dyDescent="0.25">
      <c r="A21" s="120" t="s">
        <v>93</v>
      </c>
      <c r="B21" s="121">
        <v>2</v>
      </c>
      <c r="C21" s="121"/>
      <c r="D21" s="119"/>
      <c r="E21" s="102"/>
      <c r="F21" s="102"/>
    </row>
    <row r="22" spans="1:8" s="123" customFormat="1" x14ac:dyDescent="0.25">
      <c r="A22" s="70" t="s">
        <v>288</v>
      </c>
      <c r="B22" s="121">
        <v>2</v>
      </c>
      <c r="C22" s="122"/>
      <c r="E22" s="101"/>
      <c r="F22" s="124"/>
    </row>
    <row r="23" spans="1:8" x14ac:dyDescent="0.25">
      <c r="A23" s="198" t="s">
        <v>38</v>
      </c>
      <c r="B23" s="198"/>
      <c r="C23" s="198"/>
      <c r="D23" s="198">
        <f>SUM(B19:C22)</f>
        <v>6</v>
      </c>
    </row>
    <row r="24" spans="1:8" x14ac:dyDescent="0.25">
      <c r="A24" s="198" t="s">
        <v>37</v>
      </c>
      <c r="B24" s="199"/>
      <c r="C24" s="200"/>
      <c r="D24" s="201">
        <f>D23/(COUNT(B19:C22)*2)</f>
        <v>1</v>
      </c>
    </row>
    <row r="25" spans="1:8" x14ac:dyDescent="0.25">
      <c r="A25" s="4"/>
      <c r="B25" s="5"/>
      <c r="C25" s="6"/>
      <c r="D25" s="5"/>
    </row>
    <row r="26" spans="1:8" ht="18" x14ac:dyDescent="0.25">
      <c r="A26" s="267" t="s">
        <v>18</v>
      </c>
      <c r="B26" s="268"/>
      <c r="C26" s="268"/>
      <c r="D26" s="268"/>
      <c r="E26" s="268"/>
      <c r="F26" s="268"/>
    </row>
    <row r="27" spans="1:8" x14ac:dyDescent="0.25">
      <c r="A27" s="17" t="s">
        <v>2</v>
      </c>
      <c r="B27" s="121">
        <v>2</v>
      </c>
      <c r="C27" s="121"/>
      <c r="D27" s="119"/>
      <c r="E27" s="102"/>
      <c r="F27" s="102"/>
    </row>
    <row r="28" spans="1:8" ht="18" x14ac:dyDescent="0.35">
      <c r="A28" s="54" t="s">
        <v>176</v>
      </c>
      <c r="B28" s="121">
        <v>2</v>
      </c>
      <c r="C28" s="160" t="str">
        <f>IF(B28=0, -5, "0")</f>
        <v>0</v>
      </c>
      <c r="D28" s="119"/>
      <c r="E28" s="102"/>
      <c r="F28" s="102"/>
    </row>
    <row r="29" spans="1:8" ht="30" x14ac:dyDescent="0.25">
      <c r="A29" s="120" t="s">
        <v>160</v>
      </c>
      <c r="B29" s="121">
        <v>2</v>
      </c>
      <c r="C29" s="121"/>
      <c r="D29" s="119"/>
      <c r="E29" s="102"/>
      <c r="F29" s="102"/>
    </row>
    <row r="30" spans="1:8" ht="45" x14ac:dyDescent="0.25">
      <c r="A30" s="120" t="s">
        <v>155</v>
      </c>
      <c r="B30" s="121">
        <v>1</v>
      </c>
      <c r="C30" s="121"/>
      <c r="D30" s="107" t="s">
        <v>435</v>
      </c>
      <c r="E30" s="102"/>
      <c r="F30" s="102"/>
    </row>
    <row r="31" spans="1:8" ht="30" x14ac:dyDescent="0.25">
      <c r="A31" s="17" t="s">
        <v>53</v>
      </c>
      <c r="B31" s="121">
        <v>2</v>
      </c>
      <c r="C31" s="121"/>
      <c r="D31" s="119"/>
      <c r="E31" s="102"/>
      <c r="F31" s="102"/>
    </row>
    <row r="32" spans="1:8" ht="150" x14ac:dyDescent="0.25">
      <c r="A32" s="120" t="s">
        <v>156</v>
      </c>
      <c r="B32" s="121">
        <v>0</v>
      </c>
      <c r="C32" s="121"/>
      <c r="D32" s="108" t="s">
        <v>436</v>
      </c>
      <c r="E32" s="119" t="s">
        <v>437</v>
      </c>
      <c r="F32" s="102"/>
      <c r="G32" s="123"/>
    </row>
    <row r="33" spans="1:7" ht="36" x14ac:dyDescent="0.25">
      <c r="A33" s="69" t="s">
        <v>11</v>
      </c>
      <c r="B33" s="121">
        <v>2</v>
      </c>
      <c r="C33" s="160" t="str">
        <f>IF(B33=0, -5, "0")</f>
        <v>0</v>
      </c>
      <c r="D33" s="87"/>
      <c r="E33" s="102"/>
      <c r="F33" s="102"/>
    </row>
    <row r="34" spans="1:7" x14ac:dyDescent="0.25">
      <c r="A34" s="17" t="s">
        <v>274</v>
      </c>
      <c r="B34" s="121">
        <v>2</v>
      </c>
      <c r="C34" s="122"/>
      <c r="D34" s="117"/>
      <c r="E34" s="124"/>
      <c r="F34" s="124"/>
      <c r="G34" s="123"/>
    </row>
    <row r="35" spans="1:7" x14ac:dyDescent="0.25">
      <c r="A35" s="17" t="s">
        <v>192</v>
      </c>
      <c r="B35" s="121">
        <v>2</v>
      </c>
      <c r="C35" s="121"/>
      <c r="D35" s="119"/>
      <c r="E35" s="102"/>
      <c r="F35" s="102"/>
    </row>
    <row r="36" spans="1:7" ht="45" x14ac:dyDescent="0.25">
      <c r="A36" s="75" t="s">
        <v>271</v>
      </c>
      <c r="B36" s="121">
        <v>1</v>
      </c>
      <c r="C36" s="106"/>
      <c r="D36" s="91">
        <v>0.5</v>
      </c>
      <c r="E36" s="72"/>
      <c r="F36" s="72"/>
    </row>
    <row r="37" spans="1:7" x14ac:dyDescent="0.25">
      <c r="A37" s="198" t="s">
        <v>38</v>
      </c>
      <c r="B37" s="198"/>
      <c r="C37" s="198"/>
      <c r="D37" s="198">
        <f>SUM(B27:C35)</f>
        <v>15</v>
      </c>
    </row>
    <row r="38" spans="1:7" x14ac:dyDescent="0.25">
      <c r="A38" s="198" t="s">
        <v>37</v>
      </c>
      <c r="B38" s="199"/>
      <c r="C38" s="200"/>
      <c r="D38" s="201">
        <f>D37/(COUNT(B27:C35)*2)</f>
        <v>0.83333333333333337</v>
      </c>
    </row>
    <row r="39" spans="1:7" x14ac:dyDescent="0.25">
      <c r="A39" s="7"/>
      <c r="B39" s="6"/>
      <c r="C39" s="6"/>
      <c r="D39" s="6"/>
    </row>
    <row r="40" spans="1:7" ht="18" x14ac:dyDescent="0.25">
      <c r="A40" s="202" t="s">
        <v>40</v>
      </c>
      <c r="B40" s="203"/>
      <c r="C40" s="204"/>
      <c r="D40" s="205">
        <f>SUM(D37,D23)</f>
        <v>21</v>
      </c>
    </row>
    <row r="41" spans="1:7" ht="18" x14ac:dyDescent="0.25">
      <c r="A41" s="202" t="s">
        <v>210</v>
      </c>
      <c r="B41" s="203"/>
      <c r="C41" s="204"/>
      <c r="D41" s="206">
        <f>D40/(COUNT(B27:C35,B19:C22)*2)</f>
        <v>0.875</v>
      </c>
    </row>
    <row r="42" spans="1:7" x14ac:dyDescent="0.25">
      <c r="A42" s="8"/>
      <c r="B42" s="5"/>
      <c r="C42" s="6"/>
      <c r="D42" s="5"/>
    </row>
    <row r="43" spans="1:7" ht="18" x14ac:dyDescent="0.35">
      <c r="A43" s="276" t="s">
        <v>131</v>
      </c>
      <c r="B43" s="276"/>
      <c r="C43" s="276"/>
      <c r="D43" s="276"/>
      <c r="E43" s="276"/>
      <c r="F43" s="276"/>
    </row>
    <row r="44" spans="1:7" x14ac:dyDescent="0.25">
      <c r="A44" s="134">
        <f>B11</f>
        <v>43084</v>
      </c>
      <c r="B44" s="5"/>
      <c r="C44" s="6"/>
      <c r="D44" s="5"/>
    </row>
    <row r="45" spans="1:7" ht="16.5" x14ac:dyDescent="0.25">
      <c r="A45" s="269" t="s">
        <v>63</v>
      </c>
      <c r="B45" s="270"/>
      <c r="C45" s="270"/>
      <c r="D45" s="270"/>
      <c r="E45" s="270"/>
      <c r="F45" s="270"/>
    </row>
    <row r="46" spans="1:7" x14ac:dyDescent="0.25">
      <c r="A46" s="26" t="s">
        <v>103</v>
      </c>
      <c r="B46" s="121">
        <v>2</v>
      </c>
      <c r="C46" s="121"/>
      <c r="D46" s="108"/>
      <c r="E46" s="102"/>
      <c r="F46" s="102"/>
    </row>
    <row r="47" spans="1:7" ht="30" x14ac:dyDescent="0.25">
      <c r="A47" s="34" t="s">
        <v>244</v>
      </c>
      <c r="B47" s="121">
        <v>2</v>
      </c>
      <c r="C47" s="121"/>
      <c r="D47" s="108"/>
      <c r="E47" s="102"/>
      <c r="F47" s="102"/>
    </row>
    <row r="48" spans="1:7" x14ac:dyDescent="0.25">
      <c r="A48" s="26" t="s">
        <v>281</v>
      </c>
      <c r="B48" s="121">
        <v>2</v>
      </c>
      <c r="C48" s="122"/>
      <c r="D48" s="115"/>
      <c r="E48" s="124"/>
      <c r="F48" s="102"/>
    </row>
    <row r="49" spans="1:6" x14ac:dyDescent="0.25">
      <c r="A49" s="26" t="s">
        <v>28</v>
      </c>
      <c r="B49" s="121">
        <v>2</v>
      </c>
      <c r="C49" s="121"/>
      <c r="D49" s="108"/>
      <c r="E49" s="102"/>
      <c r="F49" s="102"/>
    </row>
    <row r="50" spans="1:6" x14ac:dyDescent="0.25">
      <c r="A50" s="34" t="s">
        <v>134</v>
      </c>
      <c r="B50" s="121">
        <v>2</v>
      </c>
      <c r="C50" s="121"/>
      <c r="D50" s="108"/>
      <c r="E50" s="102"/>
      <c r="F50" s="102"/>
    </row>
    <row r="51" spans="1:6" ht="18" x14ac:dyDescent="0.35">
      <c r="A51" s="54" t="s">
        <v>7</v>
      </c>
      <c r="B51" s="121">
        <v>2</v>
      </c>
      <c r="C51" s="160" t="str">
        <f>IF(B51=0, -5, "0")</f>
        <v>0</v>
      </c>
      <c r="D51" s="109"/>
      <c r="E51" s="102"/>
      <c r="F51" s="102"/>
    </row>
    <row r="52" spans="1:6" x14ac:dyDescent="0.25">
      <c r="A52" s="19" t="s">
        <v>26</v>
      </c>
      <c r="B52" s="121">
        <v>2</v>
      </c>
      <c r="C52" s="95"/>
      <c r="D52" s="109"/>
      <c r="E52" s="102"/>
      <c r="F52" s="102"/>
    </row>
    <row r="53" spans="1:6" ht="36" x14ac:dyDescent="0.35">
      <c r="A53" s="56" t="s">
        <v>27</v>
      </c>
      <c r="B53" s="121">
        <v>2</v>
      </c>
      <c r="C53" s="160" t="str">
        <f>IF(B53=0, -5, "0")</f>
        <v>0</v>
      </c>
      <c r="D53" s="96" t="s">
        <v>446</v>
      </c>
      <c r="E53" s="102"/>
      <c r="F53" s="102"/>
    </row>
    <row r="54" spans="1:6" x14ac:dyDescent="0.25">
      <c r="A54" s="198" t="s">
        <v>38</v>
      </c>
      <c r="B54" s="198"/>
      <c r="C54" s="198"/>
      <c r="D54" s="198">
        <f>SUM(B46:C53)</f>
        <v>16</v>
      </c>
    </row>
    <row r="55" spans="1:6" x14ac:dyDescent="0.25">
      <c r="A55" s="198" t="s">
        <v>37</v>
      </c>
      <c r="B55" s="199"/>
      <c r="C55" s="200"/>
      <c r="D55" s="201">
        <f>D54/(COUNT(B46:C53)*2)</f>
        <v>1</v>
      </c>
    </row>
    <row r="56" spans="1:6" x14ac:dyDescent="0.25">
      <c r="A56" s="8"/>
      <c r="B56" s="5"/>
      <c r="C56" s="6"/>
      <c r="D56" s="5"/>
    </row>
    <row r="57" spans="1:6" ht="18" x14ac:dyDescent="0.25">
      <c r="A57" s="267" t="s">
        <v>65</v>
      </c>
      <c r="B57" s="268"/>
      <c r="C57" s="268"/>
      <c r="D57" s="268"/>
      <c r="E57" s="268"/>
      <c r="F57" s="268"/>
    </row>
    <row r="58" spans="1:6" x14ac:dyDescent="0.25">
      <c r="A58" s="120" t="s">
        <v>294</v>
      </c>
      <c r="B58" s="121">
        <v>2</v>
      </c>
      <c r="C58" s="121"/>
      <c r="D58" s="119"/>
      <c r="E58" s="102"/>
      <c r="F58" s="102"/>
    </row>
    <row r="59" spans="1:6" ht="45" x14ac:dyDescent="0.25">
      <c r="A59" s="120" t="s">
        <v>193</v>
      </c>
      <c r="B59" s="121">
        <v>2</v>
      </c>
      <c r="C59" s="122"/>
      <c r="D59" s="114" t="s">
        <v>444</v>
      </c>
      <c r="E59" s="101"/>
      <c r="F59" s="124"/>
    </row>
    <row r="60" spans="1:6" x14ac:dyDescent="0.25">
      <c r="A60" s="20" t="s">
        <v>135</v>
      </c>
      <c r="B60" s="121">
        <v>2</v>
      </c>
      <c r="C60" s="121"/>
      <c r="D60" s="98"/>
      <c r="E60" s="102"/>
      <c r="F60" s="102"/>
    </row>
    <row r="61" spans="1:6" x14ac:dyDescent="0.25">
      <c r="A61" s="20" t="s">
        <v>117</v>
      </c>
      <c r="B61" s="121">
        <v>2</v>
      </c>
      <c r="C61" s="121"/>
      <c r="D61" s="98"/>
      <c r="E61" s="102"/>
      <c r="F61" s="102"/>
    </row>
    <row r="62" spans="1:6" ht="18" x14ac:dyDescent="0.35">
      <c r="A62" s="54" t="s">
        <v>67</v>
      </c>
      <c r="B62" s="121">
        <v>2</v>
      </c>
      <c r="C62" s="160" t="str">
        <f>IF(B62=0, -5, "0")</f>
        <v>0</v>
      </c>
      <c r="D62" s="119"/>
      <c r="E62" s="102"/>
      <c r="F62" s="102"/>
    </row>
    <row r="63" spans="1:6" ht="30" x14ac:dyDescent="0.25">
      <c r="A63" s="120" t="s">
        <v>261</v>
      </c>
      <c r="B63" s="121" t="s">
        <v>34</v>
      </c>
      <c r="C63" s="121"/>
      <c r="D63" s="119"/>
      <c r="E63" s="102"/>
      <c r="F63" s="102"/>
    </row>
    <row r="64" spans="1:6" ht="36" x14ac:dyDescent="0.25">
      <c r="A64" s="74" t="s">
        <v>256</v>
      </c>
      <c r="B64" s="121" t="s">
        <v>34</v>
      </c>
      <c r="C64" s="160" t="str">
        <f>IF(B64=0, -5, "0")</f>
        <v>0</v>
      </c>
      <c r="D64" s="119"/>
      <c r="E64" s="102"/>
      <c r="F64" s="102"/>
    </row>
    <row r="65" spans="1:6" ht="16.5" x14ac:dyDescent="0.3">
      <c r="A65" s="40" t="s">
        <v>255</v>
      </c>
      <c r="B65" s="121" t="s">
        <v>34</v>
      </c>
      <c r="C65" s="122"/>
      <c r="D65" s="101"/>
      <c r="E65" s="124"/>
      <c r="F65" s="102"/>
    </row>
    <row r="66" spans="1:6" x14ac:dyDescent="0.25">
      <c r="A66" s="120" t="s">
        <v>289</v>
      </c>
      <c r="B66" s="121" t="s">
        <v>34</v>
      </c>
      <c r="C66" s="121"/>
      <c r="D66" s="109"/>
      <c r="E66" s="124"/>
      <c r="F66" s="102"/>
    </row>
    <row r="67" spans="1:6" x14ac:dyDescent="0.25">
      <c r="A67" s="120" t="s">
        <v>177</v>
      </c>
      <c r="B67" s="121" t="s">
        <v>34</v>
      </c>
      <c r="C67" s="121"/>
      <c r="D67" s="109"/>
      <c r="E67" s="102"/>
      <c r="F67" s="102"/>
    </row>
    <row r="68" spans="1:6" x14ac:dyDescent="0.25">
      <c r="A68" s="120" t="s">
        <v>110</v>
      </c>
      <c r="B68" s="121" t="s">
        <v>34</v>
      </c>
      <c r="C68" s="121"/>
      <c r="D68" s="108"/>
      <c r="F68" s="102"/>
    </row>
    <row r="69" spans="1:6" x14ac:dyDescent="0.25">
      <c r="A69" s="120" t="s">
        <v>111</v>
      </c>
      <c r="B69" s="121" t="s">
        <v>34</v>
      </c>
      <c r="C69" s="122"/>
      <c r="D69" s="115"/>
      <c r="E69" s="101"/>
      <c r="F69" s="124"/>
    </row>
    <row r="70" spans="1:6" s="123" customFormat="1" ht="16.5" x14ac:dyDescent="0.25">
      <c r="A70" s="73" t="s">
        <v>161</v>
      </c>
      <c r="B70" s="121">
        <v>2</v>
      </c>
      <c r="C70" s="161" t="str">
        <f>IF(B70=0, -5, "0")</f>
        <v>0</v>
      </c>
      <c r="D70" s="104"/>
      <c r="E70" s="101"/>
      <c r="F70" s="124"/>
    </row>
    <row r="71" spans="1:6" s="123" customFormat="1" x14ac:dyDescent="0.25">
      <c r="A71" s="120" t="s">
        <v>275</v>
      </c>
      <c r="B71" s="121">
        <v>2</v>
      </c>
      <c r="C71" s="122"/>
      <c r="D71" s="104"/>
      <c r="E71" s="124"/>
      <c r="F71" s="124"/>
    </row>
    <row r="72" spans="1:6" s="123" customFormat="1" ht="16.5" x14ac:dyDescent="0.3">
      <c r="A72" s="40" t="s">
        <v>254</v>
      </c>
      <c r="B72" s="121" t="s">
        <v>34</v>
      </c>
      <c r="C72" s="122"/>
      <c r="D72" s="104"/>
      <c r="E72" s="124"/>
      <c r="F72" s="124"/>
    </row>
    <row r="73" spans="1:6" s="123" customFormat="1" ht="30" x14ac:dyDescent="0.25">
      <c r="A73" s="120" t="s">
        <v>162</v>
      </c>
      <c r="B73" s="121">
        <v>2</v>
      </c>
      <c r="C73" s="122"/>
      <c r="D73" s="108" t="s">
        <v>445</v>
      </c>
      <c r="E73" s="124"/>
      <c r="F73" s="124"/>
    </row>
    <row r="74" spans="1:6" s="123" customFormat="1" x14ac:dyDescent="0.25">
      <c r="A74" s="120" t="s">
        <v>178</v>
      </c>
      <c r="B74" s="121">
        <v>2</v>
      </c>
      <c r="C74" s="122"/>
      <c r="D74" s="104"/>
      <c r="E74" s="124"/>
      <c r="F74" s="124"/>
    </row>
    <row r="75" spans="1:6" s="123" customFormat="1" ht="31.5" x14ac:dyDescent="0.35">
      <c r="A75" s="130" t="s">
        <v>273</v>
      </c>
      <c r="B75" s="121">
        <v>1</v>
      </c>
      <c r="C75" s="161" t="str">
        <f>IF(B75=0, -5, "0")</f>
        <v>0</v>
      </c>
      <c r="D75" s="104" t="s">
        <v>440</v>
      </c>
      <c r="E75" s="233"/>
      <c r="F75" s="124"/>
    </row>
    <row r="76" spans="1:6" s="123" customFormat="1" ht="45" x14ac:dyDescent="0.25">
      <c r="A76" s="73" t="s">
        <v>158</v>
      </c>
      <c r="B76" s="121">
        <v>2</v>
      </c>
      <c r="C76" s="161" t="str">
        <f>IF(B76=0, -5, "0")</f>
        <v>0</v>
      </c>
      <c r="D76" s="104" t="s">
        <v>443</v>
      </c>
      <c r="E76" s="124"/>
      <c r="F76" s="124"/>
    </row>
    <row r="77" spans="1:6" s="123" customFormat="1" x14ac:dyDescent="0.25">
      <c r="A77" s="20" t="s">
        <v>78</v>
      </c>
      <c r="B77" s="121">
        <v>2</v>
      </c>
      <c r="C77" s="122"/>
      <c r="D77" s="104"/>
      <c r="E77" s="124"/>
      <c r="F77" s="124"/>
    </row>
    <row r="78" spans="1:6" s="123" customFormat="1" ht="30" x14ac:dyDescent="0.25">
      <c r="A78" s="20" t="s">
        <v>208</v>
      </c>
      <c r="B78" s="121">
        <v>1</v>
      </c>
      <c r="C78" s="121"/>
      <c r="D78" s="109" t="s">
        <v>439</v>
      </c>
      <c r="E78" s="124"/>
      <c r="F78" s="124"/>
    </row>
    <row r="79" spans="1:6" s="123" customFormat="1" x14ac:dyDescent="0.25">
      <c r="A79" s="120" t="s">
        <v>276</v>
      </c>
      <c r="B79" s="121">
        <v>2</v>
      </c>
      <c r="C79" s="122"/>
      <c r="D79" s="104"/>
      <c r="E79" s="101"/>
      <c r="F79" s="124"/>
    </row>
    <row r="80" spans="1:6" s="123" customFormat="1" ht="30" x14ac:dyDescent="0.25">
      <c r="A80" s="120" t="s">
        <v>188</v>
      </c>
      <c r="B80" s="121">
        <v>2</v>
      </c>
      <c r="C80" s="122"/>
      <c r="D80" s="104"/>
      <c r="E80" s="124"/>
      <c r="F80" s="124"/>
    </row>
    <row r="81" spans="1:6" x14ac:dyDescent="0.25">
      <c r="A81" s="207" t="s">
        <v>38</v>
      </c>
      <c r="B81" s="207"/>
      <c r="C81" s="207"/>
      <c r="D81" s="207">
        <f>SUM(B58:C80)</f>
        <v>28</v>
      </c>
    </row>
    <row r="82" spans="1:6" x14ac:dyDescent="0.25">
      <c r="A82" s="207" t="s">
        <v>37</v>
      </c>
      <c r="B82" s="208"/>
      <c r="C82" s="209"/>
      <c r="D82" s="210">
        <f>D81/(COUNT(B58:C80)*2)</f>
        <v>0.93333333333333335</v>
      </c>
    </row>
    <row r="83" spans="1:6" x14ac:dyDescent="0.25">
      <c r="A83" s="8"/>
      <c r="B83" s="5"/>
      <c r="C83" s="6"/>
      <c r="D83" s="5"/>
    </row>
    <row r="84" spans="1:6" ht="18" x14ac:dyDescent="0.25">
      <c r="A84" s="267" t="s">
        <v>25</v>
      </c>
      <c r="B84" s="268"/>
      <c r="C84" s="268"/>
      <c r="D84" s="268"/>
      <c r="E84" s="268"/>
      <c r="F84" s="268"/>
    </row>
    <row r="85" spans="1:6" ht="30" x14ac:dyDescent="0.25">
      <c r="A85" s="120" t="s">
        <v>294</v>
      </c>
      <c r="B85" s="121" t="s">
        <v>34</v>
      </c>
      <c r="C85" s="121"/>
      <c r="D85" s="109" t="s">
        <v>442</v>
      </c>
      <c r="E85" s="102"/>
      <c r="F85" s="102"/>
    </row>
    <row r="86" spans="1:6" x14ac:dyDescent="0.25">
      <c r="A86" s="17" t="s">
        <v>99</v>
      </c>
      <c r="B86" s="121">
        <v>2</v>
      </c>
      <c r="C86" s="121"/>
      <c r="D86" s="107"/>
      <c r="E86" s="102"/>
      <c r="F86" s="102"/>
    </row>
    <row r="87" spans="1:6" ht="18" x14ac:dyDescent="0.35">
      <c r="A87" s="54" t="s">
        <v>59</v>
      </c>
      <c r="B87" s="121">
        <v>2</v>
      </c>
      <c r="C87" s="160" t="str">
        <f>IF(B87=0, -5, "0")</f>
        <v>0</v>
      </c>
      <c r="D87" s="109"/>
      <c r="E87" s="102"/>
      <c r="F87" s="102"/>
    </row>
    <row r="88" spans="1:6" ht="30" x14ac:dyDescent="0.25">
      <c r="A88" s="20" t="s">
        <v>235</v>
      </c>
      <c r="B88" s="121">
        <v>2</v>
      </c>
      <c r="C88" s="121"/>
      <c r="D88" s="109"/>
      <c r="E88" s="102"/>
      <c r="F88" s="102"/>
    </row>
    <row r="89" spans="1:6" x14ac:dyDescent="0.25">
      <c r="A89" s="17" t="s">
        <v>55</v>
      </c>
      <c r="B89" s="121">
        <v>2</v>
      </c>
      <c r="C89" s="121"/>
      <c r="D89" s="110" t="s">
        <v>446</v>
      </c>
      <c r="E89" s="102"/>
      <c r="F89" s="102"/>
    </row>
    <row r="90" spans="1:6" ht="30" x14ac:dyDescent="0.25">
      <c r="A90" s="120" t="s">
        <v>277</v>
      </c>
      <c r="B90" s="121">
        <v>2</v>
      </c>
      <c r="C90" s="121"/>
      <c r="D90" s="108" t="s">
        <v>441</v>
      </c>
      <c r="E90" s="124"/>
      <c r="F90" s="102"/>
    </row>
    <row r="91" spans="1:6" ht="30" x14ac:dyDescent="0.25">
      <c r="A91" s="17" t="s">
        <v>245</v>
      </c>
      <c r="B91" s="121">
        <v>2</v>
      </c>
      <c r="C91" s="121"/>
      <c r="D91" s="109"/>
      <c r="E91" s="102"/>
      <c r="F91" s="102"/>
    </row>
    <row r="92" spans="1:6" ht="45" x14ac:dyDescent="0.25">
      <c r="A92" s="75" t="s">
        <v>271</v>
      </c>
      <c r="B92" s="121">
        <v>1</v>
      </c>
      <c r="C92" s="106"/>
      <c r="D92" s="235">
        <v>0.8</v>
      </c>
      <c r="E92" s="72"/>
      <c r="F92" s="72"/>
    </row>
    <row r="93" spans="1:6" x14ac:dyDescent="0.25">
      <c r="A93" s="198" t="s">
        <v>38</v>
      </c>
      <c r="B93" s="198"/>
      <c r="C93" s="198"/>
      <c r="D93" s="198">
        <f>SUM(B85:C91)</f>
        <v>12</v>
      </c>
    </row>
    <row r="94" spans="1:6" x14ac:dyDescent="0.25">
      <c r="A94" s="198" t="s">
        <v>37</v>
      </c>
      <c r="B94" s="199"/>
      <c r="C94" s="200"/>
      <c r="D94" s="201">
        <f>D93/(COUNT(B85:C91)*2)</f>
        <v>1</v>
      </c>
    </row>
    <row r="95" spans="1:6" x14ac:dyDescent="0.25">
      <c r="A95" s="8"/>
      <c r="B95" s="5"/>
      <c r="C95" s="6"/>
      <c r="D95" s="5"/>
    </row>
    <row r="96" spans="1:6" x14ac:dyDescent="0.25">
      <c r="A96" s="198" t="s">
        <v>66</v>
      </c>
      <c r="B96" s="198"/>
      <c r="C96" s="198"/>
      <c r="D96" s="198">
        <f>SUM(D81,D93,D54)</f>
        <v>56</v>
      </c>
    </row>
    <row r="97" spans="1:6" x14ac:dyDescent="0.25">
      <c r="A97" s="198" t="s">
        <v>211</v>
      </c>
      <c r="B97" s="198"/>
      <c r="C97" s="198"/>
      <c r="D97" s="254">
        <f>D96/(COUNT(B85:C91,B46:C53,B58:C80)*2)</f>
        <v>0.96551724137931039</v>
      </c>
    </row>
    <row r="98" spans="1:6" x14ac:dyDescent="0.25">
      <c r="A98" s="4"/>
      <c r="B98" s="5"/>
      <c r="C98" s="6"/>
      <c r="D98" s="5"/>
    </row>
    <row r="99" spans="1:6" ht="19.5" x14ac:dyDescent="0.25">
      <c r="A99" s="264" t="s">
        <v>123</v>
      </c>
      <c r="B99" s="265"/>
      <c r="C99" s="265"/>
      <c r="D99" s="265"/>
      <c r="E99" s="265"/>
      <c r="F99" s="266"/>
    </row>
    <row r="100" spans="1:6" x14ac:dyDescent="0.25">
      <c r="A100" s="134">
        <f>B11</f>
        <v>43084</v>
      </c>
      <c r="B100" s="5"/>
      <c r="C100" s="6"/>
      <c r="D100" s="5"/>
    </row>
    <row r="101" spans="1:6" ht="16.5" x14ac:dyDescent="0.25">
      <c r="A101" s="269" t="s">
        <v>63</v>
      </c>
      <c r="B101" s="270"/>
      <c r="C101" s="270"/>
      <c r="D101" s="270"/>
      <c r="E101" s="270"/>
      <c r="F101" s="270"/>
    </row>
    <row r="102" spans="1:6" x14ac:dyDescent="0.25">
      <c r="A102" s="19" t="s">
        <v>57</v>
      </c>
      <c r="B102" s="121" t="s">
        <v>34</v>
      </c>
      <c r="C102" s="121"/>
      <c r="D102" s="119"/>
      <c r="E102" s="119"/>
      <c r="F102" s="102"/>
    </row>
    <row r="103" spans="1:6" x14ac:dyDescent="0.25">
      <c r="A103" s="19" t="s">
        <v>281</v>
      </c>
      <c r="B103" s="121" t="s">
        <v>34</v>
      </c>
      <c r="C103" s="121"/>
      <c r="D103" s="119"/>
      <c r="E103" s="102"/>
      <c r="F103" s="102"/>
    </row>
    <row r="104" spans="1:6" x14ac:dyDescent="0.25">
      <c r="A104" s="26" t="s">
        <v>95</v>
      </c>
      <c r="B104" s="121" t="s">
        <v>34</v>
      </c>
      <c r="C104" s="122"/>
      <c r="D104" s="101"/>
      <c r="E104" s="124"/>
      <c r="F104" s="102"/>
    </row>
    <row r="105" spans="1:6" x14ac:dyDescent="0.25">
      <c r="A105" s="26" t="s">
        <v>28</v>
      </c>
      <c r="B105" s="121" t="s">
        <v>34</v>
      </c>
      <c r="C105" s="121"/>
      <c r="D105" s="103"/>
      <c r="E105" s="102"/>
      <c r="F105" s="102"/>
    </row>
    <row r="106" spans="1:6" ht="30" x14ac:dyDescent="0.25">
      <c r="A106" s="26" t="s">
        <v>164</v>
      </c>
      <c r="B106" s="121" t="s">
        <v>34</v>
      </c>
      <c r="C106" s="121"/>
      <c r="D106" s="87"/>
      <c r="E106" s="102"/>
      <c r="F106" s="102"/>
    </row>
    <row r="107" spans="1:6" ht="18" x14ac:dyDescent="0.35">
      <c r="A107" s="54" t="s">
        <v>59</v>
      </c>
      <c r="B107" s="121" t="s">
        <v>34</v>
      </c>
      <c r="C107" s="160" t="str">
        <f>IF(B107=0, -5, "0")</f>
        <v>0</v>
      </c>
      <c r="D107" s="119"/>
      <c r="E107" s="102"/>
      <c r="F107" s="102"/>
    </row>
    <row r="108" spans="1:6" ht="30" x14ac:dyDescent="0.25">
      <c r="A108" s="19" t="s">
        <v>125</v>
      </c>
      <c r="B108" s="121" t="s">
        <v>34</v>
      </c>
      <c r="C108" s="95"/>
      <c r="D108" s="119"/>
      <c r="E108" s="102"/>
      <c r="F108" s="102"/>
    </row>
    <row r="109" spans="1:6" ht="36" x14ac:dyDescent="0.35">
      <c r="A109" s="56" t="s">
        <v>27</v>
      </c>
      <c r="B109" s="121" t="s">
        <v>34</v>
      </c>
      <c r="C109" s="160" t="str">
        <f>IF(B109=0, -5, "0")</f>
        <v>0</v>
      </c>
      <c r="D109" s="9"/>
      <c r="E109" s="102"/>
      <c r="F109" s="102"/>
    </row>
    <row r="110" spans="1:6" x14ac:dyDescent="0.25">
      <c r="A110" s="198" t="s">
        <v>38</v>
      </c>
      <c r="B110" s="198"/>
      <c r="C110" s="198"/>
      <c r="D110" s="198">
        <f>SUM(B102:C109)</f>
        <v>0</v>
      </c>
    </row>
    <row r="111" spans="1:6" x14ac:dyDescent="0.25">
      <c r="A111" s="198" t="s">
        <v>37</v>
      </c>
      <c r="B111" s="199"/>
      <c r="C111" s="200"/>
      <c r="D111" s="201" t="e">
        <f>D110/(COUNT(B102:C109)*2)</f>
        <v>#DIV/0!</v>
      </c>
    </row>
    <row r="112" spans="1:6" x14ac:dyDescent="0.25">
      <c r="A112" s="8"/>
      <c r="B112" s="5"/>
      <c r="C112" s="6"/>
      <c r="D112" s="5"/>
    </row>
    <row r="113" spans="1:6" ht="18" x14ac:dyDescent="0.25">
      <c r="A113" s="267" t="s">
        <v>127</v>
      </c>
      <c r="B113" s="268"/>
      <c r="C113" s="268"/>
      <c r="D113" s="268"/>
      <c r="E113" s="268"/>
      <c r="F113" s="268"/>
    </row>
    <row r="114" spans="1:6" x14ac:dyDescent="0.25">
      <c r="A114" s="120" t="s">
        <v>294</v>
      </c>
      <c r="B114" s="121" t="s">
        <v>34</v>
      </c>
      <c r="C114" s="121"/>
      <c r="D114" s="119"/>
      <c r="E114" s="119"/>
      <c r="F114" s="102"/>
    </row>
    <row r="115" spans="1:6" x14ac:dyDescent="0.25">
      <c r="A115" s="17" t="s">
        <v>278</v>
      </c>
      <c r="B115" s="121" t="s">
        <v>34</v>
      </c>
      <c r="C115" s="121"/>
      <c r="D115" s="98"/>
      <c r="E115" s="98"/>
      <c r="F115" s="102"/>
    </row>
    <row r="116" spans="1:6" x14ac:dyDescent="0.25">
      <c r="A116" s="17" t="s">
        <v>70</v>
      </c>
      <c r="B116" s="121" t="s">
        <v>34</v>
      </c>
      <c r="C116" s="121"/>
      <c r="D116" s="98"/>
      <c r="E116" s="124"/>
      <c r="F116" s="102"/>
    </row>
    <row r="117" spans="1:6" x14ac:dyDescent="0.25">
      <c r="A117" s="120" t="s">
        <v>279</v>
      </c>
      <c r="B117" s="121" t="s">
        <v>34</v>
      </c>
      <c r="C117" s="121"/>
      <c r="D117" s="10"/>
      <c r="E117" s="124"/>
      <c r="F117" s="102"/>
    </row>
    <row r="118" spans="1:6" x14ac:dyDescent="0.25">
      <c r="A118" s="17" t="s">
        <v>64</v>
      </c>
      <c r="B118" s="121" t="s">
        <v>34</v>
      </c>
      <c r="C118" s="121"/>
      <c r="D118" s="11"/>
      <c r="E118" s="119"/>
      <c r="F118" s="102"/>
    </row>
    <row r="119" spans="1:6" ht="30" x14ac:dyDescent="0.25">
      <c r="A119" s="120" t="s">
        <v>165</v>
      </c>
      <c r="B119" s="121" t="s">
        <v>34</v>
      </c>
      <c r="C119" s="121"/>
      <c r="D119" s="11"/>
      <c r="E119" s="102"/>
      <c r="F119" s="102"/>
    </row>
    <row r="120" spans="1:6" x14ac:dyDescent="0.25">
      <c r="A120" s="120" t="s">
        <v>275</v>
      </c>
      <c r="B120" s="121" t="s">
        <v>34</v>
      </c>
      <c r="C120" s="121"/>
      <c r="D120" s="11"/>
      <c r="E120" s="102"/>
      <c r="F120" s="102"/>
    </row>
    <row r="121" spans="1:6" ht="18" x14ac:dyDescent="0.35">
      <c r="A121" s="54" t="s">
        <v>73</v>
      </c>
      <c r="B121" s="121" t="s">
        <v>34</v>
      </c>
      <c r="C121" s="160" t="str">
        <f>IF(B121=0, -5, "0")</f>
        <v>0</v>
      </c>
      <c r="D121" s="119"/>
      <c r="E121" s="102"/>
      <c r="F121" s="102"/>
    </row>
    <row r="122" spans="1:6" x14ac:dyDescent="0.25">
      <c r="A122" s="17" t="s">
        <v>178</v>
      </c>
      <c r="B122" s="121" t="s">
        <v>34</v>
      </c>
      <c r="C122" s="121"/>
      <c r="D122" s="119"/>
      <c r="E122" s="102"/>
      <c r="F122" s="102"/>
    </row>
    <row r="123" spans="1:6" ht="16.5" x14ac:dyDescent="0.3">
      <c r="A123" s="39" t="s">
        <v>179</v>
      </c>
      <c r="B123" s="121" t="s">
        <v>34</v>
      </c>
      <c r="C123" s="128"/>
      <c r="D123" s="135"/>
      <c r="E123" s="119"/>
      <c r="F123" s="102"/>
    </row>
    <row r="124" spans="1:6" x14ac:dyDescent="0.25">
      <c r="A124" s="120" t="s">
        <v>262</v>
      </c>
      <c r="B124" s="121" t="s">
        <v>34</v>
      </c>
      <c r="C124" s="121"/>
      <c r="D124" s="103"/>
      <c r="E124" s="124"/>
      <c r="F124" s="102"/>
    </row>
    <row r="125" spans="1:6" ht="36" x14ac:dyDescent="0.25">
      <c r="A125" s="74" t="s">
        <v>256</v>
      </c>
      <c r="B125" s="121" t="s">
        <v>34</v>
      </c>
      <c r="C125" s="160" t="str">
        <f>IF(B125=0, -5, "0")</f>
        <v>0</v>
      </c>
      <c r="D125" s="119"/>
      <c r="E125" s="119"/>
      <c r="F125" s="102"/>
    </row>
    <row r="126" spans="1:6" ht="16.5" x14ac:dyDescent="0.3">
      <c r="A126" s="40" t="s">
        <v>255</v>
      </c>
      <c r="B126" s="121" t="s">
        <v>34</v>
      </c>
      <c r="C126" s="128"/>
      <c r="D126" s="135" t="s">
        <v>343</v>
      </c>
      <c r="E126" s="102"/>
      <c r="F126" s="102"/>
    </row>
    <row r="127" spans="1:6" ht="18" x14ac:dyDescent="0.35">
      <c r="A127" s="54" t="s">
        <v>163</v>
      </c>
      <c r="B127" s="121" t="s">
        <v>34</v>
      </c>
      <c r="C127" s="160" t="str">
        <f>IF(B127=0, -5, "0")</f>
        <v>0</v>
      </c>
      <c r="D127" s="119"/>
      <c r="E127" s="119"/>
      <c r="F127" s="102"/>
    </row>
    <row r="128" spans="1:6" ht="18" x14ac:dyDescent="0.35">
      <c r="A128" s="39" t="s">
        <v>273</v>
      </c>
      <c r="B128" s="121" t="s">
        <v>34</v>
      </c>
      <c r="C128" s="121"/>
      <c r="D128" s="119"/>
      <c r="E128" s="233"/>
      <c r="F128" s="102"/>
    </row>
    <row r="129" spans="1:6" ht="16.5" x14ac:dyDescent="0.25">
      <c r="A129" s="136" t="s">
        <v>158</v>
      </c>
      <c r="B129" s="121" t="s">
        <v>34</v>
      </c>
      <c r="C129" s="161" t="str">
        <f>IF(B129=0, -5, "0")</f>
        <v>0</v>
      </c>
      <c r="D129" s="101"/>
      <c r="E129" s="124"/>
      <c r="F129" s="124"/>
    </row>
    <row r="130" spans="1:6" x14ac:dyDescent="0.25">
      <c r="A130" s="20" t="s">
        <v>78</v>
      </c>
      <c r="B130" s="121" t="s">
        <v>34</v>
      </c>
      <c r="C130" s="121"/>
      <c r="D130" s="119"/>
      <c r="E130" s="102"/>
      <c r="F130" s="102"/>
    </row>
    <row r="131" spans="1:6" ht="33" x14ac:dyDescent="0.3">
      <c r="A131" s="40" t="s">
        <v>209</v>
      </c>
      <c r="B131" s="121" t="s">
        <v>34</v>
      </c>
      <c r="C131" s="121"/>
      <c r="D131" s="119"/>
      <c r="E131" s="102"/>
      <c r="F131" s="102"/>
    </row>
    <row r="132" spans="1:6" x14ac:dyDescent="0.25">
      <c r="A132" s="20" t="s">
        <v>233</v>
      </c>
      <c r="B132" s="121" t="s">
        <v>34</v>
      </c>
      <c r="C132" s="121"/>
      <c r="D132" s="119"/>
      <c r="E132" s="119"/>
      <c r="F132" s="102"/>
    </row>
    <row r="133" spans="1:6" ht="30" x14ac:dyDescent="0.25">
      <c r="A133" s="20" t="s">
        <v>188</v>
      </c>
      <c r="B133" s="121" t="s">
        <v>34</v>
      </c>
      <c r="C133" s="121"/>
      <c r="D133" s="119"/>
      <c r="E133" s="102"/>
      <c r="F133" s="102"/>
    </row>
    <row r="134" spans="1:6" x14ac:dyDescent="0.25">
      <c r="A134" s="198" t="s">
        <v>38</v>
      </c>
      <c r="B134" s="198"/>
      <c r="C134" s="198"/>
      <c r="D134" s="198">
        <f>SUM(B114:C133)</f>
        <v>0</v>
      </c>
    </row>
    <row r="135" spans="1:6" x14ac:dyDescent="0.25">
      <c r="A135" s="198" t="s">
        <v>37</v>
      </c>
      <c r="B135" s="199"/>
      <c r="C135" s="200"/>
      <c r="D135" s="201" t="e">
        <f>D134/(COUNT(B114:C133)*2)</f>
        <v>#DIV/0!</v>
      </c>
    </row>
    <row r="136" spans="1:6" x14ac:dyDescent="0.25">
      <c r="A136" s="8"/>
      <c r="B136" s="5"/>
      <c r="C136" s="6"/>
      <c r="D136" s="5"/>
    </row>
    <row r="137" spans="1:6" ht="18" x14ac:dyDescent="0.25">
      <c r="A137" s="267" t="s">
        <v>72</v>
      </c>
      <c r="B137" s="268"/>
      <c r="C137" s="268"/>
      <c r="D137" s="268"/>
      <c r="E137" s="268"/>
      <c r="F137" s="268"/>
    </row>
    <row r="138" spans="1:6" ht="30" x14ac:dyDescent="0.25">
      <c r="A138" s="120" t="s">
        <v>344</v>
      </c>
      <c r="B138" s="121" t="s">
        <v>34</v>
      </c>
      <c r="C138" s="121"/>
      <c r="D138" s="119"/>
      <c r="E138" s="101"/>
      <c r="F138" s="102"/>
    </row>
    <row r="139" spans="1:6" x14ac:dyDescent="0.25">
      <c r="A139" s="17" t="s">
        <v>137</v>
      </c>
      <c r="B139" s="121" t="s">
        <v>34</v>
      </c>
      <c r="C139" s="121"/>
      <c r="D139" s="98"/>
      <c r="E139" s="102"/>
      <c r="F139" s="102"/>
    </row>
    <row r="140" spans="1:6" ht="18" x14ac:dyDescent="0.35">
      <c r="A140" s="54" t="s">
        <v>59</v>
      </c>
      <c r="B140" s="121" t="s">
        <v>34</v>
      </c>
      <c r="C140" s="160" t="str">
        <f>IF(B140=0, -5, "0")</f>
        <v>0</v>
      </c>
      <c r="D140" s="119"/>
      <c r="E140" s="119"/>
      <c r="F140" s="102"/>
    </row>
    <row r="141" spans="1:6" ht="36" x14ac:dyDescent="0.35">
      <c r="A141" s="56" t="s">
        <v>55</v>
      </c>
      <c r="B141" s="121" t="s">
        <v>34</v>
      </c>
      <c r="C141" s="160" t="str">
        <f>IF(B141=0, -5, "0")</f>
        <v>0</v>
      </c>
      <c r="D141" s="11"/>
      <c r="E141" s="119"/>
      <c r="F141" s="102"/>
    </row>
    <row r="142" spans="1:6" ht="16.5" x14ac:dyDescent="0.3">
      <c r="A142" s="44" t="s">
        <v>141</v>
      </c>
      <c r="B142" s="121" t="s">
        <v>34</v>
      </c>
      <c r="C142" s="121"/>
      <c r="D142" s="103"/>
      <c r="E142" s="102"/>
      <c r="F142" s="102"/>
    </row>
    <row r="143" spans="1:6" ht="18" x14ac:dyDescent="0.35">
      <c r="A143" s="56" t="s">
        <v>257</v>
      </c>
      <c r="B143" s="121" t="s">
        <v>34</v>
      </c>
      <c r="C143" s="160" t="str">
        <f>IF(B143=0, -5, "0")</f>
        <v>0</v>
      </c>
      <c r="D143" s="119"/>
      <c r="E143" s="119"/>
      <c r="F143" s="102"/>
    </row>
    <row r="144" spans="1:6" ht="16.5" x14ac:dyDescent="0.25">
      <c r="A144" s="137" t="s">
        <v>74</v>
      </c>
      <c r="B144" s="121" t="s">
        <v>34</v>
      </c>
      <c r="C144" s="128"/>
      <c r="D144" s="138"/>
      <c r="E144" s="119"/>
      <c r="F144" s="102"/>
    </row>
    <row r="145" spans="1:6" ht="66" x14ac:dyDescent="0.25">
      <c r="A145" s="76" t="s">
        <v>271</v>
      </c>
      <c r="B145" s="121" t="s">
        <v>34</v>
      </c>
      <c r="C145" s="106"/>
      <c r="D145" s="91"/>
      <c r="E145" s="6"/>
      <c r="F145" s="72"/>
    </row>
    <row r="146" spans="1:6" x14ac:dyDescent="0.25">
      <c r="A146" s="198" t="s">
        <v>38</v>
      </c>
      <c r="B146" s="198"/>
      <c r="C146" s="198"/>
      <c r="D146" s="198">
        <f>SUM(B138:C144)</f>
        <v>0</v>
      </c>
    </row>
    <row r="147" spans="1:6" x14ac:dyDescent="0.25">
      <c r="A147" s="198" t="s">
        <v>37</v>
      </c>
      <c r="B147" s="199"/>
      <c r="C147" s="200"/>
      <c r="D147" s="201" t="e">
        <f>D146/(COUNT(B138:C144)*2)</f>
        <v>#DIV/0!</v>
      </c>
    </row>
    <row r="148" spans="1:6" x14ac:dyDescent="0.25">
      <c r="A148" s="8"/>
      <c r="B148" s="5"/>
      <c r="C148" s="6"/>
      <c r="D148" s="5"/>
    </row>
    <row r="149" spans="1:6" x14ac:dyDescent="0.25">
      <c r="A149" s="198" t="s">
        <v>132</v>
      </c>
      <c r="B149" s="198"/>
      <c r="C149" s="198"/>
      <c r="D149" s="198">
        <f>SUM(D146,D110,D134)</f>
        <v>0</v>
      </c>
    </row>
    <row r="150" spans="1:6" x14ac:dyDescent="0.25">
      <c r="A150" s="198" t="s">
        <v>212</v>
      </c>
      <c r="B150" s="199"/>
      <c r="C150" s="200"/>
      <c r="D150" s="201" t="e">
        <f>D149/(COUNT(B138:C144,B102:C109,B114:C133)*2)</f>
        <v>#DIV/0!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64" t="s">
        <v>124</v>
      </c>
      <c r="B152" s="265"/>
      <c r="C152" s="265"/>
      <c r="D152" s="265"/>
      <c r="E152" s="265"/>
      <c r="F152" s="266"/>
    </row>
    <row r="153" spans="1:6" x14ac:dyDescent="0.25">
      <c r="A153" s="134">
        <f>B11</f>
        <v>43084</v>
      </c>
      <c r="B153" s="5"/>
      <c r="C153" s="6"/>
      <c r="D153" s="50"/>
    </row>
    <row r="154" spans="1:6" ht="16.5" x14ac:dyDescent="0.25">
      <c r="A154" s="269" t="s">
        <v>63</v>
      </c>
      <c r="B154" s="270"/>
      <c r="C154" s="270"/>
      <c r="D154" s="270"/>
      <c r="E154" s="270"/>
      <c r="F154" s="270"/>
    </row>
    <row r="155" spans="1:6" x14ac:dyDescent="0.25">
      <c r="A155" s="19" t="s">
        <v>126</v>
      </c>
      <c r="B155" s="121" t="s">
        <v>34</v>
      </c>
      <c r="C155" s="121"/>
      <c r="D155" s="119"/>
      <c r="E155" s="102"/>
      <c r="F155" s="102"/>
    </row>
    <row r="156" spans="1:6" x14ac:dyDescent="0.25">
      <c r="A156" s="19" t="s">
        <v>281</v>
      </c>
      <c r="B156" s="121" t="s">
        <v>34</v>
      </c>
      <c r="C156" s="121"/>
      <c r="D156" s="119"/>
      <c r="E156" s="102"/>
      <c r="F156" s="102"/>
    </row>
    <row r="157" spans="1:6" x14ac:dyDescent="0.25">
      <c r="A157" s="19" t="s">
        <v>68</v>
      </c>
      <c r="B157" s="121" t="s">
        <v>34</v>
      </c>
      <c r="C157" s="119"/>
      <c r="D157" s="119"/>
      <c r="E157" s="102"/>
      <c r="F157" s="102"/>
    </row>
    <row r="158" spans="1:6" x14ac:dyDescent="0.25">
      <c r="A158" s="26" t="s">
        <v>130</v>
      </c>
      <c r="B158" s="121" t="s">
        <v>34</v>
      </c>
      <c r="C158" s="121"/>
      <c r="D158" s="103"/>
      <c r="E158" s="102"/>
      <c r="F158" s="102"/>
    </row>
    <row r="159" spans="1:6" ht="30" x14ac:dyDescent="0.25">
      <c r="A159" s="19" t="s">
        <v>180</v>
      </c>
      <c r="B159" s="121" t="s">
        <v>34</v>
      </c>
      <c r="C159" s="121"/>
      <c r="D159" s="119"/>
      <c r="E159" s="102"/>
      <c r="F159" s="102"/>
    </row>
    <row r="160" spans="1:6" ht="18" x14ac:dyDescent="0.35">
      <c r="A160" s="54" t="s">
        <v>59</v>
      </c>
      <c r="B160" s="121" t="s">
        <v>34</v>
      </c>
      <c r="C160" s="160" t="str">
        <f>IF(B160=0, -5, "0")</f>
        <v>0</v>
      </c>
      <c r="D160" s="119"/>
      <c r="E160" s="102"/>
      <c r="F160" s="102"/>
    </row>
    <row r="161" spans="1:6" x14ac:dyDescent="0.25">
      <c r="A161" s="19" t="s">
        <v>138</v>
      </c>
      <c r="B161" s="121" t="s">
        <v>34</v>
      </c>
      <c r="C161" s="95"/>
      <c r="D161" s="119"/>
      <c r="E161" s="102"/>
      <c r="F161" s="102"/>
    </row>
    <row r="162" spans="1:6" x14ac:dyDescent="0.25">
      <c r="A162" s="19" t="s">
        <v>27</v>
      </c>
      <c r="B162" s="121" t="s">
        <v>34</v>
      </c>
      <c r="C162" s="121"/>
      <c r="D162" s="9"/>
      <c r="E162" s="102"/>
      <c r="F162" s="102"/>
    </row>
    <row r="163" spans="1:6" x14ac:dyDescent="0.25">
      <c r="A163" s="198" t="s">
        <v>38</v>
      </c>
      <c r="B163" s="198"/>
      <c r="C163" s="198"/>
      <c r="D163" s="198">
        <f>SUM(B155:C162)</f>
        <v>0</v>
      </c>
    </row>
    <row r="164" spans="1:6" x14ac:dyDescent="0.25">
      <c r="A164" s="198" t="s">
        <v>37</v>
      </c>
      <c r="B164" s="199"/>
      <c r="C164" s="200"/>
      <c r="D164" s="201" t="e">
        <f>D163/(COUNT(B155:C162)*2)</f>
        <v>#DIV/0!</v>
      </c>
    </row>
    <row r="165" spans="1:6" x14ac:dyDescent="0.25">
      <c r="A165" s="8"/>
      <c r="B165" s="5"/>
      <c r="C165" s="6"/>
      <c r="D165" s="5"/>
    </row>
    <row r="166" spans="1:6" ht="18" x14ac:dyDescent="0.25">
      <c r="A166" s="267" t="s">
        <v>128</v>
      </c>
      <c r="B166" s="268"/>
      <c r="C166" s="268"/>
      <c r="D166" s="268"/>
      <c r="E166" s="268"/>
      <c r="F166" s="268"/>
    </row>
    <row r="167" spans="1:6" x14ac:dyDescent="0.25">
      <c r="A167" s="120" t="s">
        <v>294</v>
      </c>
      <c r="B167" s="121" t="s">
        <v>34</v>
      </c>
      <c r="C167" s="121"/>
      <c r="D167" s="98"/>
      <c r="E167" s="102"/>
      <c r="F167" s="102"/>
    </row>
    <row r="168" spans="1:6" x14ac:dyDescent="0.25">
      <c r="A168" s="17" t="s">
        <v>97</v>
      </c>
      <c r="B168" s="121" t="s">
        <v>34</v>
      </c>
      <c r="C168" s="121"/>
      <c r="D168" s="98"/>
      <c r="E168" s="102"/>
      <c r="F168" s="102"/>
    </row>
    <row r="169" spans="1:6" x14ac:dyDescent="0.25">
      <c r="A169" s="17" t="s">
        <v>129</v>
      </c>
      <c r="B169" s="121" t="s">
        <v>34</v>
      </c>
      <c r="C169" s="121"/>
      <c r="D169" s="98"/>
      <c r="E169" s="102"/>
      <c r="F169" s="102"/>
    </row>
    <row r="170" spans="1:6" x14ac:dyDescent="0.25">
      <c r="A170" s="17" t="s">
        <v>64</v>
      </c>
      <c r="B170" s="121" t="s">
        <v>34</v>
      </c>
      <c r="C170" s="121"/>
      <c r="D170" s="11"/>
      <c r="E170" s="102"/>
      <c r="F170" s="102"/>
    </row>
    <row r="171" spans="1:6" x14ac:dyDescent="0.25">
      <c r="A171" s="17" t="s">
        <v>263</v>
      </c>
      <c r="B171" s="121" t="s">
        <v>34</v>
      </c>
      <c r="C171" s="121"/>
      <c r="D171" s="11"/>
      <c r="E171" s="102"/>
      <c r="F171" s="102"/>
    </row>
    <row r="172" spans="1:6" ht="18" x14ac:dyDescent="0.35">
      <c r="A172" s="56" t="s">
        <v>77</v>
      </c>
      <c r="B172" s="121" t="s">
        <v>34</v>
      </c>
      <c r="C172" s="160" t="str">
        <f>IF(B172=0, -5, "0")</f>
        <v>0</v>
      </c>
      <c r="D172" s="11"/>
      <c r="E172" s="102"/>
      <c r="F172" s="102"/>
    </row>
    <row r="173" spans="1:6" x14ac:dyDescent="0.25">
      <c r="A173" s="120" t="s">
        <v>280</v>
      </c>
      <c r="B173" s="121" t="s">
        <v>34</v>
      </c>
      <c r="C173" s="122"/>
      <c r="D173" s="117"/>
      <c r="E173" s="124"/>
      <c r="F173" s="102"/>
    </row>
    <row r="174" spans="1:6" ht="18" x14ac:dyDescent="0.35">
      <c r="A174" s="54" t="s">
        <v>236</v>
      </c>
      <c r="B174" s="121" t="s">
        <v>34</v>
      </c>
      <c r="C174" s="160" t="str">
        <f>IF(B174=0, -5, "0")</f>
        <v>0</v>
      </c>
      <c r="D174" s="11"/>
      <c r="E174" s="119"/>
      <c r="F174" s="102"/>
    </row>
    <row r="175" spans="1:6" x14ac:dyDescent="0.25">
      <c r="A175" s="120" t="s">
        <v>293</v>
      </c>
      <c r="B175" s="121" t="s">
        <v>34</v>
      </c>
      <c r="C175" s="121"/>
      <c r="D175" s="103"/>
      <c r="E175" s="102"/>
      <c r="F175" s="102"/>
    </row>
    <row r="176" spans="1:6" ht="36" x14ac:dyDescent="0.35">
      <c r="A176" s="57" t="s">
        <v>197</v>
      </c>
      <c r="B176" s="121" t="s">
        <v>34</v>
      </c>
      <c r="C176" s="160" t="str">
        <f>IF(B176=0, -5, "0")</f>
        <v>0</v>
      </c>
      <c r="D176" s="119"/>
      <c r="E176" s="102"/>
      <c r="F176" s="102"/>
    </row>
    <row r="177" spans="1:7" x14ac:dyDescent="0.25">
      <c r="A177" s="120" t="s">
        <v>275</v>
      </c>
      <c r="B177" s="121" t="s">
        <v>34</v>
      </c>
      <c r="C177" s="121"/>
      <c r="D177" s="119"/>
      <c r="E177" s="102"/>
      <c r="F177" s="102"/>
    </row>
    <row r="178" spans="1:7" x14ac:dyDescent="0.25">
      <c r="A178" s="120" t="s">
        <v>178</v>
      </c>
      <c r="B178" s="121" t="s">
        <v>34</v>
      </c>
      <c r="C178" s="121"/>
      <c r="D178" s="119"/>
      <c r="E178" s="119"/>
      <c r="F178" s="102"/>
    </row>
    <row r="179" spans="1:7" ht="18" x14ac:dyDescent="0.35">
      <c r="A179" s="112" t="s">
        <v>273</v>
      </c>
      <c r="B179" s="121" t="s">
        <v>34</v>
      </c>
      <c r="C179" s="121"/>
      <c r="D179" s="119"/>
      <c r="E179" s="233"/>
      <c r="F179" s="102"/>
    </row>
    <row r="180" spans="1:7" ht="16.5" x14ac:dyDescent="0.25">
      <c r="A180" s="73" t="s">
        <v>158</v>
      </c>
      <c r="B180" s="121" t="s">
        <v>34</v>
      </c>
      <c r="C180" s="161" t="str">
        <f>IF(B180=0, -5, "0")</f>
        <v>0</v>
      </c>
      <c r="D180" s="101"/>
      <c r="E180" s="124"/>
      <c r="F180" s="102"/>
    </row>
    <row r="181" spans="1:7" x14ac:dyDescent="0.25">
      <c r="A181" s="20" t="s">
        <v>78</v>
      </c>
      <c r="B181" s="121" t="s">
        <v>34</v>
      </c>
      <c r="C181" s="121"/>
      <c r="D181" s="119"/>
      <c r="E181" s="102"/>
      <c r="F181" s="102"/>
    </row>
    <row r="182" spans="1:7" ht="33" x14ac:dyDescent="0.3">
      <c r="A182" s="131" t="s">
        <v>220</v>
      </c>
      <c r="B182" s="121" t="s">
        <v>34</v>
      </c>
      <c r="C182" s="121"/>
      <c r="D182" s="53"/>
      <c r="E182" s="102"/>
      <c r="F182" s="102"/>
      <c r="G182" s="123"/>
    </row>
    <row r="183" spans="1:7" x14ac:dyDescent="0.25">
      <c r="A183" s="20" t="s">
        <v>233</v>
      </c>
      <c r="B183" s="121" t="s">
        <v>34</v>
      </c>
      <c r="C183" s="121"/>
      <c r="D183" s="119"/>
      <c r="E183" s="119"/>
      <c r="F183" s="102"/>
    </row>
    <row r="184" spans="1:7" ht="30" x14ac:dyDescent="0.25">
      <c r="A184" s="20" t="s">
        <v>189</v>
      </c>
      <c r="B184" s="121" t="s">
        <v>34</v>
      </c>
      <c r="C184" s="121"/>
      <c r="D184" s="119"/>
      <c r="E184" s="102"/>
      <c r="F184" s="102"/>
    </row>
    <row r="185" spans="1:7" ht="45" x14ac:dyDescent="0.25">
      <c r="A185" s="71" t="s">
        <v>271</v>
      </c>
      <c r="B185" s="121" t="s">
        <v>34</v>
      </c>
      <c r="C185" s="106"/>
      <c r="D185" s="91"/>
      <c r="E185" s="72"/>
      <c r="F185" s="72"/>
    </row>
    <row r="186" spans="1:7" x14ac:dyDescent="0.25">
      <c r="A186" s="198" t="s">
        <v>38</v>
      </c>
      <c r="B186" s="198"/>
      <c r="C186" s="198"/>
      <c r="D186" s="198">
        <f>SUM(B167:C184)</f>
        <v>0</v>
      </c>
    </row>
    <row r="187" spans="1:7" x14ac:dyDescent="0.25">
      <c r="A187" s="198" t="s">
        <v>37</v>
      </c>
      <c r="B187" s="199"/>
      <c r="C187" s="200"/>
      <c r="D187" s="201" t="e">
        <f>D186/(COUNT(B167:C184)*2)</f>
        <v>#DIV/0!</v>
      </c>
    </row>
    <row r="188" spans="1:7" x14ac:dyDescent="0.25">
      <c r="A188" s="8"/>
      <c r="B188" s="5"/>
      <c r="C188" s="6"/>
      <c r="D188" s="5"/>
    </row>
    <row r="189" spans="1:7" x14ac:dyDescent="0.25">
      <c r="A189" s="198" t="s">
        <v>133</v>
      </c>
      <c r="B189" s="198"/>
      <c r="C189" s="198"/>
      <c r="D189" s="198">
        <f>SUM(D163,D186)</f>
        <v>0</v>
      </c>
    </row>
    <row r="190" spans="1:7" x14ac:dyDescent="0.25">
      <c r="A190" s="198" t="s">
        <v>213</v>
      </c>
      <c r="B190" s="199"/>
      <c r="C190" s="200"/>
      <c r="D190" s="201" t="e">
        <f>D189/(COUNT(B155:C162,B167:C184)*2)</f>
        <v>#DIV/0!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64" t="s">
        <v>157</v>
      </c>
      <c r="B192" s="265"/>
      <c r="C192" s="265"/>
      <c r="D192" s="265"/>
      <c r="E192" s="265"/>
      <c r="F192" s="266"/>
    </row>
    <row r="193" spans="1:7" x14ac:dyDescent="0.25">
      <c r="A193" s="139">
        <f>B11</f>
        <v>43084</v>
      </c>
      <c r="B193" s="5"/>
      <c r="C193" s="6"/>
      <c r="D193" s="5"/>
    </row>
    <row r="194" spans="1:7" ht="18" x14ac:dyDescent="0.25">
      <c r="A194" s="267" t="s">
        <v>150</v>
      </c>
      <c r="B194" s="268"/>
      <c r="C194" s="268"/>
      <c r="D194" s="268"/>
      <c r="E194" s="268"/>
      <c r="F194" s="268"/>
    </row>
    <row r="195" spans="1:7" ht="36" x14ac:dyDescent="0.35">
      <c r="A195" s="56" t="s">
        <v>27</v>
      </c>
      <c r="B195" s="121" t="s">
        <v>34</v>
      </c>
      <c r="C195" s="160" t="str">
        <f>IF(B195=0, -5, "0")</f>
        <v>0</v>
      </c>
      <c r="D195" s="119"/>
      <c r="E195" s="102"/>
      <c r="F195" s="102"/>
    </row>
    <row r="196" spans="1:7" x14ac:dyDescent="0.25">
      <c r="A196" s="19" t="s">
        <v>57</v>
      </c>
      <c r="B196" s="121" t="s">
        <v>34</v>
      </c>
      <c r="C196" s="121"/>
      <c r="D196" s="119"/>
      <c r="E196" s="102"/>
      <c r="F196" s="102"/>
    </row>
    <row r="197" spans="1:7" x14ac:dyDescent="0.25">
      <c r="A197" s="26" t="s">
        <v>281</v>
      </c>
      <c r="B197" s="121" t="s">
        <v>34</v>
      </c>
      <c r="C197" s="121"/>
      <c r="D197" s="119"/>
      <c r="E197" s="124"/>
      <c r="F197" s="102"/>
    </row>
    <row r="198" spans="1:7" x14ac:dyDescent="0.25">
      <c r="A198" s="19" t="s">
        <v>95</v>
      </c>
      <c r="B198" s="121" t="s">
        <v>34</v>
      </c>
      <c r="C198" s="121"/>
      <c r="D198" s="119"/>
      <c r="E198" s="102"/>
      <c r="F198" s="102"/>
    </row>
    <row r="199" spans="1:7" x14ac:dyDescent="0.25">
      <c r="A199" s="19" t="s">
        <v>146</v>
      </c>
      <c r="B199" s="121" t="s">
        <v>34</v>
      </c>
      <c r="C199" s="121"/>
      <c r="D199" s="119"/>
      <c r="E199" s="102"/>
      <c r="F199" s="102"/>
    </row>
    <row r="200" spans="1:7" x14ac:dyDescent="0.25">
      <c r="A200" s="26" t="s">
        <v>145</v>
      </c>
      <c r="B200" s="121" t="s">
        <v>34</v>
      </c>
      <c r="C200" s="121"/>
      <c r="D200" s="119"/>
      <c r="E200" s="102"/>
      <c r="F200" s="102"/>
    </row>
    <row r="201" spans="1:7" x14ac:dyDescent="0.25">
      <c r="A201" s="26" t="s">
        <v>28</v>
      </c>
      <c r="B201" s="121" t="s">
        <v>34</v>
      </c>
      <c r="C201" s="121"/>
      <c r="D201" s="119"/>
      <c r="E201" s="102"/>
      <c r="F201" s="102"/>
    </row>
    <row r="202" spans="1:7" x14ac:dyDescent="0.25">
      <c r="A202" s="26" t="s">
        <v>147</v>
      </c>
      <c r="B202" s="121" t="s">
        <v>34</v>
      </c>
      <c r="C202" s="121"/>
      <c r="D202" s="103"/>
      <c r="E202" s="102"/>
      <c r="F202" s="102"/>
    </row>
    <row r="203" spans="1:7" ht="18" x14ac:dyDescent="0.35">
      <c r="A203" s="140" t="s">
        <v>282</v>
      </c>
      <c r="B203" s="121" t="s">
        <v>34</v>
      </c>
      <c r="C203" s="160" t="str">
        <f>IF(B203=0, -5, "0")</f>
        <v>0</v>
      </c>
      <c r="D203" s="119"/>
      <c r="E203" s="102"/>
      <c r="F203" s="102"/>
    </row>
    <row r="204" spans="1:7" ht="16.5" x14ac:dyDescent="0.3">
      <c r="A204" s="141" t="s">
        <v>335</v>
      </c>
      <c r="B204" s="121" t="s">
        <v>34</v>
      </c>
      <c r="C204" s="160" t="str">
        <f>IF(B204=0, -5, "0")</f>
        <v>0</v>
      </c>
      <c r="D204" s="101"/>
      <c r="E204" s="102"/>
      <c r="F204" s="102"/>
      <c r="G204" s="123"/>
    </row>
    <row r="205" spans="1:7" x14ac:dyDescent="0.25">
      <c r="A205" s="125" t="s">
        <v>138</v>
      </c>
      <c r="B205" s="121" t="s">
        <v>34</v>
      </c>
      <c r="C205" s="121"/>
      <c r="D205" s="119"/>
      <c r="E205" s="102"/>
      <c r="F205" s="102"/>
    </row>
    <row r="206" spans="1:7" x14ac:dyDescent="0.25">
      <c r="A206" s="198" t="s">
        <v>38</v>
      </c>
      <c r="B206" s="198"/>
      <c r="C206" s="198"/>
      <c r="D206" s="198">
        <f>SUM(B195:C205)</f>
        <v>0</v>
      </c>
    </row>
    <row r="207" spans="1:7" x14ac:dyDescent="0.25">
      <c r="A207" s="198" t="s">
        <v>37</v>
      </c>
      <c r="B207" s="199"/>
      <c r="C207" s="200"/>
      <c r="D207" s="201" t="e">
        <f>D206/(COUNT(B195:C205)*2)</f>
        <v>#DIV/0!</v>
      </c>
    </row>
    <row r="208" spans="1:7" x14ac:dyDescent="0.25">
      <c r="A208" s="8"/>
      <c r="B208" s="5"/>
      <c r="C208" s="6"/>
      <c r="D208" s="5"/>
    </row>
    <row r="209" spans="1:7" ht="18" x14ac:dyDescent="0.25">
      <c r="A209" s="267" t="s">
        <v>75</v>
      </c>
      <c r="B209" s="268"/>
      <c r="C209" s="268"/>
      <c r="D209" s="268"/>
      <c r="E209" s="268"/>
      <c r="F209" s="268"/>
    </row>
    <row r="210" spans="1:7" x14ac:dyDescent="0.25">
      <c r="A210" s="120" t="s">
        <v>294</v>
      </c>
      <c r="B210" s="121" t="s">
        <v>34</v>
      </c>
      <c r="C210" s="121"/>
      <c r="D210" s="119"/>
      <c r="E210" s="124"/>
      <c r="F210" s="102"/>
    </row>
    <row r="211" spans="1:7" ht="54" x14ac:dyDescent="0.35">
      <c r="A211" s="56" t="s">
        <v>336</v>
      </c>
      <c r="B211" s="121" t="s">
        <v>34</v>
      </c>
      <c r="C211" s="160" t="str">
        <f>IF(B211=0, -5, "0")</f>
        <v>0</v>
      </c>
      <c r="D211" s="119"/>
      <c r="E211" s="102"/>
      <c r="F211" s="102"/>
    </row>
    <row r="212" spans="1:7" x14ac:dyDescent="0.25">
      <c r="A212" s="17" t="s">
        <v>182</v>
      </c>
      <c r="B212" s="121" t="s">
        <v>34</v>
      </c>
      <c r="C212" s="121"/>
      <c r="D212" s="98"/>
      <c r="E212" s="102"/>
      <c r="F212" s="102"/>
    </row>
    <row r="213" spans="1:7" ht="30" x14ac:dyDescent="0.25">
      <c r="A213" s="120" t="s">
        <v>166</v>
      </c>
      <c r="B213" s="121" t="s">
        <v>34</v>
      </c>
      <c r="C213" s="121"/>
      <c r="D213" s="98"/>
      <c r="E213" s="119"/>
      <c r="F213" s="102"/>
    </row>
    <row r="214" spans="1:7" ht="18" x14ac:dyDescent="0.35">
      <c r="A214" s="56" t="s">
        <v>332</v>
      </c>
      <c r="B214" s="121" t="s">
        <v>34</v>
      </c>
      <c r="C214" s="160" t="str">
        <f>IF(B214=0, -5, "0")</f>
        <v>0</v>
      </c>
      <c r="D214" s="10"/>
      <c r="E214" s="102"/>
      <c r="F214" s="102"/>
    </row>
    <row r="215" spans="1:7" x14ac:dyDescent="0.25">
      <c r="A215" s="120" t="s">
        <v>64</v>
      </c>
      <c r="B215" s="121" t="s">
        <v>34</v>
      </c>
      <c r="C215" s="121"/>
      <c r="D215" s="103"/>
      <c r="E215" s="102"/>
      <c r="F215" s="102"/>
    </row>
    <row r="216" spans="1:7" x14ac:dyDescent="0.25">
      <c r="A216" s="17" t="s">
        <v>69</v>
      </c>
      <c r="B216" s="121" t="s">
        <v>34</v>
      </c>
      <c r="C216" s="121"/>
      <c r="D216" s="11"/>
      <c r="E216" s="119"/>
      <c r="F216" s="102"/>
    </row>
    <row r="217" spans="1:7" x14ac:dyDescent="0.25">
      <c r="A217" s="120" t="s">
        <v>275</v>
      </c>
      <c r="B217" s="121" t="s">
        <v>34</v>
      </c>
      <c r="C217" s="121"/>
      <c r="D217" s="11"/>
      <c r="E217" s="102"/>
      <c r="F217" s="102"/>
    </row>
    <row r="218" spans="1:7" x14ac:dyDescent="0.25">
      <c r="A218" s="17" t="s">
        <v>178</v>
      </c>
      <c r="B218" s="121" t="s">
        <v>34</v>
      </c>
      <c r="C218" s="121"/>
      <c r="D218" s="119"/>
      <c r="E218" s="102"/>
      <c r="F218" s="102"/>
    </row>
    <row r="219" spans="1:7" ht="33" x14ac:dyDescent="0.3">
      <c r="A219" s="40" t="s">
        <v>168</v>
      </c>
      <c r="B219" s="121" t="s">
        <v>34</v>
      </c>
      <c r="C219" s="121"/>
      <c r="D219" s="119"/>
      <c r="E219" s="119"/>
      <c r="F219" s="102"/>
      <c r="G219" s="123"/>
    </row>
    <row r="220" spans="1:7" x14ac:dyDescent="0.25">
      <c r="A220" s="120" t="s">
        <v>149</v>
      </c>
      <c r="B220" s="121" t="s">
        <v>34</v>
      </c>
      <c r="C220" s="121"/>
      <c r="D220" s="103"/>
      <c r="E220" s="102"/>
      <c r="F220" s="102"/>
    </row>
    <row r="221" spans="1:7" x14ac:dyDescent="0.25">
      <c r="A221" s="20" t="s">
        <v>151</v>
      </c>
      <c r="B221" s="121" t="s">
        <v>34</v>
      </c>
      <c r="C221" s="121"/>
      <c r="D221" s="119"/>
      <c r="E221" s="102"/>
      <c r="F221" s="102"/>
    </row>
    <row r="222" spans="1:7" ht="18" x14ac:dyDescent="0.25">
      <c r="A222" s="74" t="s">
        <v>71</v>
      </c>
      <c r="B222" s="121" t="s">
        <v>34</v>
      </c>
      <c r="C222" s="160" t="str">
        <f>IF(B222=0, -5, "0")</f>
        <v>0</v>
      </c>
      <c r="D222" s="119"/>
      <c r="E222" s="102"/>
      <c r="F222" s="102"/>
    </row>
    <row r="223" spans="1:7" ht="18" x14ac:dyDescent="0.35">
      <c r="A223" s="39" t="s">
        <v>273</v>
      </c>
      <c r="B223" s="121" t="s">
        <v>34</v>
      </c>
      <c r="C223" s="121"/>
      <c r="D223" s="119"/>
      <c r="E223" s="233"/>
      <c r="F223" s="102"/>
      <c r="G223" s="123"/>
    </row>
    <row r="224" spans="1:7" ht="16.5" x14ac:dyDescent="0.25">
      <c r="A224" s="73" t="s">
        <v>158</v>
      </c>
      <c r="B224" s="121" t="s">
        <v>34</v>
      </c>
      <c r="C224" s="161" t="str">
        <f>IF(B224=0, -5, "0")</f>
        <v>0</v>
      </c>
      <c r="D224" s="101"/>
      <c r="E224" s="102"/>
      <c r="F224" s="102"/>
    </row>
    <row r="225" spans="1:6" x14ac:dyDescent="0.25">
      <c r="A225" s="20" t="s">
        <v>78</v>
      </c>
      <c r="B225" s="121" t="s">
        <v>34</v>
      </c>
      <c r="C225" s="121"/>
      <c r="D225" s="119"/>
      <c r="E225" s="102"/>
      <c r="F225" s="102"/>
    </row>
    <row r="226" spans="1:6" ht="30" x14ac:dyDescent="0.25">
      <c r="A226" s="20" t="s">
        <v>229</v>
      </c>
      <c r="B226" s="121" t="s">
        <v>34</v>
      </c>
      <c r="C226" s="121"/>
      <c r="D226" s="53"/>
      <c r="E226" s="102"/>
      <c r="F226" s="102"/>
    </row>
    <row r="227" spans="1:6" x14ac:dyDescent="0.25">
      <c r="A227" s="20" t="s">
        <v>233</v>
      </c>
      <c r="B227" s="121" t="s">
        <v>34</v>
      </c>
      <c r="C227" s="121"/>
      <c r="D227" s="119"/>
      <c r="E227" s="102"/>
      <c r="F227" s="102"/>
    </row>
    <row r="228" spans="1:6" ht="30" x14ac:dyDescent="0.25">
      <c r="A228" s="20" t="s">
        <v>188</v>
      </c>
      <c r="B228" s="121" t="s">
        <v>34</v>
      </c>
      <c r="C228" s="20"/>
      <c r="D228" s="234"/>
      <c r="E228" s="102"/>
      <c r="F228" s="102"/>
    </row>
    <row r="229" spans="1:6" x14ac:dyDescent="0.25">
      <c r="A229" s="198" t="s">
        <v>38</v>
      </c>
      <c r="B229" s="198"/>
      <c r="C229" s="198"/>
      <c r="D229" s="198">
        <f>SUM(B210:C228)</f>
        <v>0</v>
      </c>
    </row>
    <row r="230" spans="1:6" x14ac:dyDescent="0.25">
      <c r="A230" s="198" t="s">
        <v>37</v>
      </c>
      <c r="B230" s="199"/>
      <c r="C230" s="200"/>
      <c r="D230" s="201" t="e">
        <f>D229/(COUNT(B210:C228)*2)</f>
        <v>#DIV/0!</v>
      </c>
    </row>
    <row r="231" spans="1:6" x14ac:dyDescent="0.25">
      <c r="A231" s="8"/>
      <c r="B231" s="5"/>
      <c r="C231" s="6"/>
      <c r="D231" s="5"/>
    </row>
    <row r="232" spans="1:6" ht="18" x14ac:dyDescent="0.25">
      <c r="A232" s="267" t="s">
        <v>181</v>
      </c>
      <c r="B232" s="268"/>
      <c r="C232" s="268"/>
      <c r="D232" s="268"/>
      <c r="E232" s="268"/>
      <c r="F232" s="268"/>
    </row>
    <row r="233" spans="1:6" x14ac:dyDescent="0.25">
      <c r="A233" s="120" t="s">
        <v>294</v>
      </c>
      <c r="B233" s="121" t="s">
        <v>34</v>
      </c>
      <c r="C233" s="122"/>
      <c r="D233" s="104"/>
      <c r="E233" s="102"/>
      <c r="F233" s="102"/>
    </row>
    <row r="234" spans="1:6" ht="30" x14ac:dyDescent="0.25">
      <c r="A234" s="17" t="s">
        <v>194</v>
      </c>
      <c r="B234" s="121" t="s">
        <v>34</v>
      </c>
      <c r="C234" s="121"/>
      <c r="D234" s="107"/>
      <c r="E234" s="102"/>
      <c r="F234" s="102"/>
    </row>
    <row r="235" spans="1:6" ht="18" x14ac:dyDescent="0.35">
      <c r="A235" s="54" t="s">
        <v>59</v>
      </c>
      <c r="B235" s="121" t="s">
        <v>34</v>
      </c>
      <c r="C235" s="160" t="str">
        <f>IF(B235=0, -5, "0")</f>
        <v>0</v>
      </c>
      <c r="D235" s="109"/>
      <c r="E235" s="102"/>
      <c r="F235" s="102"/>
    </row>
    <row r="236" spans="1:6" ht="36" x14ac:dyDescent="0.35">
      <c r="A236" s="56" t="s">
        <v>167</v>
      </c>
      <c r="B236" s="121" t="s">
        <v>34</v>
      </c>
      <c r="C236" s="160" t="str">
        <f>IF(B236=0, -5, "0")</f>
        <v>0</v>
      </c>
      <c r="D236" s="109"/>
      <c r="E236" s="102"/>
      <c r="F236" s="102"/>
    </row>
    <row r="237" spans="1:6" x14ac:dyDescent="0.25">
      <c r="A237" s="17" t="s">
        <v>237</v>
      </c>
      <c r="B237" s="121" t="s">
        <v>34</v>
      </c>
      <c r="C237" s="121"/>
      <c r="D237" s="109"/>
      <c r="E237" s="102"/>
      <c r="F237" s="102"/>
    </row>
    <row r="238" spans="1:6" x14ac:dyDescent="0.25">
      <c r="A238" s="17" t="s">
        <v>55</v>
      </c>
      <c r="B238" s="121" t="s">
        <v>34</v>
      </c>
      <c r="C238" s="121"/>
      <c r="D238" s="110"/>
      <c r="E238" s="102"/>
      <c r="F238" s="102"/>
    </row>
    <row r="239" spans="1:6" x14ac:dyDescent="0.25">
      <c r="A239" s="120" t="s">
        <v>283</v>
      </c>
      <c r="B239" s="121" t="s">
        <v>34</v>
      </c>
      <c r="C239" s="122"/>
      <c r="D239" s="116"/>
      <c r="E239" s="124"/>
      <c r="F239" s="102"/>
    </row>
    <row r="240" spans="1:6" x14ac:dyDescent="0.25">
      <c r="A240" s="120" t="s">
        <v>148</v>
      </c>
      <c r="B240" s="121" t="s">
        <v>34</v>
      </c>
      <c r="C240" s="121"/>
      <c r="D240" s="108"/>
      <c r="E240" s="102"/>
      <c r="F240" s="102"/>
    </row>
    <row r="241" spans="1:6" ht="45" x14ac:dyDescent="0.25">
      <c r="A241" s="70" t="s">
        <v>271</v>
      </c>
      <c r="B241" s="121" t="s">
        <v>34</v>
      </c>
      <c r="C241" s="106"/>
      <c r="D241" s="236"/>
      <c r="E241" s="72"/>
      <c r="F241" s="72"/>
    </row>
    <row r="242" spans="1:6" x14ac:dyDescent="0.25">
      <c r="A242" s="198" t="s">
        <v>38</v>
      </c>
      <c r="B242" s="198"/>
      <c r="C242" s="198"/>
      <c r="D242" s="198">
        <f>SUM(B233:C240)</f>
        <v>0</v>
      </c>
    </row>
    <row r="243" spans="1:6" x14ac:dyDescent="0.25">
      <c r="A243" s="198" t="s">
        <v>37</v>
      </c>
      <c r="B243" s="199"/>
      <c r="C243" s="200"/>
      <c r="D243" s="201" t="e">
        <f>D242/(COUNT(B233:C240)*2)</f>
        <v>#DIV/0!</v>
      </c>
    </row>
    <row r="244" spans="1:6" x14ac:dyDescent="0.25">
      <c r="A244" s="8"/>
      <c r="B244" s="5"/>
      <c r="C244" s="6"/>
      <c r="D244" s="5"/>
    </row>
    <row r="245" spans="1:6" x14ac:dyDescent="0.25">
      <c r="A245" s="198" t="s">
        <v>76</v>
      </c>
      <c r="B245" s="198"/>
      <c r="C245" s="198"/>
      <c r="D245" s="198">
        <f>SUM(D242,D206,D229)</f>
        <v>0</v>
      </c>
    </row>
    <row r="246" spans="1:6" x14ac:dyDescent="0.25">
      <c r="A246" s="198" t="s">
        <v>214</v>
      </c>
      <c r="B246" s="199"/>
      <c r="C246" s="200"/>
      <c r="D246" s="201" t="e">
        <f>D245/(COUNT(B210:C228,B233:C240,B195:C205)*2)</f>
        <v>#DIV/0!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64" t="s">
        <v>4</v>
      </c>
      <c r="B249" s="265"/>
      <c r="C249" s="265"/>
      <c r="D249" s="265"/>
      <c r="E249" s="265"/>
      <c r="F249" s="266"/>
    </row>
    <row r="250" spans="1:6" x14ac:dyDescent="0.25">
      <c r="A250" s="142">
        <f>B11</f>
        <v>43084</v>
      </c>
      <c r="B250" s="5"/>
      <c r="C250" s="6"/>
      <c r="D250" s="50"/>
    </row>
    <row r="251" spans="1:6" ht="18" x14ac:dyDescent="0.25">
      <c r="A251" s="267" t="s">
        <v>19</v>
      </c>
      <c r="B251" s="268"/>
      <c r="C251" s="268"/>
      <c r="D251" s="268"/>
      <c r="E251" s="268"/>
      <c r="F251" s="268"/>
    </row>
    <row r="252" spans="1:6" x14ac:dyDescent="0.25">
      <c r="A252" s="25" t="s">
        <v>62</v>
      </c>
      <c r="B252" s="121">
        <v>2</v>
      </c>
      <c r="C252" s="121"/>
      <c r="D252" s="119"/>
      <c r="E252" s="102"/>
      <c r="F252" s="102"/>
    </row>
    <row r="253" spans="1:6" ht="30" x14ac:dyDescent="0.25">
      <c r="A253" s="18" t="s">
        <v>6</v>
      </c>
      <c r="B253" s="121">
        <v>1</v>
      </c>
      <c r="C253" s="121"/>
      <c r="D253" s="119" t="s">
        <v>449</v>
      </c>
      <c r="E253" s="102"/>
      <c r="F253" s="102"/>
    </row>
    <row r="254" spans="1:6" x14ac:dyDescent="0.25">
      <c r="A254" s="113" t="s">
        <v>281</v>
      </c>
      <c r="B254" s="121">
        <v>2</v>
      </c>
      <c r="C254" s="121"/>
      <c r="D254" s="119"/>
      <c r="E254" s="102"/>
      <c r="F254" s="102"/>
    </row>
    <row r="255" spans="1:6" x14ac:dyDescent="0.25">
      <c r="A255" s="25" t="s">
        <v>20</v>
      </c>
      <c r="B255" s="121">
        <v>2</v>
      </c>
      <c r="C255" s="121"/>
      <c r="D255" s="103"/>
      <c r="E255" s="102"/>
      <c r="F255" s="102"/>
    </row>
    <row r="256" spans="1:6" x14ac:dyDescent="0.25">
      <c r="A256" s="18" t="s">
        <v>39</v>
      </c>
      <c r="B256" s="121">
        <v>2</v>
      </c>
      <c r="C256" s="121"/>
      <c r="D256" s="119"/>
      <c r="E256" s="102"/>
      <c r="F256" s="102"/>
    </row>
    <row r="257" spans="1:7" x14ac:dyDescent="0.25">
      <c r="A257" s="25" t="s">
        <v>50</v>
      </c>
      <c r="B257" s="121">
        <v>2</v>
      </c>
      <c r="C257" s="121"/>
      <c r="D257" s="108"/>
      <c r="E257" s="102"/>
      <c r="F257" s="102"/>
    </row>
    <row r="258" spans="1:7" ht="18" x14ac:dyDescent="0.35">
      <c r="A258" s="54" t="s">
        <v>54</v>
      </c>
      <c r="B258" s="121">
        <v>2</v>
      </c>
      <c r="C258" s="160" t="str">
        <f>IF(B258=0, -5, "0")</f>
        <v>0</v>
      </c>
      <c r="D258" s="119"/>
      <c r="E258" s="102"/>
      <c r="F258" s="102"/>
      <c r="G258" s="123"/>
    </row>
    <row r="259" spans="1:7" x14ac:dyDescent="0.25">
      <c r="A259" s="18" t="s">
        <v>138</v>
      </c>
      <c r="B259" s="121">
        <v>2</v>
      </c>
      <c r="C259" s="121"/>
      <c r="D259" s="119"/>
      <c r="E259" s="102"/>
      <c r="F259" s="102"/>
    </row>
    <row r="260" spans="1:7" x14ac:dyDescent="0.25">
      <c r="A260" s="198" t="s">
        <v>38</v>
      </c>
      <c r="B260" s="198"/>
      <c r="C260" s="198"/>
      <c r="D260" s="198">
        <f>SUM(B252:C259)</f>
        <v>15</v>
      </c>
    </row>
    <row r="261" spans="1:7" x14ac:dyDescent="0.25">
      <c r="A261" s="198" t="s">
        <v>37</v>
      </c>
      <c r="B261" s="199"/>
      <c r="C261" s="200"/>
      <c r="D261" s="201">
        <f>D260/(COUNT(B252:C259)*2)</f>
        <v>0.9375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7" t="s">
        <v>116</v>
      </c>
      <c r="B263" s="268"/>
      <c r="C263" s="268"/>
      <c r="D263" s="268"/>
      <c r="E263" s="268"/>
      <c r="F263" s="268"/>
    </row>
    <row r="264" spans="1:7" x14ac:dyDescent="0.25">
      <c r="A264" s="120" t="s">
        <v>284</v>
      </c>
      <c r="B264" s="121">
        <v>2</v>
      </c>
      <c r="C264" s="122"/>
      <c r="D264" s="101"/>
      <c r="E264" s="124"/>
      <c r="F264" s="124"/>
    </row>
    <row r="265" spans="1:7" x14ac:dyDescent="0.25">
      <c r="A265" s="120" t="s">
        <v>345</v>
      </c>
      <c r="B265" s="121">
        <v>1</v>
      </c>
      <c r="C265" s="121"/>
      <c r="D265" s="119" t="s">
        <v>447</v>
      </c>
      <c r="E265" s="102"/>
      <c r="F265" s="102"/>
    </row>
    <row r="266" spans="1:7" x14ac:dyDescent="0.25">
      <c r="A266" s="17" t="s">
        <v>5</v>
      </c>
      <c r="B266" s="121">
        <v>1</v>
      </c>
      <c r="C266" s="121"/>
      <c r="D266" s="109" t="s">
        <v>448</v>
      </c>
      <c r="E266" s="102"/>
      <c r="F266" s="102"/>
    </row>
    <row r="267" spans="1:7" ht="18" x14ac:dyDescent="0.35">
      <c r="A267" s="54" t="s">
        <v>340</v>
      </c>
      <c r="B267" s="121">
        <v>2</v>
      </c>
      <c r="C267" s="160" t="str">
        <f>IF(B267=0, -5, "0")</f>
        <v>0</v>
      </c>
      <c r="D267" s="68"/>
      <c r="E267" s="102"/>
      <c r="F267" s="102"/>
    </row>
    <row r="268" spans="1:7" ht="45" x14ac:dyDescent="0.25">
      <c r="A268" s="120" t="s">
        <v>102</v>
      </c>
      <c r="B268" s="121">
        <v>2</v>
      </c>
      <c r="C268" s="121"/>
      <c r="D268" s="108" t="s">
        <v>450</v>
      </c>
      <c r="E268" s="119"/>
      <c r="F268" s="102"/>
    </row>
    <row r="269" spans="1:7" ht="18" x14ac:dyDescent="0.35">
      <c r="A269" s="54" t="s">
        <v>61</v>
      </c>
      <c r="B269" s="121">
        <v>2</v>
      </c>
      <c r="C269" s="160" t="str">
        <f>IF(B269=0, -5, "0")</f>
        <v>0</v>
      </c>
      <c r="D269" s="109"/>
      <c r="E269" s="119"/>
      <c r="F269" s="102"/>
    </row>
    <row r="270" spans="1:7" x14ac:dyDescent="0.25">
      <c r="A270" s="17" t="s">
        <v>239</v>
      </c>
      <c r="B270" s="121">
        <v>2</v>
      </c>
      <c r="C270" s="121"/>
      <c r="D270" s="68"/>
      <c r="E270" s="102"/>
      <c r="F270" s="102"/>
    </row>
    <row r="271" spans="1:7" ht="30" x14ac:dyDescent="0.25">
      <c r="A271" s="17" t="s">
        <v>188</v>
      </c>
      <c r="B271" s="121">
        <v>2</v>
      </c>
      <c r="C271" s="121"/>
      <c r="D271" s="119"/>
      <c r="E271" s="102"/>
      <c r="F271" s="102"/>
    </row>
    <row r="272" spans="1:7" x14ac:dyDescent="0.25">
      <c r="A272" s="17" t="s">
        <v>233</v>
      </c>
      <c r="B272" s="121">
        <v>2</v>
      </c>
      <c r="C272" s="121"/>
      <c r="D272" s="119"/>
      <c r="E272" s="102"/>
      <c r="F272" s="102"/>
    </row>
    <row r="273" spans="1:6" ht="16.5" x14ac:dyDescent="0.25">
      <c r="A273" s="73" t="s">
        <v>158</v>
      </c>
      <c r="B273" s="121">
        <v>2</v>
      </c>
      <c r="C273" s="161" t="str">
        <f>IF(B273=0, -5, "0")</f>
        <v>0</v>
      </c>
      <c r="D273" s="101"/>
      <c r="E273" s="102"/>
      <c r="F273" s="102"/>
    </row>
    <row r="274" spans="1:6" x14ac:dyDescent="0.25">
      <c r="A274" s="20" t="s">
        <v>78</v>
      </c>
      <c r="B274" s="121">
        <v>2</v>
      </c>
      <c r="C274" s="121"/>
      <c r="D274" s="119"/>
      <c r="E274" s="102"/>
      <c r="F274" s="102"/>
    </row>
    <row r="275" spans="1:6" ht="45" x14ac:dyDescent="0.25">
      <c r="A275" s="71" t="s">
        <v>271</v>
      </c>
      <c r="B275" s="121">
        <v>2</v>
      </c>
      <c r="C275" s="106"/>
      <c r="D275" s="91">
        <v>1</v>
      </c>
      <c r="E275" s="72"/>
      <c r="F275" s="72"/>
    </row>
    <row r="276" spans="1:6" x14ac:dyDescent="0.25">
      <c r="A276" s="198" t="s">
        <v>38</v>
      </c>
      <c r="B276" s="198"/>
      <c r="C276" s="198"/>
      <c r="D276" s="224">
        <f>SUM(B264:C274)</f>
        <v>20</v>
      </c>
    </row>
    <row r="277" spans="1:6" x14ac:dyDescent="0.25">
      <c r="A277" s="198" t="s">
        <v>37</v>
      </c>
      <c r="B277" s="199"/>
      <c r="C277" s="200"/>
      <c r="D277" s="201">
        <f>D276/(COUNT(B264:C274)*2)</f>
        <v>0.90909090909090906</v>
      </c>
    </row>
    <row r="278" spans="1:6" x14ac:dyDescent="0.25">
      <c r="A278" s="7"/>
      <c r="B278" s="6"/>
      <c r="C278" s="6"/>
      <c r="D278" s="6"/>
    </row>
    <row r="279" spans="1:6" x14ac:dyDescent="0.25">
      <c r="A279" s="198" t="s">
        <v>41</v>
      </c>
      <c r="B279" s="198"/>
      <c r="C279" s="198"/>
      <c r="D279" s="224">
        <f>SUM(D276,D260)</f>
        <v>35</v>
      </c>
    </row>
    <row r="280" spans="1:6" x14ac:dyDescent="0.25">
      <c r="A280" s="198" t="s">
        <v>215</v>
      </c>
      <c r="B280" s="199"/>
      <c r="C280" s="200"/>
      <c r="D280" s="201">
        <f>D279/(COUNT(B264:C274,B252:C259)*2)</f>
        <v>0.92105263157894735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64" t="s">
        <v>21</v>
      </c>
      <c r="B282" s="265"/>
      <c r="C282" s="265"/>
      <c r="D282" s="265"/>
      <c r="E282" s="265"/>
      <c r="F282" s="266"/>
    </row>
    <row r="283" spans="1:6" x14ac:dyDescent="0.25">
      <c r="A283" s="143">
        <f>B11</f>
        <v>43084</v>
      </c>
      <c r="B283" s="5"/>
      <c r="C283" s="6"/>
      <c r="D283" s="5"/>
    </row>
    <row r="284" spans="1:6" ht="18" x14ac:dyDescent="0.25">
      <c r="A284" s="267" t="s">
        <v>12</v>
      </c>
      <c r="B284" s="268"/>
      <c r="C284" s="268"/>
      <c r="D284" s="268"/>
      <c r="E284" s="268"/>
      <c r="F284" s="268"/>
    </row>
    <row r="285" spans="1:6" x14ac:dyDescent="0.25">
      <c r="A285" s="120" t="s">
        <v>103</v>
      </c>
      <c r="B285" s="121">
        <v>2</v>
      </c>
      <c r="C285" s="121"/>
      <c r="D285" s="98"/>
      <c r="E285" s="102"/>
      <c r="F285" s="102"/>
    </row>
    <row r="286" spans="1:6" x14ac:dyDescent="0.25">
      <c r="A286" s="120" t="s">
        <v>51</v>
      </c>
      <c r="B286" s="121">
        <v>2</v>
      </c>
      <c r="C286" s="121"/>
      <c r="E286" s="102"/>
      <c r="F286" s="102"/>
    </row>
    <row r="287" spans="1:6" ht="30" x14ac:dyDescent="0.25">
      <c r="A287" s="120" t="s">
        <v>95</v>
      </c>
      <c r="B287" s="121">
        <v>1</v>
      </c>
      <c r="C287" s="121"/>
      <c r="D287" s="98" t="s">
        <v>454</v>
      </c>
      <c r="E287" s="102"/>
      <c r="F287" s="102"/>
    </row>
    <row r="288" spans="1:6" ht="18" x14ac:dyDescent="0.35">
      <c r="A288" s="54" t="s">
        <v>22</v>
      </c>
      <c r="B288" s="121">
        <v>2</v>
      </c>
      <c r="C288" s="160" t="str">
        <f>IF(B288=0, -5, "0")</f>
        <v>0</v>
      </c>
      <c r="D288" s="119"/>
      <c r="E288" s="102"/>
      <c r="F288" s="102"/>
    </row>
    <row r="289" spans="1:9" ht="18" x14ac:dyDescent="0.35">
      <c r="A289" s="54" t="s">
        <v>60</v>
      </c>
      <c r="B289" s="121">
        <v>2</v>
      </c>
      <c r="C289" s="160" t="str">
        <f>IF(B289=0, -5, "0")</f>
        <v>0</v>
      </c>
      <c r="D289" s="119"/>
      <c r="E289" s="102"/>
      <c r="F289" s="102"/>
    </row>
    <row r="290" spans="1:9" x14ac:dyDescent="0.25">
      <c r="A290" s="120" t="s">
        <v>138</v>
      </c>
      <c r="B290" s="121">
        <v>2</v>
      </c>
      <c r="C290" s="121"/>
      <c r="D290" s="119"/>
      <c r="E290" s="102"/>
      <c r="F290" s="102"/>
    </row>
    <row r="291" spans="1:9" ht="36" x14ac:dyDescent="0.35">
      <c r="A291" s="56" t="s">
        <v>23</v>
      </c>
      <c r="B291" s="121">
        <v>2</v>
      </c>
      <c r="C291" s="160" t="str">
        <f>IF(B291=0, -5, "0")</f>
        <v>0</v>
      </c>
      <c r="D291" s="87"/>
      <c r="E291" s="102"/>
      <c r="F291" s="102"/>
    </row>
    <row r="292" spans="1:9" ht="30" x14ac:dyDescent="0.25">
      <c r="A292" s="120" t="s">
        <v>285</v>
      </c>
      <c r="B292" s="121">
        <v>2</v>
      </c>
      <c r="C292" s="122"/>
      <c r="D292" s="114"/>
      <c r="E292" s="101"/>
      <c r="F292" s="124"/>
      <c r="G292" s="123"/>
      <c r="H292" s="123"/>
      <c r="I292" s="123"/>
    </row>
    <row r="293" spans="1:9" x14ac:dyDescent="0.25">
      <c r="A293" s="71" t="s">
        <v>233</v>
      </c>
      <c r="B293" s="121">
        <v>2</v>
      </c>
      <c r="C293" s="106"/>
      <c r="D293" s="119"/>
      <c r="E293" s="102"/>
      <c r="F293" s="102"/>
    </row>
    <row r="294" spans="1:9" x14ac:dyDescent="0.25">
      <c r="A294" s="198" t="s">
        <v>38</v>
      </c>
      <c r="B294" s="198"/>
      <c r="C294" s="198"/>
      <c r="D294" s="225">
        <f>SUM(B285:C293)</f>
        <v>17</v>
      </c>
    </row>
    <row r="295" spans="1:9" x14ac:dyDescent="0.25">
      <c r="A295" s="198" t="s">
        <v>37</v>
      </c>
      <c r="B295" s="199"/>
      <c r="C295" s="200"/>
      <c r="D295" s="201">
        <f>D294/(COUNT(B285:C293)*2)</f>
        <v>0.94444444444444442</v>
      </c>
    </row>
    <row r="296" spans="1:9" x14ac:dyDescent="0.25">
      <c r="A296" s="8"/>
      <c r="B296" s="5"/>
      <c r="C296" s="6"/>
      <c r="D296" s="5"/>
    </row>
    <row r="297" spans="1:9" ht="18" x14ac:dyDescent="0.25">
      <c r="A297" s="267" t="s">
        <v>25</v>
      </c>
      <c r="B297" s="268"/>
      <c r="C297" s="268"/>
      <c r="D297" s="268"/>
      <c r="E297" s="268"/>
      <c r="F297" s="268"/>
    </row>
    <row r="298" spans="1:9" ht="30" x14ac:dyDescent="0.25">
      <c r="A298" s="120" t="s">
        <v>104</v>
      </c>
      <c r="B298" s="121">
        <v>1</v>
      </c>
      <c r="C298" s="121"/>
      <c r="D298" s="119" t="s">
        <v>453</v>
      </c>
      <c r="E298" s="102"/>
      <c r="F298" s="102"/>
    </row>
    <row r="299" spans="1:9" ht="46.5" x14ac:dyDescent="0.35">
      <c r="A299" s="54" t="s">
        <v>7</v>
      </c>
      <c r="B299" s="121">
        <v>0</v>
      </c>
      <c r="C299" s="160">
        <f>IF(B299=0, -5, "0")</f>
        <v>-5</v>
      </c>
      <c r="D299" s="119" t="s">
        <v>452</v>
      </c>
      <c r="E299" s="124" t="s">
        <v>451</v>
      </c>
      <c r="F299" s="102"/>
    </row>
    <row r="300" spans="1:9" x14ac:dyDescent="0.25">
      <c r="A300" s="120" t="s">
        <v>138</v>
      </c>
      <c r="B300" s="121">
        <v>2</v>
      </c>
      <c r="C300" s="121"/>
      <c r="D300" s="119"/>
      <c r="E300" s="102"/>
      <c r="F300" s="102"/>
    </row>
    <row r="301" spans="1:9" x14ac:dyDescent="0.25">
      <c r="A301" s="120" t="s">
        <v>238</v>
      </c>
      <c r="B301" s="121">
        <v>2</v>
      </c>
      <c r="C301" s="121"/>
      <c r="D301" s="119"/>
      <c r="E301" s="102"/>
      <c r="F301" s="102"/>
    </row>
    <row r="302" spans="1:9" x14ac:dyDescent="0.25">
      <c r="A302" s="20" t="s">
        <v>105</v>
      </c>
      <c r="B302" s="121">
        <v>2</v>
      </c>
      <c r="C302" s="121"/>
      <c r="D302" s="98"/>
      <c r="E302" s="102"/>
      <c r="F302" s="102"/>
    </row>
    <row r="303" spans="1:9" ht="45" x14ac:dyDescent="0.25">
      <c r="A303" s="71" t="s">
        <v>271</v>
      </c>
      <c r="B303" s="121">
        <v>2</v>
      </c>
      <c r="C303" s="106"/>
      <c r="D303" s="237">
        <v>1</v>
      </c>
      <c r="E303" s="72"/>
      <c r="F303" s="72"/>
    </row>
    <row r="304" spans="1:9" x14ac:dyDescent="0.25">
      <c r="A304" s="198" t="s">
        <v>38</v>
      </c>
      <c r="B304" s="198"/>
      <c r="C304" s="198"/>
      <c r="D304" s="198">
        <f>SUM(B298:C302)</f>
        <v>2</v>
      </c>
    </row>
    <row r="305" spans="1:6" x14ac:dyDescent="0.25">
      <c r="A305" s="198" t="s">
        <v>37</v>
      </c>
      <c r="B305" s="199"/>
      <c r="C305" s="200"/>
      <c r="D305" s="201">
        <f>D304/(COUNT(B298:C302)*2)</f>
        <v>0.16666666666666666</v>
      </c>
    </row>
    <row r="306" spans="1:6" x14ac:dyDescent="0.25">
      <c r="A306" s="7"/>
      <c r="B306" s="6"/>
      <c r="C306" s="6"/>
      <c r="D306" s="6"/>
    </row>
    <row r="307" spans="1:6" x14ac:dyDescent="0.25">
      <c r="A307" s="198" t="s">
        <v>42</v>
      </c>
      <c r="B307" s="198"/>
      <c r="C307" s="198"/>
      <c r="D307" s="198">
        <f>SUM(D304,D294)</f>
        <v>19</v>
      </c>
    </row>
    <row r="308" spans="1:6" x14ac:dyDescent="0.25">
      <c r="A308" s="198" t="s">
        <v>216</v>
      </c>
      <c r="B308" s="199"/>
      <c r="C308" s="200"/>
      <c r="D308" s="201">
        <f>D307/(COUNT(B298:C302,B285:C293)*2)</f>
        <v>0.6333333333333333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64" t="s">
        <v>8</v>
      </c>
      <c r="B310" s="265"/>
      <c r="C310" s="265"/>
      <c r="D310" s="265"/>
      <c r="E310" s="265"/>
      <c r="F310" s="266"/>
    </row>
    <row r="311" spans="1:6" x14ac:dyDescent="0.25">
      <c r="A311" s="134">
        <f>B11</f>
        <v>43084</v>
      </c>
      <c r="B311" s="5"/>
      <c r="C311" s="6"/>
      <c r="D311" s="50"/>
    </row>
    <row r="312" spans="1:6" ht="16.5" x14ac:dyDescent="0.25">
      <c r="A312" s="269" t="s">
        <v>107</v>
      </c>
      <c r="B312" s="270"/>
      <c r="C312" s="270"/>
      <c r="D312" s="270"/>
      <c r="E312" s="270"/>
      <c r="F312" s="270"/>
    </row>
    <row r="313" spans="1:6" ht="45" x14ac:dyDescent="0.25">
      <c r="A313" s="34" t="s">
        <v>106</v>
      </c>
      <c r="B313" s="121">
        <v>0</v>
      </c>
      <c r="C313" s="121"/>
      <c r="D313" s="119" t="s">
        <v>455</v>
      </c>
      <c r="E313" s="119" t="s">
        <v>456</v>
      </c>
      <c r="F313" s="102"/>
    </row>
    <row r="314" spans="1:6" x14ac:dyDescent="0.25">
      <c r="A314" s="34" t="s">
        <v>290</v>
      </c>
      <c r="B314" s="121">
        <v>2</v>
      </c>
      <c r="C314" s="121"/>
      <c r="D314" s="119"/>
      <c r="E314" s="111"/>
      <c r="F314" s="102"/>
    </row>
    <row r="315" spans="1:6" x14ac:dyDescent="0.25">
      <c r="A315" s="26" t="s">
        <v>28</v>
      </c>
      <c r="B315" s="121">
        <v>2</v>
      </c>
      <c r="C315" s="121"/>
      <c r="D315" s="103"/>
      <c r="E315" s="102"/>
      <c r="F315" s="102"/>
    </row>
    <row r="316" spans="1:6" x14ac:dyDescent="0.25">
      <c r="A316" s="19" t="s">
        <v>13</v>
      </c>
      <c r="B316" s="121">
        <v>2</v>
      </c>
      <c r="C316" s="121"/>
      <c r="D316" s="119"/>
      <c r="E316" s="102"/>
      <c r="F316" s="102"/>
    </row>
    <row r="317" spans="1:6" ht="18" x14ac:dyDescent="0.35">
      <c r="A317" s="54" t="s">
        <v>59</v>
      </c>
      <c r="B317" s="121">
        <v>2</v>
      </c>
      <c r="C317" s="160" t="str">
        <f>IF(B317=0, -5, "0")</f>
        <v>0</v>
      </c>
      <c r="D317" s="119"/>
      <c r="E317" s="102"/>
      <c r="F317" s="102"/>
    </row>
    <row r="318" spans="1:6" x14ac:dyDescent="0.25">
      <c r="A318" s="19" t="s">
        <v>138</v>
      </c>
      <c r="B318" s="121">
        <v>2</v>
      </c>
      <c r="C318" s="95"/>
      <c r="D318" s="119"/>
      <c r="E318" s="102"/>
      <c r="F318" s="102"/>
    </row>
    <row r="319" spans="1:6" x14ac:dyDescent="0.25">
      <c r="A319" s="19" t="s">
        <v>264</v>
      </c>
      <c r="B319" s="121">
        <v>2</v>
      </c>
      <c r="C319" s="95"/>
      <c r="D319" s="9"/>
      <c r="E319" s="102"/>
      <c r="F319" s="102"/>
    </row>
    <row r="320" spans="1:6" x14ac:dyDescent="0.25">
      <c r="A320" s="19" t="s">
        <v>27</v>
      </c>
      <c r="B320" s="121">
        <v>2</v>
      </c>
      <c r="C320" s="121"/>
      <c r="D320" s="9"/>
      <c r="E320" s="102"/>
      <c r="F320" s="102"/>
    </row>
    <row r="321" spans="1:6" x14ac:dyDescent="0.25">
      <c r="A321" s="198" t="s">
        <v>38</v>
      </c>
      <c r="B321" s="198"/>
      <c r="C321" s="198"/>
      <c r="D321" s="198">
        <f>SUM(B313:C320)</f>
        <v>14</v>
      </c>
    </row>
    <row r="322" spans="1:6" x14ac:dyDescent="0.25">
      <c r="A322" s="198" t="s">
        <v>37</v>
      </c>
      <c r="B322" s="199"/>
      <c r="C322" s="200"/>
      <c r="D322" s="201">
        <f>D321/(COUNT(B313:C320)*2)</f>
        <v>0.875</v>
      </c>
    </row>
    <row r="323" spans="1:6" x14ac:dyDescent="0.25">
      <c r="A323" s="8"/>
      <c r="B323" s="5"/>
      <c r="C323" s="6"/>
      <c r="D323" s="5"/>
    </row>
    <row r="324" spans="1:6" ht="18" x14ac:dyDescent="0.25">
      <c r="A324" s="267" t="s">
        <v>25</v>
      </c>
      <c r="B324" s="268"/>
      <c r="C324" s="268"/>
      <c r="D324" s="268"/>
      <c r="E324" s="268"/>
      <c r="F324" s="268"/>
    </row>
    <row r="325" spans="1:6" x14ac:dyDescent="0.25">
      <c r="A325" s="120" t="s">
        <v>294</v>
      </c>
      <c r="B325" s="121">
        <v>2</v>
      </c>
      <c r="C325" s="122"/>
      <c r="D325" s="104"/>
      <c r="E325" s="102"/>
      <c r="F325" s="102"/>
    </row>
    <row r="326" spans="1:6" x14ac:dyDescent="0.25">
      <c r="A326" s="17" t="s">
        <v>99</v>
      </c>
      <c r="B326" s="121">
        <v>2</v>
      </c>
      <c r="C326" s="121"/>
      <c r="D326" s="98"/>
      <c r="E326" s="102"/>
      <c r="F326" s="102"/>
    </row>
    <row r="327" spans="1:6" ht="61.5" x14ac:dyDescent="0.35">
      <c r="A327" s="54" t="s">
        <v>59</v>
      </c>
      <c r="B327" s="121">
        <v>0</v>
      </c>
      <c r="C327" s="160">
        <f>IF(B327=0, -5, "0")</f>
        <v>-5</v>
      </c>
      <c r="D327" s="119" t="s">
        <v>457</v>
      </c>
      <c r="E327" s="124" t="s">
        <v>451</v>
      </c>
      <c r="F327" s="102"/>
    </row>
    <row r="328" spans="1:6" x14ac:dyDescent="0.25">
      <c r="A328" s="17" t="s">
        <v>238</v>
      </c>
      <c r="B328" s="121">
        <v>2</v>
      </c>
      <c r="C328" s="121"/>
      <c r="D328" s="119"/>
      <c r="E328" s="102"/>
      <c r="F328" s="102"/>
    </row>
    <row r="329" spans="1:6" x14ac:dyDescent="0.25">
      <c r="A329" s="17" t="s">
        <v>55</v>
      </c>
      <c r="B329" s="121">
        <v>2</v>
      </c>
      <c r="C329" s="121"/>
      <c r="D329" s="11"/>
      <c r="E329" s="102"/>
      <c r="F329" s="102"/>
    </row>
    <row r="330" spans="1:6" x14ac:dyDescent="0.25">
      <c r="A330" s="17" t="s">
        <v>14</v>
      </c>
      <c r="B330" s="121">
        <v>2</v>
      </c>
      <c r="C330" s="121"/>
      <c r="D330" s="11"/>
      <c r="E330" s="102"/>
      <c r="F330" s="102"/>
    </row>
    <row r="331" spans="1:6" x14ac:dyDescent="0.25">
      <c r="A331" s="20" t="s">
        <v>108</v>
      </c>
      <c r="B331" s="121">
        <v>2</v>
      </c>
      <c r="C331" s="121"/>
      <c r="D331" s="87"/>
      <c r="E331" s="102"/>
      <c r="F331" s="102"/>
    </row>
    <row r="332" spans="1:6" ht="18" x14ac:dyDescent="0.35">
      <c r="A332" s="54" t="s">
        <v>109</v>
      </c>
      <c r="B332" s="121">
        <v>2</v>
      </c>
      <c r="C332" s="160" t="str">
        <f>IF(B332=0, -5, "0")</f>
        <v>0</v>
      </c>
      <c r="D332" s="119"/>
      <c r="E332" s="102"/>
      <c r="F332" s="102"/>
    </row>
    <row r="333" spans="1:6" ht="30" x14ac:dyDescent="0.25">
      <c r="A333" s="17" t="s">
        <v>188</v>
      </c>
      <c r="B333" s="121">
        <v>2</v>
      </c>
      <c r="C333" s="121"/>
      <c r="D333" s="119"/>
      <c r="E333" s="102"/>
      <c r="F333" s="102"/>
    </row>
    <row r="334" spans="1:6" x14ac:dyDescent="0.25">
      <c r="A334" s="17" t="s">
        <v>233</v>
      </c>
      <c r="B334" s="121">
        <v>2</v>
      </c>
      <c r="C334" s="121"/>
      <c r="D334" s="119"/>
      <c r="E334" s="102"/>
      <c r="F334" s="102"/>
    </row>
    <row r="335" spans="1:6" x14ac:dyDescent="0.25">
      <c r="A335" s="20" t="s">
        <v>158</v>
      </c>
      <c r="B335" s="121">
        <v>2</v>
      </c>
      <c r="C335" s="121"/>
      <c r="D335" s="119"/>
      <c r="E335" s="102"/>
      <c r="F335" s="102"/>
    </row>
    <row r="336" spans="1:6" x14ac:dyDescent="0.25">
      <c r="A336" s="20" t="s">
        <v>78</v>
      </c>
      <c r="B336" s="121">
        <v>2</v>
      </c>
      <c r="C336" s="121"/>
      <c r="D336" s="119"/>
      <c r="E336" s="102"/>
      <c r="F336" s="102"/>
    </row>
    <row r="337" spans="1:16384" x14ac:dyDescent="0.25">
      <c r="A337" s="198" t="s">
        <v>38</v>
      </c>
      <c r="B337" s="198"/>
      <c r="C337" s="198"/>
      <c r="D337" s="198">
        <f>SUM(B325:C336)</f>
        <v>17</v>
      </c>
    </row>
    <row r="338" spans="1:16384" x14ac:dyDescent="0.25">
      <c r="A338" s="198" t="s">
        <v>37</v>
      </c>
      <c r="B338" s="199"/>
      <c r="C338" s="199"/>
      <c r="D338" s="228">
        <f>D337/(COUNT(B325:C336)*2)</f>
        <v>0.65384615384615385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7" t="s">
        <v>118</v>
      </c>
      <c r="B340" s="268"/>
      <c r="C340" s="268"/>
      <c r="D340" s="268"/>
      <c r="E340" s="268"/>
      <c r="F340" s="268"/>
    </row>
    <row r="341" spans="1:16384" x14ac:dyDescent="0.25">
      <c r="A341" s="17" t="s">
        <v>99</v>
      </c>
      <c r="B341" s="121">
        <v>2</v>
      </c>
      <c r="C341" s="121"/>
      <c r="D341" s="119"/>
      <c r="E341" s="102"/>
      <c r="F341" s="102"/>
    </row>
    <row r="342" spans="1:16384" ht="31.5" x14ac:dyDescent="0.35">
      <c r="A342" s="54" t="s">
        <v>59</v>
      </c>
      <c r="B342" s="121">
        <v>0</v>
      </c>
      <c r="C342" s="160">
        <f>IF(B342=0, -5, "0")</f>
        <v>-5</v>
      </c>
      <c r="D342" s="119" t="s">
        <v>458</v>
      </c>
      <c r="E342" s="124" t="s">
        <v>451</v>
      </c>
      <c r="F342" s="102"/>
    </row>
    <row r="343" spans="1:16384" x14ac:dyDescent="0.25">
      <c r="A343" s="17" t="s">
        <v>240</v>
      </c>
      <c r="B343" s="121">
        <v>2</v>
      </c>
      <c r="C343" s="121"/>
      <c r="D343" s="119"/>
      <c r="E343" s="102"/>
      <c r="F343" s="102"/>
    </row>
    <row r="344" spans="1:16384" x14ac:dyDescent="0.25">
      <c r="A344" s="120" t="s">
        <v>291</v>
      </c>
      <c r="B344" s="121">
        <v>2</v>
      </c>
      <c r="C344" s="122"/>
      <c r="D344" s="101"/>
      <c r="E344" s="124"/>
      <c r="F344" s="102"/>
    </row>
    <row r="345" spans="1:16384" ht="18" x14ac:dyDescent="0.35">
      <c r="A345" s="54" t="s">
        <v>109</v>
      </c>
      <c r="B345" s="121">
        <v>2</v>
      </c>
      <c r="C345" s="160" t="str">
        <f>IF(B345=0, -5, "0")</f>
        <v>0</v>
      </c>
      <c r="D345" s="119"/>
      <c r="E345" s="102"/>
      <c r="F345" s="102"/>
    </row>
    <row r="346" spans="1:16384" s="3" customFormat="1" x14ac:dyDescent="0.25">
      <c r="A346" s="224" t="s">
        <v>38</v>
      </c>
      <c r="B346" s="224"/>
      <c r="C346" s="224"/>
      <c r="D346" s="224">
        <f>SUM(B341:C345)</f>
        <v>3</v>
      </c>
      <c r="E346" s="120"/>
      <c r="F346" s="120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5" t="s">
        <v>37</v>
      </c>
      <c r="B347" s="226"/>
      <c r="C347" s="226"/>
      <c r="D347" s="227">
        <f>D346/(COUNT(B341:C345)*2)</f>
        <v>0.25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7" t="s">
        <v>29</v>
      </c>
      <c r="B349" s="268"/>
      <c r="C349" s="268"/>
      <c r="D349" s="268"/>
      <c r="E349" s="268"/>
      <c r="F349" s="268"/>
    </row>
    <row r="350" spans="1:16384" x14ac:dyDescent="0.25">
      <c r="A350" s="120" t="s">
        <v>294</v>
      </c>
      <c r="B350" s="121">
        <v>2</v>
      </c>
      <c r="C350" s="122"/>
      <c r="D350" s="104"/>
      <c r="E350" s="102"/>
      <c r="F350" s="102"/>
    </row>
    <row r="351" spans="1:16384" x14ac:dyDescent="0.25">
      <c r="A351" s="120" t="s">
        <v>56</v>
      </c>
      <c r="B351" s="121">
        <v>2</v>
      </c>
      <c r="C351" s="121"/>
      <c r="D351" s="109"/>
      <c r="E351" s="102"/>
      <c r="F351" s="102"/>
    </row>
    <row r="352" spans="1:16384" x14ac:dyDescent="0.25">
      <c r="A352" s="20" t="s">
        <v>292</v>
      </c>
      <c r="B352" s="121">
        <v>2</v>
      </c>
      <c r="C352" s="121"/>
      <c r="D352" s="109"/>
      <c r="E352" s="119"/>
      <c r="F352" s="102"/>
    </row>
    <row r="353" spans="1:6" ht="18" x14ac:dyDescent="0.35">
      <c r="A353" s="54" t="s">
        <v>142</v>
      </c>
      <c r="B353" s="121">
        <v>2</v>
      </c>
      <c r="C353" s="160" t="str">
        <f>IF(B353=0, -5, "0")</f>
        <v>0</v>
      </c>
      <c r="D353" s="109"/>
      <c r="E353" s="102"/>
      <c r="F353" s="102"/>
    </row>
    <row r="354" spans="1:6" ht="18" x14ac:dyDescent="0.35">
      <c r="A354" s="54" t="s">
        <v>113</v>
      </c>
      <c r="B354" s="121">
        <v>2</v>
      </c>
      <c r="C354" s="160" t="str">
        <f>IF(B354=0, -5, "0")</f>
        <v>0</v>
      </c>
      <c r="D354" s="109"/>
      <c r="E354" s="102"/>
      <c r="F354" s="102"/>
    </row>
    <row r="355" spans="1:6" ht="30" x14ac:dyDescent="0.25">
      <c r="A355" s="17" t="s">
        <v>241</v>
      </c>
      <c r="B355" s="121">
        <v>2</v>
      </c>
      <c r="C355" s="121"/>
      <c r="D355" s="109"/>
      <c r="E355" s="102"/>
      <c r="F355" s="102"/>
    </row>
    <row r="356" spans="1:6" ht="45" x14ac:dyDescent="0.25">
      <c r="A356" s="75" t="s">
        <v>271</v>
      </c>
      <c r="B356" s="121">
        <v>1</v>
      </c>
      <c r="C356" s="106"/>
      <c r="D356" s="235">
        <v>0.8</v>
      </c>
      <c r="E356" s="72"/>
      <c r="F356" s="72"/>
    </row>
    <row r="357" spans="1:6" x14ac:dyDescent="0.25">
      <c r="A357" s="198" t="s">
        <v>38</v>
      </c>
      <c r="B357" s="198"/>
      <c r="C357" s="198"/>
      <c r="D357" s="198">
        <f>SUM(B350:C355)</f>
        <v>12</v>
      </c>
    </row>
    <row r="358" spans="1:6" x14ac:dyDescent="0.25">
      <c r="A358" s="198" t="s">
        <v>37</v>
      </c>
      <c r="B358" s="199"/>
      <c r="C358" s="200"/>
      <c r="D358" s="201">
        <f>D357/(COUNT(B350:C355)*2)</f>
        <v>1</v>
      </c>
    </row>
    <row r="359" spans="1:6" x14ac:dyDescent="0.25">
      <c r="A359" s="7"/>
      <c r="B359" s="6"/>
      <c r="C359" s="6"/>
      <c r="D359" s="6"/>
    </row>
    <row r="360" spans="1:6" x14ac:dyDescent="0.25">
      <c r="A360" s="198" t="s">
        <v>43</v>
      </c>
      <c r="B360" s="198"/>
      <c r="C360" s="198"/>
      <c r="D360" s="198">
        <f>SUM(D357,D337,D346,D321)</f>
        <v>46</v>
      </c>
    </row>
    <row r="361" spans="1:6" x14ac:dyDescent="0.25">
      <c r="A361" s="198" t="s">
        <v>217</v>
      </c>
      <c r="B361" s="199"/>
      <c r="C361" s="200"/>
      <c r="D361" s="201">
        <f>D360/(COUNT(B350:C355,B325:C336,B341:C345,B313:C320)*2)</f>
        <v>0.69696969696969702</v>
      </c>
      <c r="E361" s="123"/>
    </row>
    <row r="362" spans="1:6" x14ac:dyDescent="0.25">
      <c r="A362" s="4"/>
      <c r="B362" s="5"/>
      <c r="C362" s="6"/>
      <c r="D362" s="5"/>
    </row>
    <row r="363" spans="1:6" ht="19.5" x14ac:dyDescent="0.25">
      <c r="A363" s="264" t="s">
        <v>119</v>
      </c>
      <c r="B363" s="265"/>
      <c r="C363" s="265"/>
      <c r="D363" s="265"/>
      <c r="E363" s="265"/>
      <c r="F363" s="266"/>
    </row>
    <row r="364" spans="1:6" x14ac:dyDescent="0.25">
      <c r="A364" s="142">
        <f>B11</f>
        <v>43084</v>
      </c>
      <c r="B364" s="5"/>
      <c r="C364" s="6"/>
      <c r="D364" s="5"/>
    </row>
    <row r="365" spans="1:6" ht="16.5" x14ac:dyDescent="0.25">
      <c r="A365" s="269" t="s">
        <v>19</v>
      </c>
      <c r="B365" s="270"/>
      <c r="C365" s="270"/>
      <c r="D365" s="270"/>
      <c r="E365" s="270"/>
      <c r="F365" s="270"/>
    </row>
    <row r="366" spans="1:6" x14ac:dyDescent="0.25">
      <c r="A366" s="25" t="s">
        <v>62</v>
      </c>
      <c r="B366" s="121">
        <v>2</v>
      </c>
      <c r="C366" s="121"/>
      <c r="D366" s="119"/>
      <c r="E366" s="102"/>
      <c r="F366" s="102"/>
    </row>
    <row r="367" spans="1:6" ht="30" x14ac:dyDescent="0.25">
      <c r="A367" s="18" t="s">
        <v>6</v>
      </c>
      <c r="B367" s="121">
        <v>1</v>
      </c>
      <c r="C367" s="121"/>
      <c r="D367" s="119" t="s">
        <v>449</v>
      </c>
      <c r="E367" s="102"/>
      <c r="F367" s="102"/>
    </row>
    <row r="368" spans="1:6" x14ac:dyDescent="0.25">
      <c r="A368" s="25" t="s">
        <v>20</v>
      </c>
      <c r="B368" s="121">
        <v>2</v>
      </c>
      <c r="C368" s="121"/>
      <c r="D368" s="103"/>
      <c r="E368" s="102"/>
      <c r="F368" s="102"/>
    </row>
    <row r="369" spans="1:6" x14ac:dyDescent="0.25">
      <c r="A369" s="18" t="s">
        <v>120</v>
      </c>
      <c r="B369" s="121">
        <v>2</v>
      </c>
      <c r="C369" s="121"/>
      <c r="D369" s="119"/>
      <c r="E369" s="102"/>
      <c r="F369" s="102"/>
    </row>
    <row r="370" spans="1:6" x14ac:dyDescent="0.25">
      <c r="A370" s="25" t="s">
        <v>183</v>
      </c>
      <c r="B370" s="121">
        <v>2</v>
      </c>
      <c r="C370" s="121"/>
      <c r="D370" s="119"/>
      <c r="E370" s="102"/>
      <c r="F370" s="102"/>
    </row>
    <row r="371" spans="1:6" ht="18" x14ac:dyDescent="0.35">
      <c r="A371" s="54" t="s">
        <v>54</v>
      </c>
      <c r="B371" s="121">
        <v>2</v>
      </c>
      <c r="C371" s="160" t="str">
        <f>IF(B371=0, -5, "0")</f>
        <v>0</v>
      </c>
      <c r="D371" s="119"/>
      <c r="E371" s="102"/>
      <c r="F371" s="102"/>
    </row>
    <row r="372" spans="1:6" x14ac:dyDescent="0.25">
      <c r="A372" s="18" t="s">
        <v>112</v>
      </c>
      <c r="B372" s="121">
        <v>2</v>
      </c>
      <c r="C372" s="121"/>
      <c r="D372" s="119"/>
      <c r="E372" s="102"/>
      <c r="F372" s="102"/>
    </row>
    <row r="373" spans="1:6" x14ac:dyDescent="0.25">
      <c r="A373" s="198" t="s">
        <v>38</v>
      </c>
      <c r="B373" s="198"/>
      <c r="C373" s="198"/>
      <c r="D373" s="198">
        <f>SUM(B366:C372)</f>
        <v>13</v>
      </c>
    </row>
    <row r="374" spans="1:6" x14ac:dyDescent="0.25">
      <c r="A374" s="198" t="s">
        <v>37</v>
      </c>
      <c r="B374" s="199"/>
      <c r="C374" s="200"/>
      <c r="D374" s="201">
        <f>D373/(COUNT(B366:C372)*2)</f>
        <v>0.9285714285714286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9" t="s">
        <v>116</v>
      </c>
      <c r="B376" s="270"/>
      <c r="C376" s="270"/>
      <c r="D376" s="270"/>
      <c r="E376" s="270"/>
      <c r="F376" s="270"/>
    </row>
    <row r="377" spans="1:6" ht="16.5" x14ac:dyDescent="0.25">
      <c r="A377" s="73" t="s">
        <v>121</v>
      </c>
      <c r="B377" s="121">
        <v>2</v>
      </c>
      <c r="C377" s="160" t="str">
        <f>IF(B377=0, -5, "0")</f>
        <v>0</v>
      </c>
      <c r="D377" s="119"/>
      <c r="E377" s="102"/>
      <c r="F377" s="102"/>
    </row>
    <row r="378" spans="1:6" ht="30" x14ac:dyDescent="0.25">
      <c r="A378" s="120" t="s">
        <v>265</v>
      </c>
      <c r="B378" s="121">
        <v>2</v>
      </c>
      <c r="C378" s="121"/>
      <c r="D378" s="119"/>
      <c r="E378" s="102"/>
      <c r="F378" s="102"/>
    </row>
    <row r="379" spans="1:6" x14ac:dyDescent="0.25">
      <c r="A379" s="120" t="s">
        <v>374</v>
      </c>
      <c r="B379" s="121">
        <v>1</v>
      </c>
      <c r="C379" s="121"/>
      <c r="D379" s="119" t="s">
        <v>460</v>
      </c>
      <c r="E379" s="102"/>
      <c r="F379" s="102"/>
    </row>
    <row r="380" spans="1:6" x14ac:dyDescent="0.25">
      <c r="A380" s="120" t="s">
        <v>139</v>
      </c>
      <c r="B380" s="121">
        <v>2</v>
      </c>
      <c r="C380" s="121"/>
      <c r="D380" s="103"/>
      <c r="E380" s="102"/>
      <c r="F380" s="102"/>
    </row>
    <row r="381" spans="1:6" ht="18" x14ac:dyDescent="0.35">
      <c r="A381" s="54" t="s">
        <v>61</v>
      </c>
      <c r="B381" s="121" t="s">
        <v>34</v>
      </c>
      <c r="C381" s="160" t="str">
        <f>IF(B381=0, -5, "0")</f>
        <v>0</v>
      </c>
      <c r="D381" s="119"/>
      <c r="E381" s="102"/>
      <c r="F381" s="102"/>
    </row>
    <row r="382" spans="1:6" ht="30" x14ac:dyDescent="0.25">
      <c r="A382" s="17" t="s">
        <v>188</v>
      </c>
      <c r="B382" s="121">
        <v>2</v>
      </c>
      <c r="C382" s="121"/>
      <c r="D382" s="119"/>
      <c r="E382" s="102"/>
      <c r="F382" s="102"/>
    </row>
    <row r="383" spans="1:6" x14ac:dyDescent="0.25">
      <c r="A383" s="17" t="s">
        <v>233</v>
      </c>
      <c r="B383" s="121">
        <v>2</v>
      </c>
      <c r="C383" s="121"/>
      <c r="D383" s="119"/>
      <c r="E383" s="102"/>
      <c r="F383" s="102"/>
    </row>
    <row r="384" spans="1:6" ht="16.5" x14ac:dyDescent="0.25">
      <c r="A384" s="73" t="s">
        <v>158</v>
      </c>
      <c r="B384" s="121">
        <v>2</v>
      </c>
      <c r="C384" s="161" t="str">
        <f>IF(B384=0, -5, "0")</f>
        <v>0</v>
      </c>
      <c r="D384" s="101"/>
      <c r="E384" s="124"/>
      <c r="F384" s="124"/>
    </row>
    <row r="385" spans="1:7" x14ac:dyDescent="0.25">
      <c r="A385" s="20" t="s">
        <v>78</v>
      </c>
      <c r="B385" s="121">
        <v>2</v>
      </c>
      <c r="C385" s="121"/>
      <c r="D385" s="119"/>
      <c r="E385" s="102"/>
      <c r="F385" s="102"/>
    </row>
    <row r="386" spans="1:7" ht="45" x14ac:dyDescent="0.25">
      <c r="A386" s="71" t="s">
        <v>271</v>
      </c>
      <c r="B386" s="121" t="s">
        <v>34</v>
      </c>
      <c r="C386" s="106"/>
      <c r="D386" s="91"/>
      <c r="E386" s="72"/>
      <c r="F386" s="72"/>
    </row>
    <row r="387" spans="1:7" x14ac:dyDescent="0.25">
      <c r="A387" s="198" t="s">
        <v>38</v>
      </c>
      <c r="B387" s="198"/>
      <c r="C387" s="198"/>
      <c r="D387" s="223">
        <f>SUM(B377:C385)</f>
        <v>15</v>
      </c>
    </row>
    <row r="388" spans="1:7" x14ac:dyDescent="0.25">
      <c r="A388" s="198" t="s">
        <v>37</v>
      </c>
      <c r="B388" s="199"/>
      <c r="C388" s="200"/>
      <c r="D388" s="201">
        <f>D387/(COUNT(B377:C385)*2)</f>
        <v>0.9375</v>
      </c>
    </row>
    <row r="389" spans="1:7" x14ac:dyDescent="0.25">
      <c r="A389" s="7"/>
      <c r="B389" s="6"/>
      <c r="C389" s="6"/>
      <c r="D389" s="6"/>
    </row>
    <row r="390" spans="1:7" x14ac:dyDescent="0.25">
      <c r="A390" s="198" t="s">
        <v>122</v>
      </c>
      <c r="B390" s="198"/>
      <c r="C390" s="198"/>
      <c r="D390" s="223">
        <f>SUM(D387,D373)</f>
        <v>28</v>
      </c>
    </row>
    <row r="391" spans="1:7" x14ac:dyDescent="0.25">
      <c r="A391" s="198" t="s">
        <v>218</v>
      </c>
      <c r="B391" s="199"/>
      <c r="C391" s="200"/>
      <c r="D391" s="201">
        <f>D390/(COUNT(B377:C385,B366:C372)*2)</f>
        <v>0.93333333333333335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64" t="s">
        <v>346</v>
      </c>
      <c r="B393" s="265"/>
      <c r="C393" s="265"/>
      <c r="D393" s="265"/>
      <c r="E393" s="265"/>
      <c r="F393" s="266"/>
    </row>
    <row r="394" spans="1:7" x14ac:dyDescent="0.25">
      <c r="A394" s="145">
        <f>+B11</f>
        <v>43084</v>
      </c>
      <c r="B394" s="5"/>
      <c r="C394" s="6"/>
      <c r="D394" s="5"/>
    </row>
    <row r="395" spans="1:7" ht="18" x14ac:dyDescent="0.25">
      <c r="A395" s="267" t="s">
        <v>347</v>
      </c>
      <c r="B395" s="268"/>
      <c r="C395" s="268"/>
      <c r="D395" s="268"/>
      <c r="E395" s="268"/>
      <c r="F395" s="268"/>
    </row>
    <row r="396" spans="1:7" ht="30" x14ac:dyDescent="0.25">
      <c r="A396" s="17" t="s">
        <v>286</v>
      </c>
      <c r="B396" s="121">
        <v>2</v>
      </c>
      <c r="C396" s="121"/>
      <c r="D396" s="119"/>
      <c r="E396" s="102"/>
      <c r="F396" s="102"/>
    </row>
    <row r="397" spans="1:7" ht="16.5" x14ac:dyDescent="0.25">
      <c r="A397" s="73" t="s">
        <v>341</v>
      </c>
      <c r="B397" s="121">
        <v>2</v>
      </c>
      <c r="C397" s="160" t="str">
        <f>IF(B397=0, -5, "0")</f>
        <v>0</v>
      </c>
      <c r="D397" s="119"/>
      <c r="E397" s="102"/>
      <c r="F397" s="102"/>
    </row>
    <row r="398" spans="1:7" x14ac:dyDescent="0.25">
      <c r="A398" s="120" t="s">
        <v>295</v>
      </c>
      <c r="B398" s="121">
        <v>2</v>
      </c>
      <c r="C398" s="122"/>
      <c r="D398" s="102"/>
      <c r="E398" s="124"/>
      <c r="F398" s="102"/>
    </row>
    <row r="399" spans="1:7" ht="30.75" x14ac:dyDescent="0.3">
      <c r="A399" s="39" t="s">
        <v>184</v>
      </c>
      <c r="B399" s="121">
        <v>1</v>
      </c>
      <c r="C399" s="122"/>
      <c r="D399" s="101" t="s">
        <v>461</v>
      </c>
      <c r="E399" s="124"/>
      <c r="F399" s="102"/>
      <c r="G399" s="123"/>
    </row>
    <row r="400" spans="1:7" x14ac:dyDescent="0.25">
      <c r="A400" s="198" t="s">
        <v>38</v>
      </c>
      <c r="B400" s="198"/>
      <c r="C400" s="198"/>
      <c r="D400" s="223">
        <f>SUM(B396:C399)</f>
        <v>7</v>
      </c>
    </row>
    <row r="401" spans="1:6" x14ac:dyDescent="0.25">
      <c r="A401" s="198" t="s">
        <v>37</v>
      </c>
      <c r="B401" s="199"/>
      <c r="C401" s="200"/>
      <c r="D401" s="201">
        <f>D400/(COUNT(B396:C399)*2)</f>
        <v>0.875</v>
      </c>
    </row>
    <row r="402" spans="1:6" ht="18" x14ac:dyDescent="0.25">
      <c r="A402" s="267" t="s">
        <v>31</v>
      </c>
      <c r="B402" s="268"/>
      <c r="C402" s="268"/>
      <c r="D402" s="268"/>
      <c r="E402" s="268"/>
      <c r="F402" s="268"/>
    </row>
    <row r="403" spans="1:6" x14ac:dyDescent="0.25">
      <c r="A403" s="18" t="s">
        <v>3</v>
      </c>
      <c r="B403" s="121">
        <v>2</v>
      </c>
      <c r="C403" s="121"/>
      <c r="D403" s="119"/>
      <c r="E403" s="102"/>
      <c r="F403" s="102"/>
    </row>
    <row r="404" spans="1:6" x14ac:dyDescent="0.25">
      <c r="A404" s="25" t="s">
        <v>30</v>
      </c>
      <c r="B404" s="121">
        <v>2</v>
      </c>
      <c r="C404" s="121"/>
      <c r="D404" s="119"/>
      <c r="E404" s="102"/>
      <c r="F404" s="102"/>
    </row>
    <row r="405" spans="1:6" ht="45" x14ac:dyDescent="0.25">
      <c r="A405" s="78" t="s">
        <v>271</v>
      </c>
      <c r="B405" s="121">
        <v>1</v>
      </c>
      <c r="C405" s="106"/>
      <c r="D405" s="91">
        <v>0.5</v>
      </c>
      <c r="E405" s="72"/>
      <c r="F405" s="72"/>
    </row>
    <row r="406" spans="1:6" x14ac:dyDescent="0.25">
      <c r="A406" s="198" t="s">
        <v>38</v>
      </c>
      <c r="B406" s="198"/>
      <c r="C406" s="198"/>
      <c r="D406" s="223">
        <f>SUM(B403:C404)</f>
        <v>4</v>
      </c>
    </row>
    <row r="407" spans="1:6" x14ac:dyDescent="0.25">
      <c r="A407" s="198" t="s">
        <v>37</v>
      </c>
      <c r="B407" s="199"/>
      <c r="C407" s="200"/>
      <c r="D407" s="201">
        <f>D406/(COUNT(B403:C404)*2)</f>
        <v>1</v>
      </c>
    </row>
    <row r="408" spans="1:6" x14ac:dyDescent="0.25">
      <c r="A408" s="7"/>
      <c r="B408" s="6"/>
      <c r="C408" s="6"/>
      <c r="D408" s="6"/>
    </row>
    <row r="409" spans="1:6" x14ac:dyDescent="0.25">
      <c r="A409" s="198" t="s">
        <v>79</v>
      </c>
      <c r="B409" s="198"/>
      <c r="C409" s="198"/>
      <c r="D409" s="223">
        <f>SUM(D406,D400)</f>
        <v>11</v>
      </c>
    </row>
    <row r="410" spans="1:6" x14ac:dyDescent="0.25">
      <c r="A410" s="198" t="s">
        <v>219</v>
      </c>
      <c r="B410" s="199"/>
      <c r="C410" s="200"/>
      <c r="D410" s="201">
        <f>D409/(COUNT(B403:C404,B396:C399)*2)</f>
        <v>0.91666666666666663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64" t="s">
        <v>170</v>
      </c>
      <c r="B412" s="265"/>
      <c r="C412" s="265"/>
      <c r="D412" s="265"/>
      <c r="E412" s="265"/>
      <c r="F412" s="266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1">
        <v>2</v>
      </c>
      <c r="C414" s="121"/>
      <c r="D414" s="119"/>
      <c r="E414" s="102"/>
      <c r="F414" s="102"/>
    </row>
    <row r="415" spans="1:6" x14ac:dyDescent="0.25">
      <c r="A415" s="25" t="s">
        <v>230</v>
      </c>
      <c r="B415" s="121">
        <v>2</v>
      </c>
      <c r="C415" s="121"/>
      <c r="D415" s="103"/>
      <c r="E415" s="102"/>
      <c r="F415" s="102"/>
    </row>
    <row r="416" spans="1:6" x14ac:dyDescent="0.25">
      <c r="A416" s="25" t="s">
        <v>81</v>
      </c>
      <c r="B416" s="121">
        <v>2</v>
      </c>
      <c r="C416" s="122"/>
      <c r="D416" s="114"/>
      <c r="E416" s="124"/>
      <c r="F416" s="102"/>
    </row>
    <row r="417" spans="1:7" x14ac:dyDescent="0.25">
      <c r="A417" s="25" t="s">
        <v>16</v>
      </c>
      <c r="B417" s="121">
        <v>2</v>
      </c>
      <c r="C417" s="121"/>
      <c r="D417" s="108"/>
      <c r="E417" s="102"/>
      <c r="F417" s="102"/>
    </row>
    <row r="418" spans="1:7" ht="45" x14ac:dyDescent="0.25">
      <c r="A418" s="78" t="s">
        <v>271</v>
      </c>
      <c r="B418" s="121">
        <v>2</v>
      </c>
      <c r="C418" s="106"/>
      <c r="D418" s="236">
        <v>1</v>
      </c>
      <c r="E418" s="72"/>
      <c r="F418" s="72"/>
    </row>
    <row r="419" spans="1:7" x14ac:dyDescent="0.25">
      <c r="A419" s="198" t="s">
        <v>38</v>
      </c>
      <c r="B419" s="198"/>
      <c r="C419" s="198"/>
      <c r="D419" s="198">
        <f>SUM(B414:C417)</f>
        <v>8</v>
      </c>
    </row>
    <row r="420" spans="1:7" x14ac:dyDescent="0.25">
      <c r="A420" s="198" t="s">
        <v>37</v>
      </c>
      <c r="B420" s="199"/>
      <c r="C420" s="200"/>
      <c r="D420" s="201">
        <f>D419/(COUNT(B414:C417)*2)</f>
        <v>1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64" t="s">
        <v>82</v>
      </c>
      <c r="B422" s="265"/>
      <c r="C422" s="265"/>
      <c r="D422" s="265"/>
      <c r="E422" s="265"/>
      <c r="F422" s="266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1">
        <v>1</v>
      </c>
      <c r="C424" s="122"/>
      <c r="D424" s="101" t="s">
        <v>462</v>
      </c>
      <c r="E424" s="124"/>
      <c r="F424" s="102"/>
    </row>
    <row r="425" spans="1:7" ht="15.75" x14ac:dyDescent="0.3">
      <c r="A425" s="132" t="s">
        <v>287</v>
      </c>
      <c r="B425" s="121">
        <v>2</v>
      </c>
      <c r="C425" s="161" t="str">
        <f>IF(B425=0, -5, "0")</f>
        <v>0</v>
      </c>
      <c r="D425" s="101"/>
      <c r="E425" s="123"/>
      <c r="F425" s="102"/>
      <c r="G425" s="123"/>
    </row>
    <row r="426" spans="1:7" ht="30" x14ac:dyDescent="0.25">
      <c r="A426" s="25" t="s">
        <v>185</v>
      </c>
      <c r="B426" s="121">
        <v>2</v>
      </c>
      <c r="C426" s="122"/>
      <c r="D426" s="114"/>
      <c r="E426" s="124"/>
      <c r="F426" s="102"/>
    </row>
    <row r="427" spans="1:7" ht="45" x14ac:dyDescent="0.25">
      <c r="A427" s="25" t="s">
        <v>271</v>
      </c>
      <c r="B427" s="121">
        <v>0</v>
      </c>
      <c r="C427" s="106"/>
      <c r="D427" s="237">
        <v>0</v>
      </c>
      <c r="E427" s="72"/>
      <c r="F427" s="72"/>
    </row>
    <row r="428" spans="1:7" x14ac:dyDescent="0.25">
      <c r="A428" s="198" t="s">
        <v>38</v>
      </c>
      <c r="B428" s="198"/>
      <c r="C428" s="198"/>
      <c r="D428" s="198">
        <f>SUM(B424:C426)</f>
        <v>5</v>
      </c>
    </row>
    <row r="429" spans="1:7" x14ac:dyDescent="0.25">
      <c r="A429" s="198" t="s">
        <v>37</v>
      </c>
      <c r="B429" s="199"/>
      <c r="C429" s="200"/>
      <c r="D429" s="201">
        <f>D428/(COUNT(B424:C426)*2)</f>
        <v>0.83333333333333337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64" t="s">
        <v>143</v>
      </c>
      <c r="B431" s="265"/>
      <c r="C431" s="265"/>
      <c r="D431" s="265"/>
      <c r="E431" s="265"/>
      <c r="F431" s="266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1" t="s">
        <v>34</v>
      </c>
      <c r="C433" s="121"/>
      <c r="D433" s="119"/>
      <c r="E433" s="102"/>
      <c r="F433" s="102"/>
    </row>
    <row r="434" spans="1:7" ht="36" x14ac:dyDescent="0.35">
      <c r="A434" s="56" t="s">
        <v>258</v>
      </c>
      <c r="B434" s="121">
        <v>1</v>
      </c>
      <c r="C434" s="160" t="str">
        <f>IF(B434=0, -5, "0")</f>
        <v>0</v>
      </c>
      <c r="D434" s="119" t="s">
        <v>465</v>
      </c>
      <c r="E434" s="102"/>
      <c r="F434" s="102"/>
    </row>
    <row r="435" spans="1:7" ht="36" x14ac:dyDescent="0.35">
      <c r="A435" s="56" t="s">
        <v>100</v>
      </c>
      <c r="B435" s="121">
        <v>2</v>
      </c>
      <c r="C435" s="160" t="str">
        <f>IF(B435=0, -5, "0")</f>
        <v>0</v>
      </c>
      <c r="D435" s="119"/>
      <c r="E435" s="102"/>
      <c r="F435" s="102"/>
    </row>
    <row r="436" spans="1:7" x14ac:dyDescent="0.25">
      <c r="A436" s="120" t="s">
        <v>169</v>
      </c>
      <c r="B436" s="121">
        <v>2</v>
      </c>
      <c r="C436" s="121"/>
      <c r="D436" s="119"/>
      <c r="E436" s="102"/>
      <c r="F436" s="102"/>
    </row>
    <row r="437" spans="1:7" x14ac:dyDescent="0.25">
      <c r="A437" s="17" t="s">
        <v>259</v>
      </c>
      <c r="B437" s="121">
        <v>1</v>
      </c>
      <c r="C437" s="121"/>
      <c r="D437" s="252" t="s">
        <v>427</v>
      </c>
      <c r="E437" s="119"/>
      <c r="F437" s="102"/>
    </row>
    <row r="438" spans="1:7" ht="30" x14ac:dyDescent="0.25">
      <c r="A438" s="17" t="s">
        <v>49</v>
      </c>
      <c r="B438" s="121">
        <v>0</v>
      </c>
      <c r="C438" s="121"/>
      <c r="D438" s="248" t="s">
        <v>397</v>
      </c>
      <c r="E438" s="119" t="s">
        <v>464</v>
      </c>
      <c r="F438" s="102"/>
    </row>
    <row r="439" spans="1:7" x14ac:dyDescent="0.25">
      <c r="A439" s="17" t="s">
        <v>243</v>
      </c>
      <c r="B439" s="121" t="s">
        <v>34</v>
      </c>
      <c r="C439" s="121"/>
      <c r="D439" s="119"/>
      <c r="E439" s="102"/>
      <c r="F439" s="102"/>
    </row>
    <row r="440" spans="1:7" x14ac:dyDescent="0.25">
      <c r="A440" s="20" t="s">
        <v>114</v>
      </c>
      <c r="B440" s="121">
        <v>2</v>
      </c>
      <c r="C440" s="121"/>
      <c r="D440" s="119"/>
      <c r="E440" s="102"/>
      <c r="F440" s="102"/>
    </row>
    <row r="441" spans="1:7" x14ac:dyDescent="0.25">
      <c r="A441" s="17" t="s">
        <v>83</v>
      </c>
      <c r="B441" s="121">
        <v>2</v>
      </c>
      <c r="C441" s="121"/>
      <c r="D441" s="119"/>
      <c r="E441" s="102"/>
      <c r="F441" s="102"/>
    </row>
    <row r="442" spans="1:7" ht="30" x14ac:dyDescent="0.25">
      <c r="A442" s="120" t="s">
        <v>242</v>
      </c>
      <c r="B442" s="121">
        <v>2</v>
      </c>
      <c r="C442" s="121"/>
      <c r="D442" s="119"/>
      <c r="E442" s="102"/>
      <c r="F442" s="102"/>
    </row>
    <row r="443" spans="1:7" ht="30" x14ac:dyDescent="0.25">
      <c r="A443" s="120" t="s">
        <v>198</v>
      </c>
      <c r="B443" s="121">
        <v>2</v>
      </c>
      <c r="C443" s="121"/>
      <c r="D443" s="119"/>
      <c r="E443" s="102"/>
      <c r="F443" s="102"/>
    </row>
    <row r="444" spans="1:7" x14ac:dyDescent="0.25">
      <c r="A444" s="144" t="s">
        <v>342</v>
      </c>
      <c r="B444" s="121" t="s">
        <v>34</v>
      </c>
      <c r="C444" s="121"/>
      <c r="D444" s="119"/>
      <c r="E444" s="102"/>
      <c r="F444" s="102"/>
    </row>
    <row r="445" spans="1:7" x14ac:dyDescent="0.25">
      <c r="A445" s="70" t="s">
        <v>375</v>
      </c>
      <c r="B445" s="121">
        <v>2</v>
      </c>
      <c r="C445" s="102"/>
      <c r="D445" s="102"/>
      <c r="E445" s="102"/>
      <c r="F445" s="102"/>
      <c r="G445" s="123"/>
    </row>
    <row r="446" spans="1:7" ht="30" x14ac:dyDescent="0.25">
      <c r="A446" s="70" t="s">
        <v>376</v>
      </c>
      <c r="B446" s="121">
        <v>1</v>
      </c>
      <c r="C446" s="128"/>
      <c r="D446" s="126" t="s">
        <v>463</v>
      </c>
      <c r="E446" s="127"/>
      <c r="F446" s="127"/>
    </row>
    <row r="447" spans="1:7" ht="45" x14ac:dyDescent="0.25">
      <c r="A447" s="70" t="s">
        <v>377</v>
      </c>
      <c r="B447" s="121" t="s">
        <v>34</v>
      </c>
      <c r="C447" s="106"/>
      <c r="D447" s="126"/>
      <c r="E447" s="102"/>
      <c r="F447" s="102"/>
    </row>
    <row r="448" spans="1:7" ht="45" x14ac:dyDescent="0.25">
      <c r="A448" s="70" t="s">
        <v>271</v>
      </c>
      <c r="B448" s="121">
        <v>0</v>
      </c>
      <c r="C448" s="106"/>
      <c r="D448" s="129">
        <v>0</v>
      </c>
      <c r="E448" s="72"/>
      <c r="F448" s="72"/>
    </row>
    <row r="449" spans="1:6" x14ac:dyDescent="0.25">
      <c r="A449" s="198" t="s">
        <v>38</v>
      </c>
      <c r="B449" s="198"/>
      <c r="C449" s="198"/>
      <c r="D449" s="198">
        <f>SUM(B433:C447)</f>
        <v>17</v>
      </c>
    </row>
    <row r="450" spans="1:6" x14ac:dyDescent="0.25">
      <c r="A450" s="198" t="s">
        <v>37</v>
      </c>
      <c r="B450" s="199"/>
      <c r="C450" s="200"/>
      <c r="D450" s="201">
        <f>D449/(COUNT(B433:C447)*2)</f>
        <v>0.77272727272727271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64" t="s">
        <v>144</v>
      </c>
      <c r="B452" s="265"/>
      <c r="C452" s="265"/>
      <c r="D452" s="265"/>
      <c r="E452" s="265"/>
      <c r="F452" s="266"/>
    </row>
    <row r="453" spans="1:6" x14ac:dyDescent="0.25">
      <c r="A453" s="8"/>
      <c r="B453" s="5"/>
      <c r="C453" s="6"/>
      <c r="D453" s="5"/>
    </row>
    <row r="454" spans="1:6" ht="30" x14ac:dyDescent="0.25">
      <c r="A454" s="120" t="s">
        <v>159</v>
      </c>
      <c r="B454" s="121">
        <v>1</v>
      </c>
      <c r="C454" s="121"/>
      <c r="D454" s="119" t="s">
        <v>466</v>
      </c>
      <c r="E454" s="102"/>
      <c r="F454" s="102"/>
    </row>
    <row r="455" spans="1:6" x14ac:dyDescent="0.25">
      <c r="A455" s="17" t="s">
        <v>58</v>
      </c>
      <c r="B455" s="121">
        <v>2</v>
      </c>
      <c r="C455" s="121"/>
      <c r="D455" s="119"/>
      <c r="E455" s="102"/>
      <c r="F455" s="102"/>
    </row>
    <row r="456" spans="1:6" ht="16.5" x14ac:dyDescent="0.35">
      <c r="A456" s="79" t="s">
        <v>115</v>
      </c>
      <c r="B456" s="121">
        <v>2</v>
      </c>
      <c r="C456" s="160" t="str">
        <f>IF(B456=0, -5, "0")</f>
        <v>0</v>
      </c>
      <c r="D456" s="119"/>
      <c r="E456" s="102"/>
      <c r="F456" s="102"/>
    </row>
    <row r="457" spans="1:6" ht="45" x14ac:dyDescent="0.3">
      <c r="A457" s="83" t="s">
        <v>271</v>
      </c>
      <c r="B457" s="121" t="s">
        <v>34</v>
      </c>
      <c r="C457" s="121"/>
      <c r="D457" s="91"/>
      <c r="E457" s="72"/>
      <c r="F457" s="72"/>
    </row>
    <row r="458" spans="1:6" x14ac:dyDescent="0.25">
      <c r="A458" s="219" t="s">
        <v>38</v>
      </c>
      <c r="B458" s="198"/>
      <c r="C458" s="220"/>
      <c r="D458" s="198">
        <f>SUM(B454:C456)</f>
        <v>5</v>
      </c>
    </row>
    <row r="459" spans="1:6" x14ac:dyDescent="0.25">
      <c r="A459" s="198" t="s">
        <v>37</v>
      </c>
      <c r="B459" s="220"/>
      <c r="C459" s="221"/>
      <c r="D459" s="222">
        <f>D458/(COUNT(B454:C456)*2)</f>
        <v>0.83333333333333337</v>
      </c>
    </row>
    <row r="461" spans="1:6" x14ac:dyDescent="0.25">
      <c r="A461" s="211" t="s">
        <v>267</v>
      </c>
      <c r="B461" s="212"/>
      <c r="C461" s="212"/>
      <c r="D461" s="213">
        <f>AVERAGE(D36,D92,D145,D185,D241,D275,D303,D356,D386,D405,D418,D427,D448,D457)</f>
        <v>0.62222222222222223</v>
      </c>
    </row>
    <row r="462" spans="1:6" ht="18" x14ac:dyDescent="0.25">
      <c r="A462" s="214" t="s">
        <v>47</v>
      </c>
      <c r="B462" s="215"/>
      <c r="C462" s="216"/>
      <c r="D462" s="217">
        <f>SUM(D458,D449,D419,D409,D360,D307,D279,D40,D428,D245,D149,D390,D189,D96)</f>
        <v>251</v>
      </c>
    </row>
    <row r="463" spans="1:6" ht="18" x14ac:dyDescent="0.25">
      <c r="A463" s="214" t="s">
        <v>221</v>
      </c>
      <c r="B463" s="215"/>
      <c r="C463" s="216"/>
      <c r="D463" s="218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0.83666666666666667</v>
      </c>
    </row>
  </sheetData>
  <sheetProtection algorithmName="SHA-512" hashValue="RZq2toDlsYpF89elnxv4/e44M868txR/VDpXnN/kPQCnE8sB+7JJJN7jj4Rwng7ltQAhcEEU+eWtKtFvnWBuww==" saltValue="Uk1Pvthtq8qgolR83JtdGg==" spinCount="100000" sheet="1" objects="1" scenarios="1" formatCells="0" formatColumns="0" formatRows="0"/>
  <mergeCells count="52">
    <mergeCell ref="B11:F11"/>
    <mergeCell ref="D1:I1"/>
    <mergeCell ref="A7:F7"/>
    <mergeCell ref="A8:F8"/>
    <mergeCell ref="B9:F9"/>
    <mergeCell ref="B10:F10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168" zoomScale="90" zoomScaleSheetLayoutView="90" workbookViewId="0">
      <selection activeCell="D73" sqref="D73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.75" x14ac:dyDescent="0.5">
      <c r="A1" s="28"/>
      <c r="B1" s="43">
        <v>0</v>
      </c>
      <c r="D1" s="288"/>
      <c r="E1" s="288"/>
      <c r="F1" s="288"/>
      <c r="G1" s="288"/>
      <c r="H1" s="288"/>
      <c r="I1" s="288"/>
    </row>
    <row r="2" spans="1:9" s="29" customFormat="1" ht="24.75" x14ac:dyDescent="0.5">
      <c r="A2" s="28"/>
      <c r="B2" s="43">
        <v>1</v>
      </c>
      <c r="D2" s="230"/>
      <c r="E2" s="230"/>
      <c r="F2" s="230"/>
      <c r="G2" s="230"/>
      <c r="H2" s="230"/>
      <c r="I2" s="230"/>
    </row>
    <row r="3" spans="1:9" s="29" customFormat="1" ht="24.75" x14ac:dyDescent="0.5">
      <c r="A3" s="28"/>
      <c r="B3" s="43">
        <v>2</v>
      </c>
      <c r="D3" s="230"/>
      <c r="E3" s="230"/>
      <c r="F3" s="230"/>
      <c r="G3" s="230"/>
      <c r="H3" s="230"/>
      <c r="I3" s="230"/>
    </row>
    <row r="4" spans="1:9" s="29" customFormat="1" ht="16.5" customHeight="1" x14ac:dyDescent="0.5">
      <c r="A4" s="28"/>
      <c r="B4" s="43" t="s">
        <v>34</v>
      </c>
      <c r="D4" s="30"/>
      <c r="E4" s="230"/>
      <c r="F4" s="230"/>
      <c r="G4" s="230"/>
      <c r="H4" s="230"/>
      <c r="I4" s="230"/>
    </row>
    <row r="5" spans="1:9" s="29" customFormat="1" ht="16.5" customHeight="1" x14ac:dyDescent="0.5">
      <c r="A5" s="28"/>
      <c r="D5" s="230"/>
      <c r="E5" s="230"/>
      <c r="F5" s="230"/>
      <c r="G5" s="230"/>
      <c r="H5" s="230"/>
      <c r="I5" s="230"/>
    </row>
    <row r="6" spans="1:9" s="29" customFormat="1" ht="37.5" customHeight="1" x14ac:dyDescent="0.45">
      <c r="A6" s="282" t="s">
        <v>52</v>
      </c>
      <c r="B6" s="282"/>
      <c r="C6" s="282"/>
      <c r="D6" s="282"/>
      <c r="E6" s="282"/>
      <c r="F6" s="282"/>
      <c r="G6" s="230"/>
      <c r="H6" s="230"/>
      <c r="I6" s="230"/>
    </row>
    <row r="7" spans="1:9" s="29" customFormat="1" ht="21.75" customHeight="1" x14ac:dyDescent="0.5">
      <c r="A7" s="282" t="str">
        <f>'A2 Exploitation'!A8:F8</f>
        <v>SILVER MALL</v>
      </c>
      <c r="B7" s="282"/>
      <c r="C7" s="282"/>
      <c r="D7" s="282"/>
      <c r="E7" s="282"/>
      <c r="F7" s="282"/>
      <c r="G7" s="230"/>
      <c r="H7" s="230"/>
      <c r="I7" s="230"/>
    </row>
    <row r="8" spans="1:9" s="29" customFormat="1" ht="24.75" x14ac:dyDescent="0.5">
      <c r="A8" s="191" t="s">
        <v>44</v>
      </c>
      <c r="B8" s="291" t="str">
        <f>'A2 Exploitation'!B9:F9</f>
        <v>Dr Hend KAMOUN et Dr Raja Bouhalfaya</v>
      </c>
      <c r="C8" s="291"/>
      <c r="D8" s="291"/>
      <c r="E8" s="291"/>
      <c r="F8" s="291"/>
      <c r="G8" s="230"/>
      <c r="H8" s="230"/>
      <c r="I8" s="230"/>
    </row>
    <row r="9" spans="1:9" s="29" customFormat="1" ht="24" x14ac:dyDescent="0.45">
      <c r="A9" s="192" t="s">
        <v>46</v>
      </c>
      <c r="B9" s="291" t="str">
        <f>'A2 Exploitation'!B10:F10</f>
        <v>Directeur pépinière</v>
      </c>
      <c r="C9" s="291"/>
      <c r="D9" s="291"/>
      <c r="E9" s="291"/>
      <c r="F9" s="291"/>
      <c r="G9" s="230"/>
      <c r="H9" s="230"/>
      <c r="I9" s="230"/>
    </row>
    <row r="10" spans="1:9" s="29" customFormat="1" ht="24.75" x14ac:dyDescent="0.5">
      <c r="A10" s="191" t="s">
        <v>45</v>
      </c>
      <c r="B10" s="287">
        <f>'A2 Exploitation'!B11:F11</f>
        <v>43084</v>
      </c>
      <c r="C10" s="287"/>
      <c r="D10" s="287"/>
      <c r="E10" s="287"/>
      <c r="F10" s="287"/>
      <c r="G10" s="230"/>
      <c r="H10" s="230"/>
      <c r="I10" s="230"/>
    </row>
    <row r="11" spans="1:9" s="29" customFormat="1" ht="24.75" x14ac:dyDescent="0.5">
      <c r="A11" s="191" t="s">
        <v>318</v>
      </c>
      <c r="B11" s="292">
        <f>D183</f>
        <v>0.953125</v>
      </c>
      <c r="C11" s="292"/>
      <c r="D11" s="292"/>
      <c r="E11" s="292"/>
      <c r="F11" s="292"/>
      <c r="G11" s="230"/>
      <c r="H11" s="230"/>
      <c r="I11" s="230"/>
    </row>
    <row r="12" spans="1:9" s="29" customFormat="1" ht="22.5" x14ac:dyDescent="0.45">
      <c r="A12" s="28"/>
      <c r="D12" s="272"/>
      <c r="E12" s="272"/>
      <c r="F12" s="272"/>
      <c r="G12" s="272"/>
      <c r="H12" s="272"/>
      <c r="I12" s="31"/>
    </row>
    <row r="13" spans="1:9" s="29" customFormat="1" ht="11.25" customHeight="1" x14ac:dyDescent="0.3">
      <c r="A13" s="273" t="s">
        <v>32</v>
      </c>
      <c r="B13" s="274" t="s">
        <v>33</v>
      </c>
      <c r="C13" s="274"/>
      <c r="D13" s="274" t="s">
        <v>48</v>
      </c>
      <c r="E13" s="275" t="s">
        <v>201</v>
      </c>
      <c r="F13" s="274" t="s">
        <v>202</v>
      </c>
    </row>
    <row r="14" spans="1:9" s="29" customFormat="1" ht="12.75" customHeight="1" x14ac:dyDescent="0.3">
      <c r="A14" s="273"/>
      <c r="B14" s="55" t="s">
        <v>36</v>
      </c>
      <c r="C14" s="55" t="s">
        <v>35</v>
      </c>
      <c r="D14" s="274"/>
      <c r="E14" s="275"/>
      <c r="F14" s="274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6" t="s">
        <v>0</v>
      </c>
      <c r="B16" s="286"/>
      <c r="C16" s="286"/>
      <c r="D16" s="286"/>
      <c r="E16" s="286"/>
      <c r="F16" s="286"/>
    </row>
    <row r="17" spans="1:6" x14ac:dyDescent="0.3">
      <c r="A17" s="32" t="s">
        <v>296</v>
      </c>
      <c r="B17" s="163">
        <v>2</v>
      </c>
      <c r="C17" s="163"/>
      <c r="D17" s="164"/>
      <c r="E17" s="164"/>
      <c r="F17" s="163"/>
    </row>
    <row r="18" spans="1:6" x14ac:dyDescent="0.3">
      <c r="A18" s="39" t="s">
        <v>84</v>
      </c>
      <c r="B18" s="163">
        <v>2</v>
      </c>
      <c r="C18" s="163"/>
      <c r="D18" s="164"/>
      <c r="E18" s="163"/>
      <c r="F18" s="163"/>
    </row>
    <row r="19" spans="1:6" ht="33" x14ac:dyDescent="0.3">
      <c r="A19" s="32" t="s">
        <v>85</v>
      </c>
      <c r="B19" s="163">
        <v>1</v>
      </c>
      <c r="C19" s="163"/>
      <c r="D19" s="164" t="s">
        <v>438</v>
      </c>
      <c r="E19" s="164"/>
      <c r="F19" s="163"/>
    </row>
    <row r="20" spans="1:6" x14ac:dyDescent="0.3">
      <c r="A20" s="32" t="s">
        <v>154</v>
      </c>
      <c r="B20" s="163">
        <v>2</v>
      </c>
      <c r="C20" s="163"/>
      <c r="D20" s="165"/>
      <c r="E20" s="163"/>
      <c r="F20" s="163"/>
    </row>
    <row r="21" spans="1:6" x14ac:dyDescent="0.3">
      <c r="A21" s="58" t="s">
        <v>222</v>
      </c>
      <c r="B21" s="163">
        <v>2</v>
      </c>
      <c r="C21" s="163"/>
      <c r="D21" s="166"/>
      <c r="E21" s="163"/>
      <c r="F21" s="163"/>
    </row>
    <row r="22" spans="1:6" x14ac:dyDescent="0.3">
      <c r="A22" s="193" t="s">
        <v>38</v>
      </c>
      <c r="B22" s="194"/>
      <c r="C22" s="195"/>
      <c r="D22" s="196">
        <f>SUM(B17:C21)</f>
        <v>9</v>
      </c>
    </row>
    <row r="23" spans="1:6" x14ac:dyDescent="0.3">
      <c r="A23" s="193" t="s">
        <v>319</v>
      </c>
      <c r="B23" s="194"/>
      <c r="C23" s="195"/>
      <c r="D23" s="197">
        <f>D22/(COUNT(B17:C21)*2)</f>
        <v>0.9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6" t="s">
        <v>4</v>
      </c>
      <c r="B25" s="286"/>
      <c r="C25" s="286"/>
      <c r="D25" s="286"/>
      <c r="E25" s="286"/>
      <c r="F25" s="286"/>
    </row>
    <row r="26" spans="1:6" ht="18" x14ac:dyDescent="0.35">
      <c r="A26" s="54" t="s">
        <v>101</v>
      </c>
      <c r="B26" s="163">
        <v>2</v>
      </c>
      <c r="C26" s="187" t="str">
        <f>IF(B26=0, -5, "0")</f>
        <v>0</v>
      </c>
      <c r="D26" s="164"/>
      <c r="E26" s="164"/>
      <c r="F26" s="163"/>
    </row>
    <row r="27" spans="1:6" x14ac:dyDescent="0.3">
      <c r="A27" s="32" t="s">
        <v>94</v>
      </c>
      <c r="B27" s="163">
        <v>2</v>
      </c>
      <c r="C27" s="163"/>
      <c r="D27" s="164"/>
      <c r="E27" s="163"/>
      <c r="F27" s="163"/>
    </row>
    <row r="28" spans="1:6" x14ac:dyDescent="0.3">
      <c r="A28" s="32" t="s">
        <v>305</v>
      </c>
      <c r="B28" s="163">
        <v>2</v>
      </c>
      <c r="C28" s="163"/>
      <c r="D28" s="164"/>
      <c r="E28" s="163"/>
      <c r="F28" s="163"/>
    </row>
    <row r="29" spans="1:6" x14ac:dyDescent="0.3">
      <c r="A29" s="32" t="s">
        <v>312</v>
      </c>
      <c r="B29" s="163">
        <v>2</v>
      </c>
      <c r="C29" s="163"/>
      <c r="D29" s="167"/>
      <c r="E29" s="163"/>
      <c r="F29" s="163"/>
    </row>
    <row r="30" spans="1:6" x14ac:dyDescent="0.3">
      <c r="A30" s="32" t="s">
        <v>86</v>
      </c>
      <c r="B30" s="163">
        <v>2</v>
      </c>
      <c r="C30" s="163"/>
      <c r="D30" s="167"/>
      <c r="E30" s="163"/>
      <c r="F30" s="163"/>
    </row>
    <row r="31" spans="1:6" x14ac:dyDescent="0.3">
      <c r="A31" s="32" t="s">
        <v>317</v>
      </c>
      <c r="B31" s="163">
        <v>2</v>
      </c>
      <c r="C31" s="163"/>
      <c r="D31" s="167"/>
      <c r="E31" s="163"/>
      <c r="F31" s="163"/>
    </row>
    <row r="32" spans="1:6" x14ac:dyDescent="0.3">
      <c r="A32" s="193" t="s">
        <v>38</v>
      </c>
      <c r="B32" s="194"/>
      <c r="C32" s="195"/>
      <c r="D32" s="196">
        <f>SUM(B26:C31)</f>
        <v>12</v>
      </c>
    </row>
    <row r="33" spans="1:6" x14ac:dyDescent="0.3">
      <c r="A33" s="193" t="s">
        <v>319</v>
      </c>
      <c r="B33" s="194"/>
      <c r="C33" s="195"/>
      <c r="D33" s="197">
        <f>D32/(COUNT(B26:C31)*2)</f>
        <v>1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6" t="s">
        <v>231</v>
      </c>
      <c r="B35" s="286"/>
      <c r="C35" s="286"/>
      <c r="D35" s="286"/>
      <c r="E35" s="286"/>
      <c r="F35" s="286"/>
    </row>
    <row r="36" spans="1:6" s="41" customFormat="1" ht="18" x14ac:dyDescent="0.35">
      <c r="A36" s="54" t="s">
        <v>101</v>
      </c>
      <c r="B36" s="163">
        <v>2</v>
      </c>
      <c r="C36" s="187" t="str">
        <f>IF(B36=0, -5, "0")</f>
        <v>0</v>
      </c>
      <c r="D36" s="164"/>
      <c r="E36" s="163"/>
      <c r="F36" s="163"/>
    </row>
    <row r="37" spans="1:6" s="41" customFormat="1" x14ac:dyDescent="0.3">
      <c r="A37" s="32" t="s">
        <v>249</v>
      </c>
      <c r="B37" s="163">
        <v>2</v>
      </c>
      <c r="C37" s="163"/>
      <c r="D37" s="164"/>
      <c r="E37" s="163"/>
      <c r="F37" s="163"/>
    </row>
    <row r="38" spans="1:6" s="41" customFormat="1" x14ac:dyDescent="0.3">
      <c r="A38" s="32" t="s">
        <v>306</v>
      </c>
      <c r="B38" s="163">
        <v>2</v>
      </c>
      <c r="C38" s="163"/>
      <c r="D38" s="164"/>
      <c r="E38" s="163"/>
      <c r="F38" s="163"/>
    </row>
    <row r="39" spans="1:6" s="41" customFormat="1" x14ac:dyDescent="0.3">
      <c r="A39" s="32" t="s">
        <v>86</v>
      </c>
      <c r="B39" s="163">
        <v>2</v>
      </c>
      <c r="C39" s="163"/>
      <c r="D39" s="167"/>
      <c r="E39" s="163"/>
      <c r="F39" s="163"/>
    </row>
    <row r="40" spans="1:6" s="41" customFormat="1" x14ac:dyDescent="0.3">
      <c r="A40" s="32" t="s">
        <v>317</v>
      </c>
      <c r="B40" s="163">
        <v>2</v>
      </c>
      <c r="C40" s="163"/>
      <c r="D40" s="167"/>
      <c r="E40" s="163"/>
      <c r="F40" s="163"/>
    </row>
    <row r="41" spans="1:6" s="41" customFormat="1" x14ac:dyDescent="0.3">
      <c r="A41" s="193" t="s">
        <v>38</v>
      </c>
      <c r="B41" s="194"/>
      <c r="C41" s="195"/>
      <c r="D41" s="196">
        <f>SUM(B36:C40)</f>
        <v>10</v>
      </c>
      <c r="E41" s="30"/>
      <c r="F41" s="30"/>
    </row>
    <row r="42" spans="1:6" s="41" customFormat="1" x14ac:dyDescent="0.3">
      <c r="A42" s="193" t="s">
        <v>319</v>
      </c>
      <c r="B42" s="194"/>
      <c r="C42" s="195"/>
      <c r="D42" s="197">
        <f>D41/(COUNT(B36:C40)*2)</f>
        <v>1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6" t="s">
        <v>21</v>
      </c>
      <c r="B44" s="286"/>
      <c r="C44" s="286"/>
      <c r="D44" s="286"/>
      <c r="E44" s="286"/>
      <c r="F44" s="286"/>
    </row>
    <row r="45" spans="1:6" x14ac:dyDescent="0.3">
      <c r="A45" s="32" t="s">
        <v>297</v>
      </c>
      <c r="B45" s="163">
        <v>2</v>
      </c>
      <c r="C45" s="163"/>
      <c r="D45" s="167"/>
      <c r="E45" s="163"/>
      <c r="F45" s="163"/>
    </row>
    <row r="46" spans="1:6" x14ac:dyDescent="0.3">
      <c r="A46" s="32" t="s">
        <v>87</v>
      </c>
      <c r="B46" s="163">
        <v>2</v>
      </c>
      <c r="C46" s="163"/>
      <c r="D46" s="167"/>
      <c r="E46" s="163"/>
      <c r="F46" s="163"/>
    </row>
    <row r="47" spans="1:6" x14ac:dyDescent="0.3">
      <c r="A47" s="32" t="s">
        <v>247</v>
      </c>
      <c r="B47" s="163">
        <v>2</v>
      </c>
      <c r="C47" s="163"/>
      <c r="D47" s="164"/>
      <c r="E47" s="163"/>
      <c r="F47" s="163"/>
    </row>
    <row r="48" spans="1:6" x14ac:dyDescent="0.3">
      <c r="A48" s="32" t="s">
        <v>24</v>
      </c>
      <c r="B48" s="163">
        <v>2</v>
      </c>
      <c r="C48" s="163"/>
      <c r="D48" s="164"/>
      <c r="E48" s="163"/>
      <c r="F48" s="163"/>
    </row>
    <row r="49" spans="1:6" x14ac:dyDescent="0.3">
      <c r="A49" s="32" t="s">
        <v>88</v>
      </c>
      <c r="B49" s="163">
        <v>2</v>
      </c>
      <c r="C49" s="163"/>
      <c r="D49" s="255">
        <v>0.35299999999999998</v>
      </c>
      <c r="E49" s="163"/>
      <c r="F49" s="163"/>
    </row>
    <row r="50" spans="1:6" ht="18" x14ac:dyDescent="0.35">
      <c r="A50" s="54" t="s">
        <v>320</v>
      </c>
      <c r="B50" s="163">
        <v>2</v>
      </c>
      <c r="C50" s="187" t="str">
        <f>IF(B50=0, -5, "0")</f>
        <v>0</v>
      </c>
      <c r="D50" s="167"/>
      <c r="E50" s="163"/>
      <c r="F50" s="163"/>
    </row>
    <row r="51" spans="1:6" x14ac:dyDescent="0.3">
      <c r="A51" s="193" t="s">
        <v>38</v>
      </c>
      <c r="B51" s="194"/>
      <c r="C51" s="195"/>
      <c r="D51" s="196">
        <f>SUM(B45:C50)</f>
        <v>12</v>
      </c>
    </row>
    <row r="52" spans="1:6" x14ac:dyDescent="0.3">
      <c r="A52" s="193" t="s">
        <v>319</v>
      </c>
      <c r="B52" s="194"/>
      <c r="C52" s="195"/>
      <c r="D52" s="197">
        <f>D51/(COUNT(B45:C50)*2)</f>
        <v>1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6" t="s">
        <v>8</v>
      </c>
      <c r="B54" s="286"/>
      <c r="C54" s="286"/>
      <c r="D54" s="286"/>
      <c r="E54" s="286"/>
      <c r="F54" s="286"/>
    </row>
    <row r="55" spans="1:6" ht="36" x14ac:dyDescent="0.35">
      <c r="A55" s="56" t="s">
        <v>186</v>
      </c>
      <c r="B55" s="163">
        <v>2</v>
      </c>
      <c r="C55" s="187" t="str">
        <f>IF(B55=0, -5, "0")</f>
        <v>0</v>
      </c>
      <c r="D55" s="167"/>
      <c r="E55" s="163"/>
      <c r="F55" s="163"/>
    </row>
    <row r="56" spans="1:6" x14ac:dyDescent="0.3">
      <c r="A56" s="40" t="s">
        <v>175</v>
      </c>
      <c r="B56" s="163">
        <v>2</v>
      </c>
      <c r="C56" s="163"/>
      <c r="D56" s="163"/>
      <c r="E56" s="168"/>
      <c r="F56" s="163"/>
    </row>
    <row r="57" spans="1:6" x14ac:dyDescent="0.3">
      <c r="A57" s="42" t="s">
        <v>266</v>
      </c>
      <c r="B57" s="163">
        <v>2</v>
      </c>
      <c r="C57" s="163"/>
      <c r="D57" s="164"/>
      <c r="E57" s="164"/>
      <c r="F57" s="163"/>
    </row>
    <row r="58" spans="1:6" x14ac:dyDescent="0.3">
      <c r="A58" s="42" t="s">
        <v>96</v>
      </c>
      <c r="B58" s="163">
        <v>2</v>
      </c>
      <c r="C58" s="163"/>
      <c r="D58" s="167"/>
      <c r="E58" s="163"/>
      <c r="F58" s="163"/>
    </row>
    <row r="59" spans="1:6" ht="36" x14ac:dyDescent="0.35">
      <c r="A59" s="56" t="s">
        <v>234</v>
      </c>
      <c r="B59" s="163">
        <v>2</v>
      </c>
      <c r="C59" s="187" t="str">
        <f>IF(B59=0, -5, "0")</f>
        <v>0</v>
      </c>
      <c r="D59" s="164" t="s">
        <v>459</v>
      </c>
      <c r="E59" s="163"/>
      <c r="F59" s="163"/>
    </row>
    <row r="60" spans="1:6" ht="18" x14ac:dyDescent="0.35">
      <c r="A60" s="54" t="s">
        <v>321</v>
      </c>
      <c r="B60" s="163">
        <v>2</v>
      </c>
      <c r="C60" s="187" t="str">
        <f>IF(B60=0, -5, "0")</f>
        <v>0</v>
      </c>
      <c r="D60" s="164"/>
      <c r="E60" s="163"/>
      <c r="F60" s="163"/>
    </row>
    <row r="61" spans="1:6" x14ac:dyDescent="0.3">
      <c r="A61" s="32" t="s">
        <v>317</v>
      </c>
      <c r="B61" s="163">
        <v>2</v>
      </c>
      <c r="C61" s="163"/>
      <c r="D61" s="167"/>
      <c r="E61" s="163"/>
      <c r="F61" s="163"/>
    </row>
    <row r="62" spans="1:6" x14ac:dyDescent="0.3">
      <c r="A62" s="193" t="s">
        <v>38</v>
      </c>
      <c r="B62" s="194"/>
      <c r="C62" s="195"/>
      <c r="D62" s="196">
        <f>SUM(B55:C61)</f>
        <v>14</v>
      </c>
    </row>
    <row r="63" spans="1:6" x14ac:dyDescent="0.3">
      <c r="A63" s="193" t="s">
        <v>319</v>
      </c>
      <c r="B63" s="194"/>
      <c r="C63" s="195"/>
      <c r="D63" s="197">
        <f>D62/(COUNT(B55:C61)*2)</f>
        <v>1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6" t="s">
        <v>136</v>
      </c>
      <c r="B65" s="286"/>
      <c r="C65" s="286"/>
      <c r="D65" s="286"/>
      <c r="E65" s="286"/>
      <c r="F65" s="286"/>
    </row>
    <row r="66" spans="1:6" ht="19.5" x14ac:dyDescent="0.4">
      <c r="A66" s="32" t="s">
        <v>298</v>
      </c>
      <c r="B66" s="163">
        <v>2</v>
      </c>
      <c r="C66" s="170"/>
      <c r="D66" s="171"/>
      <c r="E66" s="171"/>
      <c r="F66" s="163"/>
    </row>
    <row r="67" spans="1:6" ht="19.5" x14ac:dyDescent="0.4">
      <c r="A67" s="32" t="s">
        <v>299</v>
      </c>
      <c r="B67" s="163">
        <v>2</v>
      </c>
      <c r="C67" s="170"/>
      <c r="D67" s="164"/>
      <c r="E67" s="171"/>
      <c r="F67" s="163"/>
    </row>
    <row r="68" spans="1:6" ht="19.5" x14ac:dyDescent="0.4">
      <c r="A68" s="32" t="s">
        <v>317</v>
      </c>
      <c r="B68" s="163">
        <v>2</v>
      </c>
      <c r="C68" s="170"/>
      <c r="D68" s="172"/>
      <c r="E68" s="172"/>
      <c r="F68" s="163"/>
    </row>
    <row r="69" spans="1:6" ht="19.5" x14ac:dyDescent="0.4">
      <c r="A69" s="39" t="s">
        <v>269</v>
      </c>
      <c r="B69" s="163">
        <v>2</v>
      </c>
      <c r="C69" s="170"/>
      <c r="D69" s="172"/>
      <c r="E69" s="172"/>
      <c r="F69" s="163"/>
    </row>
    <row r="70" spans="1:6" ht="19.5" x14ac:dyDescent="0.4">
      <c r="A70" s="32" t="s">
        <v>88</v>
      </c>
      <c r="B70" s="163" t="s">
        <v>34</v>
      </c>
      <c r="C70" s="170"/>
      <c r="D70" s="172"/>
      <c r="E70" s="172"/>
      <c r="F70" s="163"/>
    </row>
    <row r="71" spans="1:6" ht="19.5" x14ac:dyDescent="0.4">
      <c r="A71" s="32" t="s">
        <v>313</v>
      </c>
      <c r="B71" s="163">
        <v>2</v>
      </c>
      <c r="C71" s="170"/>
      <c r="D71" s="168"/>
      <c r="E71" s="168"/>
      <c r="F71" s="163"/>
    </row>
    <row r="72" spans="1:6" ht="19.5" x14ac:dyDescent="0.4">
      <c r="A72" s="32" t="s">
        <v>98</v>
      </c>
      <c r="B72" s="163">
        <v>2</v>
      </c>
      <c r="C72" s="170"/>
      <c r="D72" s="163"/>
      <c r="E72" s="163"/>
      <c r="F72" s="163"/>
    </row>
    <row r="73" spans="1:6" x14ac:dyDescent="0.3">
      <c r="A73" s="39" t="s">
        <v>322</v>
      </c>
      <c r="B73" s="163" t="s">
        <v>34</v>
      </c>
      <c r="C73" s="163"/>
      <c r="D73" s="173"/>
      <c r="E73" s="173"/>
      <c r="F73" s="163"/>
    </row>
    <row r="74" spans="1:6" ht="36" x14ac:dyDescent="0.35">
      <c r="A74" s="60" t="s">
        <v>203</v>
      </c>
      <c r="B74" s="163">
        <v>2</v>
      </c>
      <c r="C74" s="187" t="str">
        <f>IF(B74=0, -5, "0")</f>
        <v>0</v>
      </c>
      <c r="D74" s="174"/>
      <c r="E74" s="174"/>
      <c r="F74" s="163"/>
    </row>
    <row r="75" spans="1:6" ht="18" x14ac:dyDescent="0.35">
      <c r="A75" s="60" t="s">
        <v>250</v>
      </c>
      <c r="B75" s="163" t="s">
        <v>34</v>
      </c>
      <c r="C75" s="187" t="str">
        <f>IF(B75=0, -5, "0")</f>
        <v>0</v>
      </c>
      <c r="D75" s="174"/>
      <c r="E75" s="174"/>
      <c r="F75" s="163"/>
    </row>
    <row r="76" spans="1:6" ht="18" x14ac:dyDescent="0.35">
      <c r="A76" s="60" t="s">
        <v>309</v>
      </c>
      <c r="B76" s="163">
        <v>2</v>
      </c>
      <c r="C76" s="187" t="str">
        <f>IF(B76=0, -5, "0")</f>
        <v>0</v>
      </c>
      <c r="D76" s="164"/>
      <c r="E76" s="174"/>
      <c r="F76" s="163"/>
    </row>
    <row r="77" spans="1:6" s="41" customFormat="1" x14ac:dyDescent="0.3">
      <c r="A77" s="40" t="s">
        <v>248</v>
      </c>
      <c r="B77" s="163">
        <v>2</v>
      </c>
      <c r="C77" s="175"/>
      <c r="D77" s="164"/>
      <c r="E77" s="176"/>
      <c r="F77" s="175"/>
    </row>
    <row r="78" spans="1:6" x14ac:dyDescent="0.3">
      <c r="A78" s="32" t="s">
        <v>187</v>
      </c>
      <c r="B78" s="163">
        <v>2</v>
      </c>
      <c r="C78" s="163"/>
      <c r="D78" s="176"/>
      <c r="E78" s="174"/>
      <c r="F78" s="163"/>
    </row>
    <row r="79" spans="1:6" ht="36" x14ac:dyDescent="0.35">
      <c r="A79" s="56" t="s">
        <v>174</v>
      </c>
      <c r="B79" s="163" t="s">
        <v>34</v>
      </c>
      <c r="C79" s="187" t="str">
        <f>IF(B79=0, -5, "0")</f>
        <v>0</v>
      </c>
      <c r="D79" s="176" t="s">
        <v>470</v>
      </c>
      <c r="E79" s="174"/>
      <c r="F79" s="163"/>
    </row>
    <row r="80" spans="1:6" x14ac:dyDescent="0.3">
      <c r="A80" s="32" t="s">
        <v>323</v>
      </c>
      <c r="B80" s="163">
        <v>2</v>
      </c>
      <c r="C80" s="163"/>
      <c r="D80" s="176"/>
      <c r="E80" s="177"/>
      <c r="F80" s="163"/>
    </row>
    <row r="81" spans="1:6" ht="18" x14ac:dyDescent="0.35">
      <c r="A81" s="59" t="s">
        <v>321</v>
      </c>
      <c r="B81" s="163" t="s">
        <v>34</v>
      </c>
      <c r="C81" s="187" t="str">
        <f>IF(B81=0, -5, "0")</f>
        <v>0</v>
      </c>
      <c r="D81" s="176" t="s">
        <v>470</v>
      </c>
      <c r="E81" s="178"/>
      <c r="F81" s="163"/>
    </row>
    <row r="82" spans="1:6" x14ac:dyDescent="0.3">
      <c r="A82" s="32" t="s">
        <v>89</v>
      </c>
      <c r="B82" s="163">
        <v>2</v>
      </c>
      <c r="C82" s="163"/>
      <c r="D82" s="176"/>
      <c r="E82" s="177"/>
      <c r="F82" s="163"/>
    </row>
    <row r="83" spans="1:6" x14ac:dyDescent="0.3">
      <c r="A83" s="193" t="s">
        <v>38</v>
      </c>
      <c r="B83" s="194"/>
      <c r="C83" s="195"/>
      <c r="D83" s="196">
        <f>SUM(B66:C82)</f>
        <v>24</v>
      </c>
    </row>
    <row r="84" spans="1:6" x14ac:dyDescent="0.3">
      <c r="A84" s="193" t="s">
        <v>319</v>
      </c>
      <c r="B84" s="194"/>
      <c r="C84" s="195"/>
      <c r="D84" s="197">
        <f>D83/(COUNT(B66:C82)*2)</f>
        <v>1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6" t="s">
        <v>223</v>
      </c>
      <c r="B86" s="286"/>
      <c r="C86" s="286"/>
      <c r="D86" s="286"/>
      <c r="E86" s="286"/>
      <c r="F86" s="286"/>
    </row>
    <row r="87" spans="1:6" ht="34.5" x14ac:dyDescent="0.4">
      <c r="A87" s="64" t="s">
        <v>300</v>
      </c>
      <c r="B87" s="179" t="s">
        <v>34</v>
      </c>
      <c r="C87" s="170"/>
      <c r="D87" s="164"/>
      <c r="E87" s="164"/>
      <c r="F87" s="163"/>
    </row>
    <row r="88" spans="1:6" ht="19.5" x14ac:dyDescent="0.4">
      <c r="A88" s="32" t="s">
        <v>299</v>
      </c>
      <c r="B88" s="179" t="s">
        <v>34</v>
      </c>
      <c r="C88" s="170"/>
      <c r="D88" s="164"/>
      <c r="E88" s="163"/>
      <c r="F88" s="163"/>
    </row>
    <row r="89" spans="1:6" ht="19.5" x14ac:dyDescent="0.4">
      <c r="A89" s="32" t="s">
        <v>324</v>
      </c>
      <c r="B89" s="179" t="s">
        <v>34</v>
      </c>
      <c r="C89" s="170"/>
      <c r="D89" s="176"/>
      <c r="E89" s="163"/>
      <c r="F89" s="163"/>
    </row>
    <row r="90" spans="1:6" ht="34.5" x14ac:dyDescent="0.4">
      <c r="A90" s="42" t="s">
        <v>325</v>
      </c>
      <c r="B90" s="179" t="s">
        <v>34</v>
      </c>
      <c r="C90" s="170"/>
      <c r="D90" s="176"/>
      <c r="E90" s="163"/>
      <c r="F90" s="163"/>
    </row>
    <row r="91" spans="1:6" ht="19.5" x14ac:dyDescent="0.4">
      <c r="A91" s="39" t="s">
        <v>270</v>
      </c>
      <c r="B91" s="179" t="s">
        <v>34</v>
      </c>
      <c r="C91" s="170"/>
      <c r="D91" s="176"/>
      <c r="E91" s="163"/>
      <c r="F91" s="163"/>
    </row>
    <row r="92" spans="1:6" ht="36" x14ac:dyDescent="0.35">
      <c r="A92" s="60" t="s">
        <v>246</v>
      </c>
      <c r="B92" s="179" t="s">
        <v>34</v>
      </c>
      <c r="C92" s="187" t="str">
        <f>IF(B92=0, -5, "0")</f>
        <v>0</v>
      </c>
      <c r="D92" s="29"/>
      <c r="E92" s="163"/>
      <c r="F92" s="163"/>
    </row>
    <row r="93" spans="1:6" ht="18" x14ac:dyDescent="0.35">
      <c r="A93" s="54" t="s">
        <v>251</v>
      </c>
      <c r="B93" s="179" t="s">
        <v>34</v>
      </c>
      <c r="C93" s="180" t="str">
        <f>IF(B93=0, -5, "0")</f>
        <v>0</v>
      </c>
      <c r="D93" s="164"/>
      <c r="E93" s="163"/>
      <c r="F93" s="163"/>
    </row>
    <row r="94" spans="1:6" x14ac:dyDescent="0.3">
      <c r="A94" s="39" t="s">
        <v>172</v>
      </c>
      <c r="B94" s="179" t="s">
        <v>34</v>
      </c>
      <c r="C94" s="163"/>
      <c r="D94" s="164"/>
      <c r="E94" s="163"/>
      <c r="F94" s="163"/>
    </row>
    <row r="95" spans="1:6" x14ac:dyDescent="0.3">
      <c r="A95" s="44" t="s">
        <v>307</v>
      </c>
      <c r="B95" s="179" t="s">
        <v>34</v>
      </c>
      <c r="C95" s="163"/>
      <c r="D95" s="164"/>
      <c r="E95" s="163"/>
      <c r="F95" s="163"/>
    </row>
    <row r="96" spans="1:6" x14ac:dyDescent="0.3">
      <c r="A96" s="44" t="s">
        <v>308</v>
      </c>
      <c r="B96" s="179" t="s">
        <v>34</v>
      </c>
      <c r="C96" s="163"/>
      <c r="D96" s="164"/>
      <c r="E96" s="163"/>
      <c r="F96" s="163"/>
    </row>
    <row r="97" spans="1:6" x14ac:dyDescent="0.3">
      <c r="A97" s="32" t="s">
        <v>140</v>
      </c>
      <c r="B97" s="179" t="s">
        <v>34</v>
      </c>
      <c r="C97" s="163"/>
      <c r="D97" s="164"/>
      <c r="E97" s="163"/>
      <c r="F97" s="163"/>
    </row>
    <row r="98" spans="1:6" ht="36" x14ac:dyDescent="0.35">
      <c r="A98" s="60" t="s">
        <v>204</v>
      </c>
      <c r="B98" s="179" t="s">
        <v>34</v>
      </c>
      <c r="C98" s="187" t="str">
        <f>IF(B98=0, -5, "0")</f>
        <v>0</v>
      </c>
      <c r="D98" s="164"/>
      <c r="E98" s="163"/>
      <c r="F98" s="163"/>
    </row>
    <row r="99" spans="1:6" ht="18" x14ac:dyDescent="0.35">
      <c r="A99" s="59" t="s">
        <v>321</v>
      </c>
      <c r="B99" s="179" t="s">
        <v>34</v>
      </c>
      <c r="C99" s="187" t="str">
        <f>IF(B99=0, -5, "0")</f>
        <v>0</v>
      </c>
      <c r="D99" s="164"/>
      <c r="E99" s="163"/>
      <c r="F99" s="163"/>
    </row>
    <row r="100" spans="1:6" x14ac:dyDescent="0.3">
      <c r="A100" s="65" t="s">
        <v>248</v>
      </c>
      <c r="B100" s="179" t="s">
        <v>34</v>
      </c>
      <c r="C100" s="163"/>
      <c r="D100" s="164"/>
      <c r="E100" s="163"/>
      <c r="F100" s="163"/>
    </row>
    <row r="101" spans="1:6" x14ac:dyDescent="0.3">
      <c r="A101" s="193" t="s">
        <v>38</v>
      </c>
      <c r="B101" s="194"/>
      <c r="C101" s="195"/>
      <c r="D101" s="196">
        <f>SUM(B87:C100)</f>
        <v>0</v>
      </c>
    </row>
    <row r="102" spans="1:6" x14ac:dyDescent="0.3">
      <c r="A102" s="193" t="s">
        <v>319</v>
      </c>
      <c r="B102" s="194"/>
      <c r="C102" s="195"/>
      <c r="D102" s="197" t="e">
        <f>D101/(COUNT(B87:C100)*2)</f>
        <v>#DIV/0!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6" t="s">
        <v>224</v>
      </c>
      <c r="B105" s="286"/>
      <c r="C105" s="286"/>
      <c r="D105" s="286"/>
      <c r="E105" s="286"/>
      <c r="F105" s="286"/>
    </row>
    <row r="106" spans="1:6" s="41" customFormat="1" ht="34.5" x14ac:dyDescent="0.4">
      <c r="A106" s="64" t="s">
        <v>301</v>
      </c>
      <c r="B106" s="179" t="s">
        <v>34</v>
      </c>
      <c r="C106" s="170"/>
      <c r="D106" s="176"/>
      <c r="E106" s="163"/>
      <c r="F106" s="163"/>
    </row>
    <row r="107" spans="1:6" s="41" customFormat="1" ht="19.5" x14ac:dyDescent="0.4">
      <c r="A107" s="32" t="s">
        <v>195</v>
      </c>
      <c r="B107" s="179" t="s">
        <v>34</v>
      </c>
      <c r="C107" s="170"/>
      <c r="D107" s="176"/>
      <c r="E107" s="163"/>
      <c r="F107" s="163"/>
    </row>
    <row r="108" spans="1:6" s="41" customFormat="1" ht="19.5" x14ac:dyDescent="0.4">
      <c r="A108" s="32" t="s">
        <v>314</v>
      </c>
      <c r="B108" s="179" t="s">
        <v>34</v>
      </c>
      <c r="C108" s="170"/>
      <c r="D108" s="176"/>
      <c r="E108" s="163"/>
      <c r="F108" s="163"/>
    </row>
    <row r="109" spans="1:6" s="41" customFormat="1" ht="19.5" x14ac:dyDescent="0.4">
      <c r="A109" s="82" t="s">
        <v>315</v>
      </c>
      <c r="B109" s="179" t="s">
        <v>34</v>
      </c>
      <c r="C109" s="170"/>
      <c r="D109" s="176"/>
      <c r="E109" s="163"/>
      <c r="F109" s="163"/>
    </row>
    <row r="110" spans="1:6" s="41" customFormat="1" ht="34.5" x14ac:dyDescent="0.4">
      <c r="A110" s="40" t="s">
        <v>270</v>
      </c>
      <c r="B110" s="179" t="s">
        <v>34</v>
      </c>
      <c r="C110" s="170"/>
      <c r="D110" s="176"/>
      <c r="E110" s="163"/>
      <c r="F110" s="163"/>
    </row>
    <row r="111" spans="1:6" s="41" customFormat="1" ht="36" x14ac:dyDescent="0.35">
      <c r="A111" s="60" t="s">
        <v>246</v>
      </c>
      <c r="B111" s="179" t="s">
        <v>34</v>
      </c>
      <c r="C111" s="187" t="str">
        <f>IF(B111=0, -5, "0")</f>
        <v>0</v>
      </c>
      <c r="D111" s="181"/>
      <c r="E111" s="163"/>
      <c r="F111" s="163"/>
    </row>
    <row r="112" spans="1:6" s="41" customFormat="1" x14ac:dyDescent="0.3">
      <c r="A112" s="40" t="s">
        <v>172</v>
      </c>
      <c r="B112" s="179" t="s">
        <v>34</v>
      </c>
      <c r="C112" s="163"/>
      <c r="D112" s="164"/>
      <c r="E112" s="163"/>
      <c r="F112" s="163"/>
    </row>
    <row r="113" spans="1:6" s="41" customFormat="1" x14ac:dyDescent="0.3">
      <c r="A113" s="82" t="s">
        <v>307</v>
      </c>
      <c r="B113" s="179" t="s">
        <v>34</v>
      </c>
      <c r="C113" s="163"/>
      <c r="D113" s="164"/>
      <c r="E113" s="163"/>
      <c r="F113" s="163"/>
    </row>
    <row r="114" spans="1:6" s="41" customFormat="1" ht="36" x14ac:dyDescent="0.35">
      <c r="A114" s="60" t="s">
        <v>334</v>
      </c>
      <c r="B114" s="179" t="s">
        <v>34</v>
      </c>
      <c r="C114" s="187" t="str">
        <f>IF(B114=0, -5, "0")</f>
        <v>0</v>
      </c>
      <c r="D114" s="164"/>
      <c r="E114" s="163"/>
      <c r="F114" s="163"/>
    </row>
    <row r="115" spans="1:6" s="41" customFormat="1" ht="18" x14ac:dyDescent="0.35">
      <c r="A115" s="60" t="s">
        <v>339</v>
      </c>
      <c r="B115" s="179" t="s">
        <v>34</v>
      </c>
      <c r="C115" s="187" t="str">
        <f>IF(B115=0, -5, "0")</f>
        <v>0</v>
      </c>
      <c r="D115" s="164"/>
      <c r="E115" s="163"/>
      <c r="F115" s="175"/>
    </row>
    <row r="116" spans="1:6" s="41" customFormat="1" x14ac:dyDescent="0.3">
      <c r="A116" s="65" t="s">
        <v>248</v>
      </c>
      <c r="B116" s="179" t="s">
        <v>34</v>
      </c>
      <c r="C116" s="163"/>
      <c r="D116" s="176"/>
      <c r="E116" s="163"/>
      <c r="F116" s="163"/>
    </row>
    <row r="117" spans="1:6" s="41" customFormat="1" x14ac:dyDescent="0.3">
      <c r="A117" s="193" t="s">
        <v>38</v>
      </c>
      <c r="B117" s="194"/>
      <c r="C117" s="195"/>
      <c r="D117" s="196">
        <f>SUM(B106:C116)</f>
        <v>0</v>
      </c>
      <c r="E117" s="30"/>
      <c r="F117" s="30"/>
    </row>
    <row r="118" spans="1:6" s="41" customFormat="1" x14ac:dyDescent="0.3">
      <c r="A118" s="193" t="s">
        <v>319</v>
      </c>
      <c r="B118" s="194"/>
      <c r="C118" s="195"/>
      <c r="D118" s="197" t="e">
        <f>D117/(COUNT(B106:C116)*2)</f>
        <v>#DIV/0!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6" t="s">
        <v>196</v>
      </c>
      <c r="B120" s="286"/>
      <c r="C120" s="286"/>
      <c r="D120" s="286"/>
      <c r="E120" s="286"/>
      <c r="F120" s="286"/>
    </row>
    <row r="121" spans="1:6" x14ac:dyDescent="0.3">
      <c r="A121" s="58" t="s">
        <v>302</v>
      </c>
      <c r="B121" s="179" t="s">
        <v>34</v>
      </c>
      <c r="C121" s="163"/>
      <c r="D121" s="182"/>
      <c r="E121" s="182"/>
      <c r="F121" s="163"/>
    </row>
    <row r="122" spans="1:6" x14ac:dyDescent="0.3">
      <c r="A122" s="58" t="s">
        <v>299</v>
      </c>
      <c r="B122" s="179" t="s">
        <v>34</v>
      </c>
      <c r="C122" s="163"/>
      <c r="D122" s="164"/>
      <c r="E122" s="164"/>
      <c r="F122" s="163"/>
    </row>
    <row r="123" spans="1:6" ht="19.5" x14ac:dyDescent="0.4">
      <c r="A123" s="32" t="s">
        <v>317</v>
      </c>
      <c r="B123" s="179" t="s">
        <v>34</v>
      </c>
      <c r="C123" s="170"/>
      <c r="D123" s="164"/>
      <c r="E123" s="164"/>
      <c r="F123" s="163"/>
    </row>
    <row r="124" spans="1:6" ht="19.5" x14ac:dyDescent="0.4">
      <c r="A124" s="39" t="s">
        <v>269</v>
      </c>
      <c r="B124" s="179" t="s">
        <v>34</v>
      </c>
      <c r="C124" s="170"/>
      <c r="D124" s="164"/>
      <c r="E124" s="164"/>
      <c r="F124" s="163"/>
    </row>
    <row r="125" spans="1:6" ht="19.5" x14ac:dyDescent="0.4">
      <c r="A125" s="32" t="s">
        <v>316</v>
      </c>
      <c r="B125" s="179" t="s">
        <v>34</v>
      </c>
      <c r="C125" s="170"/>
      <c r="D125" s="176"/>
      <c r="E125" s="171"/>
      <c r="F125" s="163"/>
    </row>
    <row r="126" spans="1:6" ht="36" x14ac:dyDescent="0.35">
      <c r="A126" s="56" t="s">
        <v>225</v>
      </c>
      <c r="B126" s="179" t="s">
        <v>34</v>
      </c>
      <c r="C126" s="188" t="str">
        <f>IF(B126=0, -5, "0")</f>
        <v>0</v>
      </c>
      <c r="D126" s="176"/>
      <c r="E126" s="171"/>
      <c r="F126" s="163"/>
    </row>
    <row r="127" spans="1:6" ht="18" x14ac:dyDescent="0.35">
      <c r="A127" s="54" t="s">
        <v>252</v>
      </c>
      <c r="B127" s="179" t="s">
        <v>34</v>
      </c>
      <c r="C127" s="188" t="str">
        <f>IF(B127=0, -5, "0")</f>
        <v>0</v>
      </c>
      <c r="D127" s="164"/>
      <c r="E127" s="164"/>
      <c r="F127" s="163"/>
    </row>
    <row r="128" spans="1:6" x14ac:dyDescent="0.3">
      <c r="A128" s="39" t="s">
        <v>173</v>
      </c>
      <c r="B128" s="179" t="s">
        <v>34</v>
      </c>
      <c r="C128" s="183"/>
      <c r="D128" s="164"/>
      <c r="E128" s="164"/>
      <c r="F128" s="163"/>
    </row>
    <row r="129" spans="1:6" ht="36" x14ac:dyDescent="0.35">
      <c r="A129" s="56" t="s">
        <v>205</v>
      </c>
      <c r="B129" s="179" t="s">
        <v>34</v>
      </c>
      <c r="C129" s="188" t="str">
        <f>IF(B129=0, -5, "0")</f>
        <v>0</v>
      </c>
      <c r="D129" s="164"/>
      <c r="E129" s="164"/>
      <c r="F129" s="163"/>
    </row>
    <row r="130" spans="1:6" x14ac:dyDescent="0.3">
      <c r="A130" s="42" t="s">
        <v>303</v>
      </c>
      <c r="B130" s="179" t="s">
        <v>34</v>
      </c>
      <c r="C130" s="183"/>
      <c r="D130" s="164"/>
      <c r="E130" s="164"/>
      <c r="F130" s="163"/>
    </row>
    <row r="131" spans="1:6" ht="18" x14ac:dyDescent="0.35">
      <c r="A131" s="59" t="s">
        <v>339</v>
      </c>
      <c r="B131" s="179" t="s">
        <v>34</v>
      </c>
      <c r="C131" s="188" t="str">
        <f>IF(B131=0, -5, "0")</f>
        <v>0</v>
      </c>
      <c r="D131" s="176"/>
      <c r="E131" s="171"/>
      <c r="F131" s="175"/>
    </row>
    <row r="132" spans="1:6" x14ac:dyDescent="0.3">
      <c r="A132" s="193" t="s">
        <v>38</v>
      </c>
      <c r="B132" s="194"/>
      <c r="C132" s="195"/>
      <c r="D132" s="196">
        <f>SUM(B121:C131)</f>
        <v>0</v>
      </c>
    </row>
    <row r="133" spans="1:6" x14ac:dyDescent="0.3">
      <c r="A133" s="193" t="s">
        <v>319</v>
      </c>
      <c r="B133" s="194"/>
      <c r="C133" s="195"/>
      <c r="D133" s="197" t="e">
        <f>D132/(COUNT(B121:C131)*2)</f>
        <v>#DIV/0!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6" t="s">
        <v>228</v>
      </c>
      <c r="B136" s="286"/>
      <c r="C136" s="286"/>
      <c r="D136" s="286"/>
      <c r="E136" s="286"/>
      <c r="F136" s="286"/>
    </row>
    <row r="137" spans="1:6" x14ac:dyDescent="0.3">
      <c r="A137" s="64" t="s">
        <v>304</v>
      </c>
      <c r="B137" s="163">
        <v>2</v>
      </c>
      <c r="C137" s="163"/>
      <c r="D137" s="164"/>
      <c r="E137" s="163"/>
      <c r="F137" s="163"/>
    </row>
    <row r="138" spans="1:6" x14ac:dyDescent="0.3">
      <c r="A138" s="32" t="s">
        <v>152</v>
      </c>
      <c r="B138" s="163">
        <v>2</v>
      </c>
      <c r="C138" s="163"/>
      <c r="D138" s="164"/>
      <c r="E138" s="163"/>
      <c r="F138" s="163"/>
    </row>
    <row r="139" spans="1:6" ht="33.75" x14ac:dyDescent="0.35">
      <c r="A139" s="54" t="s">
        <v>326</v>
      </c>
      <c r="B139" s="163">
        <v>1</v>
      </c>
      <c r="C139" s="187" t="str">
        <f>IF(B139=0, -5, "0")</f>
        <v>0</v>
      </c>
      <c r="D139" s="164" t="s">
        <v>467</v>
      </c>
      <c r="E139" s="163"/>
      <c r="F139" s="163"/>
    </row>
    <row r="140" spans="1:6" ht="33.75" x14ac:dyDescent="0.35">
      <c r="A140" s="54" t="s">
        <v>327</v>
      </c>
      <c r="B140" s="163">
        <v>1</v>
      </c>
      <c r="C140" s="187" t="str">
        <f>IF(B140=0, -5, "0")</f>
        <v>0</v>
      </c>
      <c r="D140" s="164" t="s">
        <v>468</v>
      </c>
      <c r="E140" s="163"/>
      <c r="F140" s="163"/>
    </row>
    <row r="141" spans="1:6" ht="18" x14ac:dyDescent="0.35">
      <c r="A141" s="54" t="s">
        <v>328</v>
      </c>
      <c r="B141" s="163">
        <v>2</v>
      </c>
      <c r="C141" s="187" t="str">
        <f>IF(B141=0, -5, "0")</f>
        <v>0</v>
      </c>
      <c r="D141" s="164"/>
      <c r="E141" s="163"/>
      <c r="F141" s="163"/>
    </row>
    <row r="142" spans="1:6" ht="33" x14ac:dyDescent="0.3">
      <c r="A142" s="147" t="s">
        <v>206</v>
      </c>
      <c r="B142" s="163">
        <v>2</v>
      </c>
      <c r="C142" s="163"/>
      <c r="D142" s="184"/>
      <c r="E142" s="163"/>
      <c r="F142" s="163"/>
    </row>
    <row r="143" spans="1:6" x14ac:dyDescent="0.3">
      <c r="A143" s="146" t="s">
        <v>348</v>
      </c>
      <c r="B143" s="163">
        <v>2</v>
      </c>
      <c r="C143" s="163"/>
      <c r="D143" s="164" t="s">
        <v>385</v>
      </c>
      <c r="E143" s="163"/>
      <c r="F143" s="163"/>
    </row>
    <row r="144" spans="1:6" x14ac:dyDescent="0.3">
      <c r="A144" s="146" t="s">
        <v>171</v>
      </c>
      <c r="B144" s="163">
        <v>2</v>
      </c>
      <c r="C144" s="163"/>
      <c r="D144" s="185"/>
      <c r="E144" s="163"/>
      <c r="F144" s="163"/>
    </row>
    <row r="145" spans="1:6" x14ac:dyDescent="0.3">
      <c r="A145" s="193" t="s">
        <v>38</v>
      </c>
      <c r="B145" s="194"/>
      <c r="C145" s="195"/>
      <c r="D145" s="196">
        <f>SUM(B137:C144)</f>
        <v>14</v>
      </c>
    </row>
    <row r="146" spans="1:6" x14ac:dyDescent="0.3">
      <c r="A146" s="193" t="s">
        <v>319</v>
      </c>
      <c r="B146" s="194"/>
      <c r="C146" s="195"/>
      <c r="D146" s="197">
        <f>D145/(COUNT(B137:C144)*2)</f>
        <v>0.875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6" t="s">
        <v>80</v>
      </c>
      <c r="B148" s="286"/>
      <c r="C148" s="286"/>
      <c r="D148" s="286"/>
      <c r="E148" s="286"/>
      <c r="F148" s="286"/>
    </row>
    <row r="149" spans="1:6" ht="18" x14ac:dyDescent="0.35">
      <c r="A149" s="54" t="s">
        <v>310</v>
      </c>
      <c r="B149" s="163">
        <v>2</v>
      </c>
      <c r="C149" s="187" t="str">
        <f>IF(B149=0, -5, "0")</f>
        <v>0</v>
      </c>
      <c r="D149" s="163"/>
      <c r="E149" s="163"/>
      <c r="F149" s="163"/>
    </row>
    <row r="150" spans="1:6" x14ac:dyDescent="0.3">
      <c r="A150" s="32" t="s">
        <v>311</v>
      </c>
      <c r="B150" s="163">
        <v>2</v>
      </c>
      <c r="C150" s="163"/>
      <c r="D150" s="164"/>
      <c r="E150" s="163"/>
      <c r="F150" s="163"/>
    </row>
    <row r="151" spans="1:6" x14ac:dyDescent="0.3">
      <c r="A151" s="58" t="s">
        <v>226</v>
      </c>
      <c r="B151" s="163">
        <v>2</v>
      </c>
      <c r="C151" s="163"/>
      <c r="D151" s="164"/>
      <c r="E151" s="163"/>
      <c r="F151" s="163"/>
    </row>
    <row r="152" spans="1:6" x14ac:dyDescent="0.3">
      <c r="A152" s="32" t="s">
        <v>90</v>
      </c>
      <c r="B152" s="163">
        <v>2</v>
      </c>
      <c r="C152" s="163"/>
      <c r="D152" s="163"/>
      <c r="E152" s="164"/>
      <c r="F152" s="163"/>
    </row>
    <row r="153" spans="1:6" ht="17.25" customHeight="1" x14ac:dyDescent="0.3">
      <c r="A153" s="193" t="s">
        <v>38</v>
      </c>
      <c r="B153" s="194"/>
      <c r="C153" s="195"/>
      <c r="D153" s="196">
        <f>SUM(B149:C152)</f>
        <v>8</v>
      </c>
    </row>
    <row r="154" spans="1:6" x14ac:dyDescent="0.3">
      <c r="A154" s="193" t="s">
        <v>319</v>
      </c>
      <c r="B154" s="194"/>
      <c r="C154" s="195"/>
      <c r="D154" s="197">
        <f>D153/(COUNT(B149:C152)*2)</f>
        <v>1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6" t="s">
        <v>17</v>
      </c>
      <c r="B156" s="286"/>
      <c r="C156" s="286"/>
      <c r="D156" s="286"/>
      <c r="E156" s="286"/>
      <c r="F156" s="286"/>
    </row>
    <row r="157" spans="1:6" x14ac:dyDescent="0.3">
      <c r="A157" s="39" t="s">
        <v>191</v>
      </c>
      <c r="B157" s="163">
        <v>1</v>
      </c>
      <c r="C157" s="163"/>
      <c r="D157" s="186" t="s">
        <v>469</v>
      </c>
      <c r="E157" s="163"/>
      <c r="F157" s="163"/>
    </row>
    <row r="158" spans="1:6" ht="66" x14ac:dyDescent="0.3">
      <c r="A158" s="32" t="s">
        <v>91</v>
      </c>
      <c r="B158" s="163">
        <v>1</v>
      </c>
      <c r="C158" s="163"/>
      <c r="D158" s="164" t="s">
        <v>428</v>
      </c>
      <c r="E158" s="163"/>
      <c r="F158" s="163"/>
    </row>
    <row r="159" spans="1:6" x14ac:dyDescent="0.3">
      <c r="A159" s="58" t="s">
        <v>207</v>
      </c>
      <c r="B159" s="163">
        <v>2</v>
      </c>
      <c r="C159" s="163"/>
      <c r="D159" s="164"/>
      <c r="E159" s="163"/>
      <c r="F159" s="163"/>
    </row>
    <row r="160" spans="1:6" x14ac:dyDescent="0.3">
      <c r="A160" s="32" t="s">
        <v>153</v>
      </c>
      <c r="B160" s="163">
        <v>2</v>
      </c>
      <c r="C160" s="163"/>
      <c r="D160" s="164"/>
      <c r="E160" s="164"/>
      <c r="F160" s="163"/>
    </row>
    <row r="161" spans="1:6" x14ac:dyDescent="0.3">
      <c r="A161" s="193" t="s">
        <v>38</v>
      </c>
      <c r="B161" s="194"/>
      <c r="C161" s="195"/>
      <c r="D161" s="196">
        <f>SUM(B157:C160)</f>
        <v>6</v>
      </c>
    </row>
    <row r="162" spans="1:6" x14ac:dyDescent="0.3">
      <c r="A162" s="193" t="s">
        <v>319</v>
      </c>
      <c r="B162" s="194"/>
      <c r="C162" s="195"/>
      <c r="D162" s="197">
        <f>D161/(COUNT(B157:C160)*2)</f>
        <v>0.75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6" t="s">
        <v>82</v>
      </c>
      <c r="B164" s="286"/>
      <c r="C164" s="286"/>
      <c r="D164" s="286"/>
      <c r="E164" s="286"/>
      <c r="F164" s="286"/>
    </row>
    <row r="165" spans="1:6" x14ac:dyDescent="0.3">
      <c r="A165" s="58" t="s">
        <v>337</v>
      </c>
      <c r="B165" s="163">
        <v>1</v>
      </c>
      <c r="C165" s="163"/>
      <c r="D165" s="164" t="s">
        <v>411</v>
      </c>
      <c r="E165" s="164"/>
      <c r="F165" s="163"/>
    </row>
    <row r="166" spans="1:6" x14ac:dyDescent="0.3">
      <c r="A166" s="66" t="s">
        <v>232</v>
      </c>
      <c r="B166" s="163">
        <v>2</v>
      </c>
      <c r="C166" s="163"/>
      <c r="D166" s="164"/>
      <c r="E166" s="119"/>
      <c r="F166" s="163"/>
    </row>
    <row r="167" spans="1:6" x14ac:dyDescent="0.3">
      <c r="A167" s="32" t="s">
        <v>92</v>
      </c>
      <c r="B167" s="163">
        <v>2</v>
      </c>
      <c r="C167" s="163"/>
      <c r="D167" s="164"/>
      <c r="E167" s="163"/>
      <c r="F167" s="163"/>
    </row>
    <row r="168" spans="1:6" x14ac:dyDescent="0.3">
      <c r="A168" s="39" t="s">
        <v>253</v>
      </c>
      <c r="B168" s="163" t="s">
        <v>34</v>
      </c>
      <c r="C168" s="163"/>
      <c r="D168" s="164"/>
      <c r="E168" s="163"/>
      <c r="F168" s="163"/>
    </row>
    <row r="169" spans="1:6" x14ac:dyDescent="0.3">
      <c r="A169" s="32" t="s">
        <v>329</v>
      </c>
      <c r="B169" s="163">
        <v>2</v>
      </c>
      <c r="C169" s="163"/>
      <c r="D169" s="164"/>
      <c r="E169" s="163"/>
      <c r="F169" s="163"/>
    </row>
    <row r="170" spans="1:6" x14ac:dyDescent="0.3">
      <c r="A170" s="193" t="s">
        <v>38</v>
      </c>
      <c r="B170" s="194"/>
      <c r="C170" s="195"/>
      <c r="D170" s="196">
        <f>SUM(B165:C169)</f>
        <v>7</v>
      </c>
    </row>
    <row r="171" spans="1:6" x14ac:dyDescent="0.3">
      <c r="A171" s="193" t="s">
        <v>319</v>
      </c>
      <c r="B171" s="194"/>
      <c r="C171" s="195"/>
      <c r="D171" s="197">
        <f>D170/(COUNT(B165:C169)*2)</f>
        <v>0.875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6" t="s">
        <v>227</v>
      </c>
      <c r="B173" s="286"/>
      <c r="C173" s="286"/>
      <c r="D173" s="286"/>
      <c r="E173" s="286"/>
      <c r="F173" s="286"/>
    </row>
    <row r="174" spans="1:6" x14ac:dyDescent="0.3">
      <c r="A174" s="32" t="s">
        <v>330</v>
      </c>
      <c r="B174" s="163">
        <v>2</v>
      </c>
      <c r="C174" s="163"/>
      <c r="D174" s="163"/>
      <c r="E174" s="163"/>
      <c r="F174" s="163"/>
    </row>
    <row r="175" spans="1:6" ht="18" x14ac:dyDescent="0.35">
      <c r="A175" s="112" t="s">
        <v>338</v>
      </c>
      <c r="B175" s="163">
        <v>2</v>
      </c>
      <c r="C175" s="187" t="str">
        <f>IF(B175=0, -5, "0")</f>
        <v>0</v>
      </c>
      <c r="D175" s="163"/>
      <c r="E175" s="163"/>
      <c r="F175" s="175"/>
    </row>
    <row r="176" spans="1:6" x14ac:dyDescent="0.3">
      <c r="A176" s="39" t="s">
        <v>333</v>
      </c>
      <c r="B176" s="163">
        <v>2</v>
      </c>
      <c r="C176" s="163"/>
      <c r="D176" s="163"/>
      <c r="E176" s="163"/>
      <c r="F176" s="163"/>
    </row>
    <row r="177" spans="1:6" x14ac:dyDescent="0.3">
      <c r="A177" s="67" t="s">
        <v>200</v>
      </c>
      <c r="B177" s="163" t="s">
        <v>34</v>
      </c>
      <c r="C177" s="163"/>
      <c r="D177" s="163"/>
      <c r="E177" s="163"/>
      <c r="F177" s="163"/>
    </row>
    <row r="178" spans="1:6" x14ac:dyDescent="0.3">
      <c r="A178" s="193" t="s">
        <v>38</v>
      </c>
      <c r="B178" s="194"/>
      <c r="C178" s="195"/>
      <c r="D178" s="196">
        <f>SUM(B174:C177)</f>
        <v>6</v>
      </c>
    </row>
    <row r="179" spans="1:6" x14ac:dyDescent="0.3">
      <c r="A179" s="193" t="s">
        <v>319</v>
      </c>
      <c r="B179" s="194"/>
      <c r="C179" s="195"/>
      <c r="D179" s="197">
        <f>D178/(COUNT(B174:C177)*2)</f>
        <v>1</v>
      </c>
    </row>
    <row r="181" spans="1:6" ht="18" x14ac:dyDescent="0.35">
      <c r="A181" s="81" t="s">
        <v>268</v>
      </c>
      <c r="B181" s="80"/>
      <c r="C181" s="80"/>
      <c r="D181" s="162">
        <v>0.64280000000000004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122</v>
      </c>
    </row>
    <row r="183" spans="1:6" ht="18" x14ac:dyDescent="0.35">
      <c r="A183" s="81" t="s">
        <v>349</v>
      </c>
      <c r="B183" s="81"/>
      <c r="C183" s="81"/>
      <c r="D183" s="253">
        <f>D182/(COUNT(B174:C177,B165:C169,B157:C160,B149:C152,B137:C144,B55:C61,B45:C50,B26:C31,B17:C21,B106:C116,#REF!,B121:C131,B87:C100,B66:C82,B36:C40)*2)</f>
        <v>0.953125</v>
      </c>
    </row>
  </sheetData>
  <sheetProtection algorithmName="SHA-512" hashValue="Q3wFG3+U3xm7YswGRjQY/idxaVwvqVg6JFoNVnKnAWOdfCWadZo1F2/s1x/SXD3PnmglQyiKD2WKLPZZhLE8zQ==" saltValue="otwtdPEvMWDSd/dEltOPqg==" spinCount="100000" sheet="1" objects="1" scenarios="1" formatCells="0" formatColumns="0" formatRows="0"/>
  <mergeCells count="27">
    <mergeCell ref="B10:F10"/>
    <mergeCell ref="D1:I1"/>
    <mergeCell ref="A6:F6"/>
    <mergeCell ref="A7:F7"/>
    <mergeCell ref="B8:F8"/>
    <mergeCell ref="B9:F9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A164:F164"/>
    <mergeCell ref="A173:F173"/>
    <mergeCell ref="A86:F86"/>
    <mergeCell ref="A105:F105"/>
    <mergeCell ref="A120:F120"/>
    <mergeCell ref="A136:F136"/>
    <mergeCell ref="A148:F148"/>
    <mergeCell ref="A156:F156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12" zoomScale="70" zoomScaleNormal="71" zoomScaleSheetLayoutView="70" workbookViewId="0">
      <selection activeCell="E438" sqref="E438"/>
    </sheetView>
  </sheetViews>
  <sheetFormatPr baseColWidth="10" defaultColWidth="11.42578125" defaultRowHeight="15" x14ac:dyDescent="0.25"/>
  <cols>
    <col min="1" max="1" width="57.140625" style="1" customWidth="1"/>
    <col min="2" max="2" width="14" style="118" customWidth="1"/>
    <col min="3" max="3" width="9.140625" style="118" customWidth="1"/>
    <col min="4" max="4" width="50" style="118" customWidth="1"/>
    <col min="5" max="5" width="26.42578125" style="118" customWidth="1"/>
    <col min="6" max="6" width="11.42578125" style="118"/>
    <col min="7" max="7" width="5" style="118" customWidth="1"/>
    <col min="8" max="16384" width="11.42578125" style="118"/>
  </cols>
  <sheetData>
    <row r="1" spans="1:9" ht="20.25" x14ac:dyDescent="0.3">
      <c r="A1"/>
      <c r="C1" s="33">
        <v>0</v>
      </c>
      <c r="D1" s="280"/>
      <c r="E1" s="280"/>
      <c r="F1" s="280"/>
      <c r="G1" s="280"/>
      <c r="H1" s="280"/>
      <c r="I1" s="280"/>
    </row>
    <row r="2" spans="1:9" ht="20.25" x14ac:dyDescent="0.3">
      <c r="C2" s="33">
        <v>1</v>
      </c>
      <c r="D2" s="231"/>
      <c r="E2" s="231"/>
      <c r="F2" s="231"/>
      <c r="G2" s="231"/>
      <c r="H2" s="231"/>
      <c r="I2" s="231"/>
    </row>
    <row r="3" spans="1:9" ht="20.25" x14ac:dyDescent="0.3">
      <c r="C3" s="33">
        <v>2</v>
      </c>
      <c r="D3" s="231"/>
      <c r="E3" s="231"/>
      <c r="F3" s="231"/>
      <c r="G3" s="231"/>
      <c r="H3" s="231"/>
      <c r="I3" s="231"/>
    </row>
    <row r="4" spans="1:9" ht="20.25" x14ac:dyDescent="0.3">
      <c r="C4" s="33" t="s">
        <v>34</v>
      </c>
      <c r="D4" s="231"/>
      <c r="E4" s="231"/>
      <c r="F4" s="231"/>
      <c r="G4" s="231"/>
      <c r="H4" s="231"/>
      <c r="I4" s="231"/>
    </row>
    <row r="5" spans="1:9" ht="20.25" x14ac:dyDescent="0.3">
      <c r="D5" s="231"/>
      <c r="E5" s="231"/>
      <c r="F5" s="231"/>
      <c r="G5" s="231"/>
      <c r="H5" s="231"/>
      <c r="I5" s="231"/>
    </row>
    <row r="6" spans="1:9" ht="20.25" x14ac:dyDescent="0.3">
      <c r="D6" s="231"/>
      <c r="E6" s="231"/>
      <c r="F6" s="231"/>
      <c r="G6" s="231"/>
      <c r="H6" s="231"/>
      <c r="I6" s="231"/>
    </row>
    <row r="7" spans="1:9" ht="21" x14ac:dyDescent="0.3">
      <c r="A7" s="281" t="s">
        <v>190</v>
      </c>
      <c r="B7" s="281"/>
      <c r="C7" s="281"/>
      <c r="D7" s="281"/>
      <c r="E7" s="281"/>
      <c r="F7" s="281"/>
      <c r="G7" s="231"/>
      <c r="H7" s="231"/>
      <c r="I7" s="231"/>
    </row>
    <row r="8" spans="1:9" ht="29.25" x14ac:dyDescent="0.5">
      <c r="A8" s="282" t="str">
        <f>'Page de garde'!D18</f>
        <v>SILVER MALL</v>
      </c>
      <c r="B8" s="282"/>
      <c r="C8" s="282"/>
      <c r="D8" s="282"/>
      <c r="E8" s="282"/>
      <c r="F8" s="282"/>
      <c r="G8" s="232"/>
      <c r="H8" s="232"/>
      <c r="I8" s="231"/>
    </row>
    <row r="9" spans="1:9" ht="24.75" x14ac:dyDescent="0.5">
      <c r="A9" s="191" t="s">
        <v>44</v>
      </c>
      <c r="B9" s="283"/>
      <c r="C9" s="283"/>
      <c r="D9" s="283"/>
      <c r="E9" s="283"/>
      <c r="F9" s="284"/>
      <c r="G9" s="232"/>
      <c r="H9" s="232"/>
      <c r="I9" s="231"/>
    </row>
    <row r="10" spans="1:9" ht="24" x14ac:dyDescent="0.45">
      <c r="A10" s="192" t="s">
        <v>46</v>
      </c>
      <c r="B10" s="285"/>
      <c r="C10" s="285"/>
      <c r="D10" s="285"/>
      <c r="E10" s="285"/>
      <c r="F10" s="285"/>
      <c r="G10" s="232"/>
      <c r="H10" s="232"/>
      <c r="I10" s="231"/>
    </row>
    <row r="11" spans="1:9" ht="24.75" x14ac:dyDescent="0.5">
      <c r="A11" s="191" t="s">
        <v>45</v>
      </c>
      <c r="B11" s="279"/>
      <c r="C11" s="279"/>
      <c r="D11" s="279"/>
      <c r="E11" s="279"/>
      <c r="F11" s="279"/>
      <c r="G11" s="232"/>
      <c r="H11" s="232"/>
      <c r="I11" s="231"/>
    </row>
    <row r="12" spans="1:9" ht="24.75" x14ac:dyDescent="0.5">
      <c r="A12" s="191" t="s">
        <v>260</v>
      </c>
      <c r="B12" s="271">
        <f>D463</f>
        <v>0</v>
      </c>
      <c r="C12" s="271"/>
      <c r="D12" s="271"/>
      <c r="E12" s="271"/>
      <c r="F12" s="271"/>
      <c r="G12" s="232"/>
      <c r="H12" s="232"/>
      <c r="I12" s="231"/>
    </row>
    <row r="13" spans="1:9" ht="22.5" x14ac:dyDescent="0.45">
      <c r="A13" s="28"/>
      <c r="B13" s="29"/>
      <c r="C13" s="29"/>
      <c r="D13" s="272"/>
      <c r="E13" s="272"/>
      <c r="F13" s="272"/>
      <c r="G13" s="272"/>
      <c r="H13" s="272"/>
      <c r="I13" s="3"/>
    </row>
    <row r="14" spans="1:9" ht="16.5" x14ac:dyDescent="0.3">
      <c r="A14" s="273" t="s">
        <v>32</v>
      </c>
      <c r="B14" s="274" t="s">
        <v>33</v>
      </c>
      <c r="C14" s="274"/>
      <c r="D14" s="274" t="s">
        <v>48</v>
      </c>
      <c r="E14" s="275" t="s">
        <v>331</v>
      </c>
      <c r="F14" s="274" t="s">
        <v>202</v>
      </c>
      <c r="G14" s="29"/>
      <c r="H14" s="29"/>
    </row>
    <row r="15" spans="1:9" ht="16.5" x14ac:dyDescent="0.3">
      <c r="A15" s="273"/>
      <c r="B15" s="55" t="s">
        <v>36</v>
      </c>
      <c r="C15" s="55" t="s">
        <v>35</v>
      </c>
      <c r="D15" s="274"/>
      <c r="E15" s="275"/>
      <c r="F15" s="274"/>
      <c r="G15" s="29"/>
      <c r="H15" s="29"/>
    </row>
    <row r="16" spans="1:9" ht="18" x14ac:dyDescent="0.35">
      <c r="A16" s="276" t="s">
        <v>0</v>
      </c>
      <c r="B16" s="276"/>
      <c r="C16" s="276"/>
      <c r="D16" s="276"/>
      <c r="E16" s="276"/>
      <c r="F16" s="276"/>
      <c r="G16" s="29"/>
      <c r="H16" s="29"/>
    </row>
    <row r="17" spans="1:8" ht="18" x14ac:dyDescent="0.3">
      <c r="A17" s="133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7" t="s">
        <v>1</v>
      </c>
      <c r="B18" s="278"/>
      <c r="C18" s="278"/>
      <c r="D18" s="278"/>
      <c r="E18" s="278"/>
      <c r="F18" s="278"/>
    </row>
    <row r="19" spans="1:8" x14ac:dyDescent="0.25">
      <c r="A19" s="120" t="s">
        <v>10</v>
      </c>
      <c r="B19" s="121">
        <v>0</v>
      </c>
      <c r="C19" s="121"/>
      <c r="D19" s="119"/>
      <c r="E19" s="102"/>
      <c r="F19" s="102"/>
    </row>
    <row r="20" spans="1:8" x14ac:dyDescent="0.25">
      <c r="A20" s="120" t="s">
        <v>199</v>
      </c>
      <c r="B20" s="121">
        <v>0</v>
      </c>
      <c r="C20" s="121"/>
      <c r="D20" s="119"/>
      <c r="E20" s="102"/>
      <c r="F20" s="102"/>
    </row>
    <row r="21" spans="1:8" x14ac:dyDescent="0.25">
      <c r="A21" s="120" t="s">
        <v>93</v>
      </c>
      <c r="B21" s="121">
        <v>0</v>
      </c>
      <c r="C21" s="121"/>
      <c r="D21" s="119"/>
      <c r="E21" s="102"/>
      <c r="F21" s="102"/>
    </row>
    <row r="22" spans="1:8" s="123" customFormat="1" x14ac:dyDescent="0.25">
      <c r="A22" s="70" t="s">
        <v>288</v>
      </c>
      <c r="B22" s="121">
        <v>0</v>
      </c>
      <c r="C22" s="122"/>
      <c r="E22" s="101"/>
      <c r="F22" s="124"/>
    </row>
    <row r="23" spans="1:8" x14ac:dyDescent="0.25">
      <c r="A23" s="198" t="s">
        <v>38</v>
      </c>
      <c r="B23" s="198"/>
      <c r="C23" s="198"/>
      <c r="D23" s="198">
        <f>SUM(B19:C22)</f>
        <v>0</v>
      </c>
    </row>
    <row r="24" spans="1:8" x14ac:dyDescent="0.25">
      <c r="A24" s="198" t="s">
        <v>37</v>
      </c>
      <c r="B24" s="199"/>
      <c r="C24" s="200"/>
      <c r="D24" s="201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67" t="s">
        <v>18</v>
      </c>
      <c r="B26" s="268"/>
      <c r="C26" s="268"/>
      <c r="D26" s="268"/>
      <c r="E26" s="268"/>
      <c r="F26" s="268"/>
    </row>
    <row r="27" spans="1:8" x14ac:dyDescent="0.25">
      <c r="A27" s="17" t="s">
        <v>2</v>
      </c>
      <c r="B27" s="121">
        <v>0</v>
      </c>
      <c r="C27" s="121"/>
      <c r="D27" s="119"/>
      <c r="E27" s="102"/>
      <c r="F27" s="102"/>
    </row>
    <row r="28" spans="1:8" ht="18" x14ac:dyDescent="0.35">
      <c r="A28" s="54" t="s">
        <v>176</v>
      </c>
      <c r="B28" s="121" t="s">
        <v>34</v>
      </c>
      <c r="C28" s="160" t="str">
        <f>IF(B28=0, -5, "0")</f>
        <v>0</v>
      </c>
      <c r="D28" s="119"/>
      <c r="E28" s="102"/>
      <c r="F28" s="102"/>
    </row>
    <row r="29" spans="1:8" ht="30" x14ac:dyDescent="0.25">
      <c r="A29" s="120" t="s">
        <v>160</v>
      </c>
      <c r="B29" s="121">
        <v>0</v>
      </c>
      <c r="C29" s="121"/>
      <c r="D29" s="119"/>
      <c r="E29" s="102"/>
      <c r="F29" s="102"/>
    </row>
    <row r="30" spans="1:8" ht="45" x14ac:dyDescent="0.25">
      <c r="A30" s="120" t="s">
        <v>155</v>
      </c>
      <c r="B30" s="121">
        <v>0</v>
      </c>
      <c r="C30" s="121"/>
      <c r="D30" s="107"/>
      <c r="E30" s="102"/>
      <c r="F30" s="102"/>
    </row>
    <row r="31" spans="1:8" ht="30" x14ac:dyDescent="0.25">
      <c r="A31" s="17" t="s">
        <v>53</v>
      </c>
      <c r="B31" s="121">
        <v>0</v>
      </c>
      <c r="C31" s="121"/>
      <c r="D31" s="119"/>
      <c r="E31" s="102"/>
      <c r="F31" s="102"/>
    </row>
    <row r="32" spans="1:8" ht="75" x14ac:dyDescent="0.25">
      <c r="A32" s="120" t="s">
        <v>156</v>
      </c>
      <c r="B32" s="121">
        <v>0</v>
      </c>
      <c r="C32" s="121"/>
      <c r="D32" s="108"/>
      <c r="E32" s="102"/>
      <c r="F32" s="102"/>
      <c r="G32" s="123"/>
    </row>
    <row r="33" spans="1:7" ht="36" x14ac:dyDescent="0.25">
      <c r="A33" s="69" t="s">
        <v>11</v>
      </c>
      <c r="B33" s="121" t="s">
        <v>34</v>
      </c>
      <c r="C33" s="160" t="str">
        <f>IF(B33=0, -5, "0")</f>
        <v>0</v>
      </c>
      <c r="D33" s="87"/>
      <c r="E33" s="102"/>
      <c r="F33" s="102"/>
    </row>
    <row r="34" spans="1:7" x14ac:dyDescent="0.25">
      <c r="A34" s="17" t="s">
        <v>274</v>
      </c>
      <c r="B34" s="121">
        <v>0</v>
      </c>
      <c r="C34" s="122"/>
      <c r="D34" s="117"/>
      <c r="E34" s="124"/>
      <c r="F34" s="124"/>
      <c r="G34" s="123"/>
    </row>
    <row r="35" spans="1:7" x14ac:dyDescent="0.25">
      <c r="A35" s="17" t="s">
        <v>192</v>
      </c>
      <c r="B35" s="121">
        <v>0</v>
      </c>
      <c r="C35" s="121"/>
      <c r="D35" s="119"/>
      <c r="E35" s="102"/>
      <c r="F35" s="102"/>
    </row>
    <row r="36" spans="1:7" ht="45" x14ac:dyDescent="0.25">
      <c r="A36" s="75" t="s">
        <v>271</v>
      </c>
      <c r="B36" s="121">
        <v>0</v>
      </c>
      <c r="C36" s="106"/>
      <c r="D36" s="91"/>
      <c r="E36" s="72"/>
      <c r="F36" s="72"/>
    </row>
    <row r="37" spans="1:7" x14ac:dyDescent="0.25">
      <c r="A37" s="198" t="s">
        <v>38</v>
      </c>
      <c r="B37" s="198"/>
      <c r="C37" s="198"/>
      <c r="D37" s="198">
        <f>SUM(B27:C35)</f>
        <v>0</v>
      </c>
    </row>
    <row r="38" spans="1:7" x14ac:dyDescent="0.25">
      <c r="A38" s="198" t="s">
        <v>37</v>
      </c>
      <c r="B38" s="199"/>
      <c r="C38" s="200"/>
      <c r="D38" s="201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2" t="s">
        <v>40</v>
      </c>
      <c r="B40" s="203"/>
      <c r="C40" s="204"/>
      <c r="D40" s="205">
        <f>SUM(D37,D23)</f>
        <v>0</v>
      </c>
    </row>
    <row r="41" spans="1:7" ht="18" x14ac:dyDescent="0.25">
      <c r="A41" s="202" t="s">
        <v>210</v>
      </c>
      <c r="B41" s="203"/>
      <c r="C41" s="204"/>
      <c r="D41" s="206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76" t="s">
        <v>131</v>
      </c>
      <c r="B43" s="276"/>
      <c r="C43" s="276"/>
      <c r="D43" s="276"/>
      <c r="E43" s="276"/>
      <c r="F43" s="276"/>
    </row>
    <row r="44" spans="1:7" x14ac:dyDescent="0.25">
      <c r="A44" s="134">
        <f>B11</f>
        <v>0</v>
      </c>
      <c r="B44" s="5"/>
      <c r="C44" s="6"/>
      <c r="D44" s="5"/>
    </row>
    <row r="45" spans="1:7" ht="16.5" x14ac:dyDescent="0.25">
      <c r="A45" s="269" t="s">
        <v>63</v>
      </c>
      <c r="B45" s="270"/>
      <c r="C45" s="270"/>
      <c r="D45" s="270"/>
      <c r="E45" s="270"/>
      <c r="F45" s="270"/>
    </row>
    <row r="46" spans="1:7" x14ac:dyDescent="0.25">
      <c r="A46" s="26" t="s">
        <v>103</v>
      </c>
      <c r="B46" s="121">
        <v>0</v>
      </c>
      <c r="C46" s="121"/>
      <c r="D46" s="108"/>
      <c r="E46" s="102"/>
      <c r="F46" s="102"/>
    </row>
    <row r="47" spans="1:7" ht="30" x14ac:dyDescent="0.25">
      <c r="A47" s="34" t="s">
        <v>244</v>
      </c>
      <c r="B47" s="121">
        <v>0</v>
      </c>
      <c r="C47" s="121"/>
      <c r="D47" s="108"/>
      <c r="E47" s="102"/>
      <c r="F47" s="102"/>
    </row>
    <row r="48" spans="1:7" x14ac:dyDescent="0.25">
      <c r="A48" s="26" t="s">
        <v>281</v>
      </c>
      <c r="B48" s="121">
        <v>0</v>
      </c>
      <c r="C48" s="122"/>
      <c r="D48" s="115"/>
      <c r="E48" s="124"/>
      <c r="F48" s="102"/>
    </row>
    <row r="49" spans="1:6" x14ac:dyDescent="0.25">
      <c r="A49" s="26" t="s">
        <v>28</v>
      </c>
      <c r="B49" s="121">
        <v>0</v>
      </c>
      <c r="C49" s="121"/>
      <c r="D49" s="108"/>
      <c r="E49" s="102"/>
      <c r="F49" s="102"/>
    </row>
    <row r="50" spans="1:6" x14ac:dyDescent="0.25">
      <c r="A50" s="34" t="s">
        <v>134</v>
      </c>
      <c r="B50" s="121">
        <v>0</v>
      </c>
      <c r="C50" s="121"/>
      <c r="D50" s="108"/>
      <c r="E50" s="102"/>
      <c r="F50" s="102"/>
    </row>
    <row r="51" spans="1:6" ht="18" x14ac:dyDescent="0.35">
      <c r="A51" s="54" t="s">
        <v>7</v>
      </c>
      <c r="B51" s="121" t="s">
        <v>34</v>
      </c>
      <c r="C51" s="160" t="str">
        <f>IF(B51=0, -5, "0")</f>
        <v>0</v>
      </c>
      <c r="D51" s="109"/>
      <c r="E51" s="102"/>
      <c r="F51" s="102"/>
    </row>
    <row r="52" spans="1:6" x14ac:dyDescent="0.25">
      <c r="A52" s="19" t="s">
        <v>26</v>
      </c>
      <c r="B52" s="121">
        <v>0</v>
      </c>
      <c r="C52" s="95"/>
      <c r="D52" s="109"/>
      <c r="E52" s="102"/>
      <c r="F52" s="102"/>
    </row>
    <row r="53" spans="1:6" ht="36" x14ac:dyDescent="0.35">
      <c r="A53" s="56" t="s">
        <v>27</v>
      </c>
      <c r="B53" s="121" t="s">
        <v>34</v>
      </c>
      <c r="C53" s="160" t="str">
        <f>IF(B53=0, -5, "0")</f>
        <v>0</v>
      </c>
      <c r="D53" s="96"/>
      <c r="E53" s="102"/>
      <c r="F53" s="102"/>
    </row>
    <row r="54" spans="1:6" x14ac:dyDescent="0.25">
      <c r="A54" s="198" t="s">
        <v>38</v>
      </c>
      <c r="B54" s="198"/>
      <c r="C54" s="198"/>
      <c r="D54" s="198">
        <f>SUM(B46:C53)</f>
        <v>0</v>
      </c>
    </row>
    <row r="55" spans="1:6" x14ac:dyDescent="0.25">
      <c r="A55" s="198" t="s">
        <v>37</v>
      </c>
      <c r="B55" s="199"/>
      <c r="C55" s="200"/>
      <c r="D55" s="201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67" t="s">
        <v>65</v>
      </c>
      <c r="B57" s="268"/>
      <c r="C57" s="268"/>
      <c r="D57" s="268"/>
      <c r="E57" s="268"/>
      <c r="F57" s="268"/>
    </row>
    <row r="58" spans="1:6" x14ac:dyDescent="0.25">
      <c r="A58" s="120" t="s">
        <v>294</v>
      </c>
      <c r="B58" s="121">
        <v>0</v>
      </c>
      <c r="C58" s="121"/>
      <c r="D58" s="119"/>
      <c r="E58" s="102"/>
      <c r="F58" s="102"/>
    </row>
    <row r="59" spans="1:6" x14ac:dyDescent="0.25">
      <c r="A59" s="120" t="s">
        <v>193</v>
      </c>
      <c r="B59" s="121">
        <v>0</v>
      </c>
      <c r="C59" s="122"/>
      <c r="D59" s="114"/>
      <c r="E59" s="101"/>
      <c r="F59" s="124"/>
    </row>
    <row r="60" spans="1:6" x14ac:dyDescent="0.25">
      <c r="A60" s="20" t="s">
        <v>135</v>
      </c>
      <c r="B60" s="121">
        <v>0</v>
      </c>
      <c r="C60" s="121"/>
      <c r="D60" s="98"/>
      <c r="E60" s="102"/>
      <c r="F60" s="102"/>
    </row>
    <row r="61" spans="1:6" x14ac:dyDescent="0.25">
      <c r="A61" s="20" t="s">
        <v>117</v>
      </c>
      <c r="B61" s="121">
        <v>0</v>
      </c>
      <c r="C61" s="121"/>
      <c r="D61" s="98"/>
      <c r="E61" s="102"/>
      <c r="F61" s="102"/>
    </row>
    <row r="62" spans="1:6" ht="18" x14ac:dyDescent="0.35">
      <c r="A62" s="54" t="s">
        <v>67</v>
      </c>
      <c r="B62" s="121" t="s">
        <v>34</v>
      </c>
      <c r="C62" s="160" t="str">
        <f>IF(B62=0, -5, "0")</f>
        <v>0</v>
      </c>
      <c r="D62" s="119"/>
      <c r="E62" s="102"/>
      <c r="F62" s="102"/>
    </row>
    <row r="63" spans="1:6" ht="30" x14ac:dyDescent="0.25">
      <c r="A63" s="120" t="s">
        <v>261</v>
      </c>
      <c r="B63" s="121">
        <v>0</v>
      </c>
      <c r="C63" s="121"/>
      <c r="D63" s="119"/>
      <c r="E63" s="102"/>
      <c r="F63" s="102"/>
    </row>
    <row r="64" spans="1:6" ht="36" x14ac:dyDescent="0.25">
      <c r="A64" s="74" t="s">
        <v>256</v>
      </c>
      <c r="B64" s="121" t="s">
        <v>34</v>
      </c>
      <c r="C64" s="160" t="str">
        <f>IF(B64=0, -5, "0")</f>
        <v>0</v>
      </c>
      <c r="D64" s="119"/>
      <c r="E64" s="102"/>
      <c r="F64" s="102"/>
    </row>
    <row r="65" spans="1:6" ht="16.5" x14ac:dyDescent="0.3">
      <c r="A65" s="40" t="s">
        <v>255</v>
      </c>
      <c r="B65" s="121">
        <v>0</v>
      </c>
      <c r="C65" s="122"/>
      <c r="D65" s="101"/>
      <c r="E65" s="124"/>
      <c r="F65" s="102"/>
    </row>
    <row r="66" spans="1:6" x14ac:dyDescent="0.25">
      <c r="A66" s="120" t="s">
        <v>289</v>
      </c>
      <c r="B66" s="121">
        <v>0</v>
      </c>
      <c r="C66" s="121"/>
      <c r="D66" s="109"/>
      <c r="E66" s="124"/>
      <c r="F66" s="102"/>
    </row>
    <row r="67" spans="1:6" x14ac:dyDescent="0.25">
      <c r="A67" s="120" t="s">
        <v>177</v>
      </c>
      <c r="B67" s="121">
        <v>0</v>
      </c>
      <c r="C67" s="121"/>
      <c r="D67" s="109"/>
      <c r="E67" s="102"/>
      <c r="F67" s="102"/>
    </row>
    <row r="68" spans="1:6" x14ac:dyDescent="0.25">
      <c r="A68" s="120" t="s">
        <v>110</v>
      </c>
      <c r="B68" s="121">
        <v>0</v>
      </c>
      <c r="C68" s="121"/>
      <c r="D68" s="108"/>
      <c r="F68" s="102"/>
    </row>
    <row r="69" spans="1:6" x14ac:dyDescent="0.25">
      <c r="A69" s="120" t="s">
        <v>111</v>
      </c>
      <c r="B69" s="121">
        <v>0</v>
      </c>
      <c r="C69" s="122"/>
      <c r="D69" s="115"/>
      <c r="E69" s="101"/>
      <c r="F69" s="124"/>
    </row>
    <row r="70" spans="1:6" s="123" customFormat="1" ht="16.5" x14ac:dyDescent="0.25">
      <c r="A70" s="73" t="s">
        <v>161</v>
      </c>
      <c r="B70" s="121" t="s">
        <v>34</v>
      </c>
      <c r="C70" s="161" t="str">
        <f>IF(B70=0, -5, "0")</f>
        <v>0</v>
      </c>
      <c r="D70" s="104"/>
      <c r="E70" s="101"/>
      <c r="F70" s="124"/>
    </row>
    <row r="71" spans="1:6" s="123" customFormat="1" x14ac:dyDescent="0.25">
      <c r="A71" s="120" t="s">
        <v>275</v>
      </c>
      <c r="B71" s="121">
        <v>0</v>
      </c>
      <c r="C71" s="122"/>
      <c r="D71" s="104"/>
      <c r="E71" s="124"/>
      <c r="F71" s="124"/>
    </row>
    <row r="72" spans="1:6" s="123" customFormat="1" ht="16.5" x14ac:dyDescent="0.3">
      <c r="A72" s="40" t="s">
        <v>254</v>
      </c>
      <c r="B72" s="121">
        <v>0</v>
      </c>
      <c r="C72" s="122"/>
      <c r="D72" s="104"/>
      <c r="E72" s="124"/>
      <c r="F72" s="124"/>
    </row>
    <row r="73" spans="1:6" s="123" customFormat="1" x14ac:dyDescent="0.25">
      <c r="A73" s="120" t="s">
        <v>162</v>
      </c>
      <c r="B73" s="121">
        <v>0</v>
      </c>
      <c r="C73" s="122"/>
      <c r="D73" s="108"/>
      <c r="E73" s="124"/>
      <c r="F73" s="124"/>
    </row>
    <row r="74" spans="1:6" s="123" customFormat="1" x14ac:dyDescent="0.25">
      <c r="A74" s="120" t="s">
        <v>178</v>
      </c>
      <c r="B74" s="121">
        <v>0</v>
      </c>
      <c r="C74" s="122"/>
      <c r="D74" s="104"/>
      <c r="E74" s="124"/>
      <c r="F74" s="124"/>
    </row>
    <row r="75" spans="1:6" s="123" customFormat="1" ht="18" x14ac:dyDescent="0.35">
      <c r="A75" s="130" t="s">
        <v>273</v>
      </c>
      <c r="B75" s="121" t="s">
        <v>34</v>
      </c>
      <c r="C75" s="161" t="str">
        <f>IF(B75=0, -5, "0")</f>
        <v>0</v>
      </c>
      <c r="D75" s="104"/>
      <c r="E75" s="233"/>
      <c r="F75" s="124"/>
    </row>
    <row r="76" spans="1:6" s="123" customFormat="1" ht="16.5" x14ac:dyDescent="0.25">
      <c r="A76" s="73" t="s">
        <v>158</v>
      </c>
      <c r="B76" s="121" t="s">
        <v>34</v>
      </c>
      <c r="C76" s="161" t="str">
        <f>IF(B76=0, -5, "0")</f>
        <v>0</v>
      </c>
      <c r="D76" s="104"/>
      <c r="E76" s="124"/>
      <c r="F76" s="124"/>
    </row>
    <row r="77" spans="1:6" s="123" customFormat="1" x14ac:dyDescent="0.25">
      <c r="A77" s="20" t="s">
        <v>78</v>
      </c>
      <c r="B77" s="121">
        <v>0</v>
      </c>
      <c r="C77" s="122"/>
      <c r="D77" s="104"/>
      <c r="E77" s="124"/>
      <c r="F77" s="124"/>
    </row>
    <row r="78" spans="1:6" s="123" customFormat="1" ht="30" x14ac:dyDescent="0.25">
      <c r="A78" s="20" t="s">
        <v>208</v>
      </c>
      <c r="B78" s="121">
        <v>0</v>
      </c>
      <c r="C78" s="121"/>
      <c r="D78" s="109"/>
      <c r="E78" s="124"/>
      <c r="F78" s="124"/>
    </row>
    <row r="79" spans="1:6" s="123" customFormat="1" x14ac:dyDescent="0.25">
      <c r="A79" s="120" t="s">
        <v>276</v>
      </c>
      <c r="B79" s="121">
        <v>0</v>
      </c>
      <c r="C79" s="122"/>
      <c r="D79" s="104"/>
      <c r="E79" s="101"/>
      <c r="F79" s="124"/>
    </row>
    <row r="80" spans="1:6" s="123" customFormat="1" ht="30" x14ac:dyDescent="0.25">
      <c r="A80" s="120" t="s">
        <v>188</v>
      </c>
      <c r="B80" s="121">
        <v>0</v>
      </c>
      <c r="C80" s="122"/>
      <c r="D80" s="104"/>
      <c r="E80" s="124"/>
      <c r="F80" s="124"/>
    </row>
    <row r="81" spans="1:6" x14ac:dyDescent="0.25">
      <c r="A81" s="207" t="s">
        <v>38</v>
      </c>
      <c r="B81" s="207"/>
      <c r="C81" s="207"/>
      <c r="D81" s="207">
        <f>SUM(B58:C80)</f>
        <v>0</v>
      </c>
    </row>
    <row r="82" spans="1:6" x14ac:dyDescent="0.25">
      <c r="A82" s="207" t="s">
        <v>37</v>
      </c>
      <c r="B82" s="208"/>
      <c r="C82" s="209"/>
      <c r="D82" s="210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67" t="s">
        <v>25</v>
      </c>
      <c r="B84" s="268"/>
      <c r="C84" s="268"/>
      <c r="D84" s="268"/>
      <c r="E84" s="268"/>
      <c r="F84" s="268"/>
    </row>
    <row r="85" spans="1:6" x14ac:dyDescent="0.25">
      <c r="A85" s="120" t="s">
        <v>294</v>
      </c>
      <c r="B85" s="121">
        <v>0</v>
      </c>
      <c r="C85" s="121"/>
      <c r="D85" s="109"/>
      <c r="E85" s="102"/>
      <c r="F85" s="102"/>
    </row>
    <row r="86" spans="1:6" x14ac:dyDescent="0.25">
      <c r="A86" s="17" t="s">
        <v>99</v>
      </c>
      <c r="B86" s="121">
        <v>0</v>
      </c>
      <c r="C86" s="121"/>
      <c r="D86" s="107"/>
      <c r="E86" s="102"/>
      <c r="F86" s="102"/>
    </row>
    <row r="87" spans="1:6" ht="18" x14ac:dyDescent="0.35">
      <c r="A87" s="54" t="s">
        <v>59</v>
      </c>
      <c r="B87" s="121" t="s">
        <v>34</v>
      </c>
      <c r="C87" s="160" t="str">
        <f>IF(B87=0, -5, "0")</f>
        <v>0</v>
      </c>
      <c r="D87" s="109"/>
      <c r="E87" s="102"/>
      <c r="F87" s="102"/>
    </row>
    <row r="88" spans="1:6" ht="30" x14ac:dyDescent="0.25">
      <c r="A88" s="20" t="s">
        <v>235</v>
      </c>
      <c r="B88" s="121">
        <v>0</v>
      </c>
      <c r="C88" s="121"/>
      <c r="D88" s="109"/>
      <c r="E88" s="102"/>
      <c r="F88" s="102"/>
    </row>
    <row r="89" spans="1:6" x14ac:dyDescent="0.25">
      <c r="A89" s="17" t="s">
        <v>55</v>
      </c>
      <c r="B89" s="121">
        <v>0</v>
      </c>
      <c r="C89" s="121"/>
      <c r="D89" s="110"/>
      <c r="E89" s="102"/>
      <c r="F89" s="102"/>
    </row>
    <row r="90" spans="1:6" x14ac:dyDescent="0.25">
      <c r="A90" s="120" t="s">
        <v>277</v>
      </c>
      <c r="B90" s="121">
        <v>0</v>
      </c>
      <c r="C90" s="121"/>
      <c r="D90" s="108"/>
      <c r="E90" s="124"/>
      <c r="F90" s="102"/>
    </row>
    <row r="91" spans="1:6" ht="30" x14ac:dyDescent="0.25">
      <c r="A91" s="17" t="s">
        <v>245</v>
      </c>
      <c r="B91" s="121">
        <v>0</v>
      </c>
      <c r="C91" s="121"/>
      <c r="D91" s="109"/>
      <c r="E91" s="102"/>
      <c r="F91" s="102"/>
    </row>
    <row r="92" spans="1:6" ht="45" x14ac:dyDescent="0.25">
      <c r="A92" s="75" t="s">
        <v>271</v>
      </c>
      <c r="B92" s="121">
        <v>0</v>
      </c>
      <c r="C92" s="106"/>
      <c r="D92" s="235"/>
      <c r="E92" s="72"/>
      <c r="F92" s="72"/>
    </row>
    <row r="93" spans="1:6" x14ac:dyDescent="0.25">
      <c r="A93" s="198" t="s">
        <v>38</v>
      </c>
      <c r="B93" s="198"/>
      <c r="C93" s="198"/>
      <c r="D93" s="198">
        <f>SUM(B85:C91)</f>
        <v>0</v>
      </c>
    </row>
    <row r="94" spans="1:6" x14ac:dyDescent="0.25">
      <c r="A94" s="198" t="s">
        <v>37</v>
      </c>
      <c r="B94" s="199"/>
      <c r="C94" s="200"/>
      <c r="D94" s="201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8" t="s">
        <v>66</v>
      </c>
      <c r="B96" s="198"/>
      <c r="C96" s="198"/>
      <c r="D96" s="198">
        <f>SUM(D81,D93,D54)</f>
        <v>0</v>
      </c>
    </row>
    <row r="97" spans="1:6" x14ac:dyDescent="0.25">
      <c r="A97" s="198" t="s">
        <v>211</v>
      </c>
      <c r="B97" s="198"/>
      <c r="C97" s="198"/>
      <c r="D97" s="198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64" t="s">
        <v>123</v>
      </c>
      <c r="B99" s="265"/>
      <c r="C99" s="265"/>
      <c r="D99" s="265"/>
      <c r="E99" s="265"/>
      <c r="F99" s="266"/>
    </row>
    <row r="100" spans="1:6" x14ac:dyDescent="0.25">
      <c r="A100" s="134">
        <f>B11</f>
        <v>0</v>
      </c>
      <c r="B100" s="5"/>
      <c r="C100" s="6"/>
      <c r="D100" s="5"/>
    </row>
    <row r="101" spans="1:6" ht="16.5" x14ac:dyDescent="0.25">
      <c r="A101" s="269" t="s">
        <v>63</v>
      </c>
      <c r="B101" s="270"/>
      <c r="C101" s="270"/>
      <c r="D101" s="270"/>
      <c r="E101" s="270"/>
      <c r="F101" s="270"/>
    </row>
    <row r="102" spans="1:6" x14ac:dyDescent="0.25">
      <c r="A102" s="19" t="s">
        <v>57</v>
      </c>
      <c r="B102" s="121">
        <v>0</v>
      </c>
      <c r="C102" s="121"/>
      <c r="D102" s="119"/>
      <c r="E102" s="119"/>
      <c r="F102" s="102"/>
    </row>
    <row r="103" spans="1:6" x14ac:dyDescent="0.25">
      <c r="A103" s="19" t="s">
        <v>281</v>
      </c>
      <c r="B103" s="121">
        <v>0</v>
      </c>
      <c r="C103" s="121"/>
      <c r="D103" s="119"/>
      <c r="E103" s="102"/>
      <c r="F103" s="102"/>
    </row>
    <row r="104" spans="1:6" x14ac:dyDescent="0.25">
      <c r="A104" s="26" t="s">
        <v>95</v>
      </c>
      <c r="B104" s="121">
        <v>0</v>
      </c>
      <c r="C104" s="122"/>
      <c r="D104" s="101"/>
      <c r="E104" s="124"/>
      <c r="F104" s="102"/>
    </row>
    <row r="105" spans="1:6" x14ac:dyDescent="0.25">
      <c r="A105" s="26" t="s">
        <v>28</v>
      </c>
      <c r="B105" s="121">
        <v>0</v>
      </c>
      <c r="C105" s="121"/>
      <c r="D105" s="103"/>
      <c r="E105" s="102"/>
      <c r="F105" s="102"/>
    </row>
    <row r="106" spans="1:6" ht="30" x14ac:dyDescent="0.25">
      <c r="A106" s="26" t="s">
        <v>164</v>
      </c>
      <c r="B106" s="121">
        <v>0</v>
      </c>
      <c r="C106" s="121"/>
      <c r="D106" s="87"/>
      <c r="E106" s="102"/>
      <c r="F106" s="102"/>
    </row>
    <row r="107" spans="1:6" ht="18" x14ac:dyDescent="0.35">
      <c r="A107" s="54" t="s">
        <v>59</v>
      </c>
      <c r="B107" s="121" t="s">
        <v>34</v>
      </c>
      <c r="C107" s="160" t="str">
        <f>IF(B107=0, -5, "0")</f>
        <v>0</v>
      </c>
      <c r="D107" s="119"/>
      <c r="E107" s="102"/>
      <c r="F107" s="102"/>
    </row>
    <row r="108" spans="1:6" ht="30" x14ac:dyDescent="0.25">
      <c r="A108" s="19" t="s">
        <v>125</v>
      </c>
      <c r="B108" s="121">
        <v>0</v>
      </c>
      <c r="C108" s="95"/>
      <c r="D108" s="119"/>
      <c r="E108" s="102"/>
      <c r="F108" s="102"/>
    </row>
    <row r="109" spans="1:6" ht="36" x14ac:dyDescent="0.35">
      <c r="A109" s="56" t="s">
        <v>27</v>
      </c>
      <c r="B109" s="121" t="s">
        <v>34</v>
      </c>
      <c r="C109" s="160" t="str">
        <f>IF(B109=0, -5, "0")</f>
        <v>0</v>
      </c>
      <c r="D109" s="9"/>
      <c r="E109" s="102"/>
      <c r="F109" s="102"/>
    </row>
    <row r="110" spans="1:6" x14ac:dyDescent="0.25">
      <c r="A110" s="198" t="s">
        <v>38</v>
      </c>
      <c r="B110" s="198"/>
      <c r="C110" s="198"/>
      <c r="D110" s="198">
        <f>SUM(B102:C109)</f>
        <v>0</v>
      </c>
    </row>
    <row r="111" spans="1:6" x14ac:dyDescent="0.25">
      <c r="A111" s="198" t="s">
        <v>37</v>
      </c>
      <c r="B111" s="199"/>
      <c r="C111" s="200"/>
      <c r="D111" s="201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67" t="s">
        <v>127</v>
      </c>
      <c r="B113" s="268"/>
      <c r="C113" s="268"/>
      <c r="D113" s="268"/>
      <c r="E113" s="268"/>
      <c r="F113" s="268"/>
    </row>
    <row r="114" spans="1:6" x14ac:dyDescent="0.25">
      <c r="A114" s="120" t="s">
        <v>294</v>
      </c>
      <c r="B114" s="121">
        <v>0</v>
      </c>
      <c r="C114" s="121"/>
      <c r="D114" s="119"/>
      <c r="E114" s="119"/>
      <c r="F114" s="102"/>
    </row>
    <row r="115" spans="1:6" x14ac:dyDescent="0.25">
      <c r="A115" s="17" t="s">
        <v>278</v>
      </c>
      <c r="B115" s="121">
        <v>0</v>
      </c>
      <c r="C115" s="121"/>
      <c r="D115" s="98"/>
      <c r="E115" s="98"/>
      <c r="F115" s="102"/>
    </row>
    <row r="116" spans="1:6" x14ac:dyDescent="0.25">
      <c r="A116" s="17" t="s">
        <v>70</v>
      </c>
      <c r="B116" s="121">
        <v>0</v>
      </c>
      <c r="C116" s="121"/>
      <c r="D116" s="98"/>
      <c r="E116" s="124"/>
      <c r="F116" s="102"/>
    </row>
    <row r="117" spans="1:6" x14ac:dyDescent="0.25">
      <c r="A117" s="120" t="s">
        <v>279</v>
      </c>
      <c r="B117" s="121">
        <v>0</v>
      </c>
      <c r="C117" s="121"/>
      <c r="D117" s="10"/>
      <c r="E117" s="124"/>
      <c r="F117" s="102"/>
    </row>
    <row r="118" spans="1:6" x14ac:dyDescent="0.25">
      <c r="A118" s="17" t="s">
        <v>64</v>
      </c>
      <c r="B118" s="121">
        <v>0</v>
      </c>
      <c r="C118" s="121"/>
      <c r="D118" s="11"/>
      <c r="E118" s="119"/>
      <c r="F118" s="102"/>
    </row>
    <row r="119" spans="1:6" ht="30" x14ac:dyDescent="0.25">
      <c r="A119" s="120" t="s">
        <v>165</v>
      </c>
      <c r="B119" s="121">
        <v>0</v>
      </c>
      <c r="C119" s="121"/>
      <c r="D119" s="11"/>
      <c r="E119" s="102"/>
      <c r="F119" s="102"/>
    </row>
    <row r="120" spans="1:6" x14ac:dyDescent="0.25">
      <c r="A120" s="120" t="s">
        <v>275</v>
      </c>
      <c r="B120" s="121">
        <v>0</v>
      </c>
      <c r="C120" s="121"/>
      <c r="D120" s="11"/>
      <c r="E120" s="102"/>
      <c r="F120" s="102"/>
    </row>
    <row r="121" spans="1:6" ht="18" x14ac:dyDescent="0.35">
      <c r="A121" s="54" t="s">
        <v>73</v>
      </c>
      <c r="B121" s="121" t="s">
        <v>34</v>
      </c>
      <c r="C121" s="160" t="str">
        <f>IF(B121=0, -5, "0")</f>
        <v>0</v>
      </c>
      <c r="D121" s="119"/>
      <c r="E121" s="102"/>
      <c r="F121" s="102"/>
    </row>
    <row r="122" spans="1:6" x14ac:dyDescent="0.25">
      <c r="A122" s="17" t="s">
        <v>178</v>
      </c>
      <c r="B122" s="121">
        <v>0</v>
      </c>
      <c r="C122" s="121"/>
      <c r="D122" s="119"/>
      <c r="E122" s="102"/>
      <c r="F122" s="102"/>
    </row>
    <row r="123" spans="1:6" ht="16.5" x14ac:dyDescent="0.3">
      <c r="A123" s="39" t="s">
        <v>179</v>
      </c>
      <c r="B123" s="128">
        <v>0</v>
      </c>
      <c r="C123" s="128"/>
      <c r="D123" s="135"/>
      <c r="E123" s="119"/>
      <c r="F123" s="102"/>
    </row>
    <row r="124" spans="1:6" x14ac:dyDescent="0.25">
      <c r="A124" s="120" t="s">
        <v>262</v>
      </c>
      <c r="B124" s="121">
        <v>0</v>
      </c>
      <c r="C124" s="121"/>
      <c r="D124" s="103"/>
      <c r="E124" s="124"/>
      <c r="F124" s="102"/>
    </row>
    <row r="125" spans="1:6" ht="36" x14ac:dyDescent="0.25">
      <c r="A125" s="74" t="s">
        <v>256</v>
      </c>
      <c r="B125" s="121" t="s">
        <v>34</v>
      </c>
      <c r="C125" s="160" t="str">
        <f>IF(B125=0, -5, "0")</f>
        <v>0</v>
      </c>
      <c r="D125" s="119"/>
      <c r="E125" s="119"/>
      <c r="F125" s="102"/>
    </row>
    <row r="126" spans="1:6" ht="16.5" x14ac:dyDescent="0.3">
      <c r="A126" s="40" t="s">
        <v>255</v>
      </c>
      <c r="B126" s="128">
        <v>0</v>
      </c>
      <c r="C126" s="128"/>
      <c r="D126" s="135" t="s">
        <v>343</v>
      </c>
      <c r="E126" s="102"/>
      <c r="F126" s="102"/>
    </row>
    <row r="127" spans="1:6" ht="18" x14ac:dyDescent="0.35">
      <c r="A127" s="54" t="s">
        <v>163</v>
      </c>
      <c r="B127" s="121" t="s">
        <v>34</v>
      </c>
      <c r="C127" s="160" t="str">
        <f>IF(B127=0, -5, "0")</f>
        <v>0</v>
      </c>
      <c r="D127" s="119"/>
      <c r="E127" s="119"/>
      <c r="F127" s="102"/>
    </row>
    <row r="128" spans="1:6" ht="18" x14ac:dyDescent="0.35">
      <c r="A128" s="39" t="s">
        <v>273</v>
      </c>
      <c r="B128" s="121">
        <v>0</v>
      </c>
      <c r="C128" s="121"/>
      <c r="D128" s="119"/>
      <c r="E128" s="233"/>
      <c r="F128" s="102"/>
    </row>
    <row r="129" spans="1:6" ht="16.5" x14ac:dyDescent="0.25">
      <c r="A129" s="136" t="s">
        <v>158</v>
      </c>
      <c r="B129" s="122" t="s">
        <v>34</v>
      </c>
      <c r="C129" s="161" t="str">
        <f>IF(B129=0, -5, "0")</f>
        <v>0</v>
      </c>
      <c r="D129" s="101"/>
      <c r="E129" s="124"/>
      <c r="F129" s="124"/>
    </row>
    <row r="130" spans="1:6" x14ac:dyDescent="0.25">
      <c r="A130" s="20" t="s">
        <v>78</v>
      </c>
      <c r="B130" s="122">
        <v>0</v>
      </c>
      <c r="C130" s="121"/>
      <c r="D130" s="119"/>
      <c r="E130" s="102"/>
      <c r="F130" s="102"/>
    </row>
    <row r="131" spans="1:6" ht="33" x14ac:dyDescent="0.3">
      <c r="A131" s="40" t="s">
        <v>209</v>
      </c>
      <c r="B131" s="122">
        <v>0</v>
      </c>
      <c r="C131" s="121"/>
      <c r="D131" s="119"/>
      <c r="E131" s="102"/>
      <c r="F131" s="102"/>
    </row>
    <row r="132" spans="1:6" x14ac:dyDescent="0.25">
      <c r="A132" s="20" t="s">
        <v>233</v>
      </c>
      <c r="B132" s="122">
        <v>0</v>
      </c>
      <c r="C132" s="121"/>
      <c r="D132" s="119"/>
      <c r="E132" s="119"/>
      <c r="F132" s="102"/>
    </row>
    <row r="133" spans="1:6" ht="30" x14ac:dyDescent="0.25">
      <c r="A133" s="20" t="s">
        <v>188</v>
      </c>
      <c r="B133" s="122">
        <v>0</v>
      </c>
      <c r="C133" s="121"/>
      <c r="D133" s="119"/>
      <c r="E133" s="102"/>
      <c r="F133" s="102"/>
    </row>
    <row r="134" spans="1:6" x14ac:dyDescent="0.25">
      <c r="A134" s="198" t="s">
        <v>38</v>
      </c>
      <c r="B134" s="198"/>
      <c r="C134" s="198"/>
      <c r="D134" s="198">
        <f>SUM(B114:C133)</f>
        <v>0</v>
      </c>
    </row>
    <row r="135" spans="1:6" x14ac:dyDescent="0.25">
      <c r="A135" s="198" t="s">
        <v>37</v>
      </c>
      <c r="B135" s="199"/>
      <c r="C135" s="200"/>
      <c r="D135" s="201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67" t="s">
        <v>72</v>
      </c>
      <c r="B137" s="268"/>
      <c r="C137" s="268"/>
      <c r="D137" s="268"/>
      <c r="E137" s="268"/>
      <c r="F137" s="268"/>
    </row>
    <row r="138" spans="1:6" ht="30" x14ac:dyDescent="0.25">
      <c r="A138" s="120" t="s">
        <v>344</v>
      </c>
      <c r="B138" s="121">
        <v>0</v>
      </c>
      <c r="C138" s="121"/>
      <c r="D138" s="119"/>
      <c r="E138" s="101"/>
      <c r="F138" s="102"/>
    </row>
    <row r="139" spans="1:6" x14ac:dyDescent="0.25">
      <c r="A139" s="17" t="s">
        <v>137</v>
      </c>
      <c r="B139" s="121">
        <v>0</v>
      </c>
      <c r="C139" s="121"/>
      <c r="D139" s="98"/>
      <c r="E139" s="102"/>
      <c r="F139" s="102"/>
    </row>
    <row r="140" spans="1:6" ht="18" x14ac:dyDescent="0.35">
      <c r="A140" s="54" t="s">
        <v>59</v>
      </c>
      <c r="B140" s="121" t="s">
        <v>34</v>
      </c>
      <c r="C140" s="160" t="str">
        <f>IF(B140=0, -5, "0")</f>
        <v>0</v>
      </c>
      <c r="D140" s="119"/>
      <c r="E140" s="119"/>
      <c r="F140" s="102"/>
    </row>
    <row r="141" spans="1:6" ht="36" x14ac:dyDescent="0.35">
      <c r="A141" s="56" t="s">
        <v>55</v>
      </c>
      <c r="B141" s="121" t="s">
        <v>34</v>
      </c>
      <c r="C141" s="160" t="str">
        <f>IF(B141=0, -5, "0")</f>
        <v>0</v>
      </c>
      <c r="D141" s="11"/>
      <c r="E141" s="119"/>
      <c r="F141" s="102"/>
    </row>
    <row r="142" spans="1:6" ht="16.5" x14ac:dyDescent="0.3">
      <c r="A142" s="44" t="s">
        <v>141</v>
      </c>
      <c r="B142" s="121">
        <v>0</v>
      </c>
      <c r="C142" s="121"/>
      <c r="D142" s="103"/>
      <c r="E142" s="102"/>
      <c r="F142" s="102"/>
    </row>
    <row r="143" spans="1:6" ht="18" x14ac:dyDescent="0.35">
      <c r="A143" s="56" t="s">
        <v>257</v>
      </c>
      <c r="B143" s="121" t="s">
        <v>34</v>
      </c>
      <c r="C143" s="160" t="str">
        <f>IF(B143=0, -5, "0")</f>
        <v>0</v>
      </c>
      <c r="D143" s="119"/>
      <c r="E143" s="119"/>
      <c r="F143" s="102"/>
    </row>
    <row r="144" spans="1:6" ht="16.5" x14ac:dyDescent="0.25">
      <c r="A144" s="137" t="s">
        <v>74</v>
      </c>
      <c r="B144" s="121">
        <v>0</v>
      </c>
      <c r="C144" s="128"/>
      <c r="D144" s="138"/>
      <c r="E144" s="119"/>
      <c r="F144" s="102"/>
    </row>
    <row r="145" spans="1:6" ht="66" x14ac:dyDescent="0.25">
      <c r="A145" s="76" t="s">
        <v>271</v>
      </c>
      <c r="B145" s="121">
        <v>0</v>
      </c>
      <c r="C145" s="106"/>
      <c r="D145" s="91"/>
      <c r="E145" s="6"/>
      <c r="F145" s="72"/>
    </row>
    <row r="146" spans="1:6" x14ac:dyDescent="0.25">
      <c r="A146" s="198" t="s">
        <v>38</v>
      </c>
      <c r="B146" s="198"/>
      <c r="C146" s="198"/>
      <c r="D146" s="198">
        <f>SUM(B138:C144)</f>
        <v>0</v>
      </c>
    </row>
    <row r="147" spans="1:6" x14ac:dyDescent="0.25">
      <c r="A147" s="198" t="s">
        <v>37</v>
      </c>
      <c r="B147" s="199"/>
      <c r="C147" s="200"/>
      <c r="D147" s="201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8" t="s">
        <v>132</v>
      </c>
      <c r="B149" s="198"/>
      <c r="C149" s="198"/>
      <c r="D149" s="198">
        <f>SUM(D146,D110,D134)</f>
        <v>0</v>
      </c>
    </row>
    <row r="150" spans="1:6" x14ac:dyDescent="0.25">
      <c r="A150" s="198" t="s">
        <v>212</v>
      </c>
      <c r="B150" s="199"/>
      <c r="C150" s="200"/>
      <c r="D150" s="201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64" t="s">
        <v>124</v>
      </c>
      <c r="B152" s="265"/>
      <c r="C152" s="265"/>
      <c r="D152" s="265"/>
      <c r="E152" s="265"/>
      <c r="F152" s="266"/>
    </row>
    <row r="153" spans="1:6" x14ac:dyDescent="0.25">
      <c r="A153" s="134">
        <f>B11</f>
        <v>0</v>
      </c>
      <c r="B153" s="5"/>
      <c r="C153" s="6"/>
      <c r="D153" s="50"/>
    </row>
    <row r="154" spans="1:6" ht="16.5" x14ac:dyDescent="0.25">
      <c r="A154" s="269" t="s">
        <v>63</v>
      </c>
      <c r="B154" s="270"/>
      <c r="C154" s="270"/>
      <c r="D154" s="270"/>
      <c r="E154" s="270"/>
      <c r="F154" s="270"/>
    </row>
    <row r="155" spans="1:6" x14ac:dyDescent="0.25">
      <c r="A155" s="19" t="s">
        <v>126</v>
      </c>
      <c r="B155" s="121">
        <v>0</v>
      </c>
      <c r="C155" s="121"/>
      <c r="D155" s="119"/>
      <c r="E155" s="102"/>
      <c r="F155" s="102"/>
    </row>
    <row r="156" spans="1:6" x14ac:dyDescent="0.25">
      <c r="A156" s="19" t="s">
        <v>281</v>
      </c>
      <c r="B156" s="121">
        <v>0</v>
      </c>
      <c r="C156" s="121"/>
      <c r="D156" s="119"/>
      <c r="E156" s="102"/>
      <c r="F156" s="102"/>
    </row>
    <row r="157" spans="1:6" x14ac:dyDescent="0.25">
      <c r="A157" s="19" t="s">
        <v>68</v>
      </c>
      <c r="B157" s="121">
        <v>0</v>
      </c>
      <c r="C157" s="119"/>
      <c r="D157" s="119"/>
      <c r="E157" s="102"/>
      <c r="F157" s="102"/>
    </row>
    <row r="158" spans="1:6" x14ac:dyDescent="0.25">
      <c r="A158" s="26" t="s">
        <v>130</v>
      </c>
      <c r="B158" s="121">
        <v>0</v>
      </c>
      <c r="C158" s="121"/>
      <c r="D158" s="103"/>
      <c r="E158" s="102"/>
      <c r="F158" s="102"/>
    </row>
    <row r="159" spans="1:6" ht="30" x14ac:dyDescent="0.25">
      <c r="A159" s="19" t="s">
        <v>180</v>
      </c>
      <c r="B159" s="121">
        <v>0</v>
      </c>
      <c r="C159" s="121"/>
      <c r="D159" s="119"/>
      <c r="E159" s="102"/>
      <c r="F159" s="102"/>
    </row>
    <row r="160" spans="1:6" ht="18" x14ac:dyDescent="0.35">
      <c r="A160" s="54" t="s">
        <v>59</v>
      </c>
      <c r="B160" s="121" t="s">
        <v>34</v>
      </c>
      <c r="C160" s="160" t="str">
        <f>IF(B160=0, -5, "0")</f>
        <v>0</v>
      </c>
      <c r="D160" s="119"/>
      <c r="E160" s="102"/>
      <c r="F160" s="102"/>
    </row>
    <row r="161" spans="1:6" x14ac:dyDescent="0.25">
      <c r="A161" s="19" t="s">
        <v>138</v>
      </c>
      <c r="B161" s="121">
        <v>0</v>
      </c>
      <c r="C161" s="95"/>
      <c r="D161" s="119"/>
      <c r="E161" s="102"/>
      <c r="F161" s="102"/>
    </row>
    <row r="162" spans="1:6" x14ac:dyDescent="0.25">
      <c r="A162" s="19" t="s">
        <v>27</v>
      </c>
      <c r="B162" s="121">
        <v>0</v>
      </c>
      <c r="C162" s="121"/>
      <c r="D162" s="9"/>
      <c r="E162" s="102"/>
      <c r="F162" s="102"/>
    </row>
    <row r="163" spans="1:6" x14ac:dyDescent="0.25">
      <c r="A163" s="198" t="s">
        <v>38</v>
      </c>
      <c r="B163" s="198"/>
      <c r="C163" s="198"/>
      <c r="D163" s="198">
        <f>SUM(B155:C162)</f>
        <v>0</v>
      </c>
    </row>
    <row r="164" spans="1:6" x14ac:dyDescent="0.25">
      <c r="A164" s="198" t="s">
        <v>37</v>
      </c>
      <c r="B164" s="199"/>
      <c r="C164" s="200"/>
      <c r="D164" s="201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67" t="s">
        <v>128</v>
      </c>
      <c r="B166" s="268"/>
      <c r="C166" s="268"/>
      <c r="D166" s="268"/>
      <c r="E166" s="268"/>
      <c r="F166" s="268"/>
    </row>
    <row r="167" spans="1:6" x14ac:dyDescent="0.25">
      <c r="A167" s="120" t="s">
        <v>294</v>
      </c>
      <c r="B167" s="121">
        <v>0</v>
      </c>
      <c r="C167" s="121"/>
      <c r="D167" s="98"/>
      <c r="E167" s="102"/>
      <c r="F167" s="102"/>
    </row>
    <row r="168" spans="1:6" x14ac:dyDescent="0.25">
      <c r="A168" s="17" t="s">
        <v>97</v>
      </c>
      <c r="B168" s="121">
        <v>0</v>
      </c>
      <c r="C168" s="121"/>
      <c r="D168" s="98"/>
      <c r="E168" s="102"/>
      <c r="F168" s="102"/>
    </row>
    <row r="169" spans="1:6" x14ac:dyDescent="0.25">
      <c r="A169" s="17" t="s">
        <v>129</v>
      </c>
      <c r="B169" s="121">
        <v>0</v>
      </c>
      <c r="C169" s="121"/>
      <c r="D169" s="98"/>
      <c r="E169" s="102"/>
      <c r="F169" s="102"/>
    </row>
    <row r="170" spans="1:6" x14ac:dyDescent="0.25">
      <c r="A170" s="17" t="s">
        <v>64</v>
      </c>
      <c r="B170" s="121">
        <v>0</v>
      </c>
      <c r="C170" s="121"/>
      <c r="D170" s="11"/>
      <c r="E170" s="102"/>
      <c r="F170" s="102"/>
    </row>
    <row r="171" spans="1:6" x14ac:dyDescent="0.25">
      <c r="A171" s="17" t="s">
        <v>263</v>
      </c>
      <c r="B171" s="121">
        <v>0</v>
      </c>
      <c r="C171" s="121"/>
      <c r="D171" s="11"/>
      <c r="E171" s="102"/>
      <c r="F171" s="102"/>
    </row>
    <row r="172" spans="1:6" ht="18" x14ac:dyDescent="0.35">
      <c r="A172" s="56" t="s">
        <v>77</v>
      </c>
      <c r="B172" s="121" t="s">
        <v>34</v>
      </c>
      <c r="C172" s="160" t="str">
        <f>IF(B172=0, -5, "0")</f>
        <v>0</v>
      </c>
      <c r="D172" s="11"/>
      <c r="E172" s="102"/>
      <c r="F172" s="102"/>
    </row>
    <row r="173" spans="1:6" x14ac:dyDescent="0.25">
      <c r="A173" s="120" t="s">
        <v>280</v>
      </c>
      <c r="B173" s="121">
        <v>0</v>
      </c>
      <c r="C173" s="122"/>
      <c r="D173" s="117"/>
      <c r="E173" s="124"/>
      <c r="F173" s="102"/>
    </row>
    <row r="174" spans="1:6" ht="18" x14ac:dyDescent="0.35">
      <c r="A174" s="54" t="s">
        <v>236</v>
      </c>
      <c r="B174" s="121" t="s">
        <v>34</v>
      </c>
      <c r="C174" s="160" t="str">
        <f>IF(B174=0, -5, "0")</f>
        <v>0</v>
      </c>
      <c r="D174" s="11"/>
      <c r="E174" s="119"/>
      <c r="F174" s="102"/>
    </row>
    <row r="175" spans="1:6" x14ac:dyDescent="0.25">
      <c r="A175" s="120" t="s">
        <v>293</v>
      </c>
      <c r="B175" s="121">
        <v>0</v>
      </c>
      <c r="C175" s="121"/>
      <c r="D175" s="103"/>
      <c r="E175" s="102"/>
      <c r="F175" s="102"/>
    </row>
    <row r="176" spans="1:6" ht="36" x14ac:dyDescent="0.35">
      <c r="A176" s="57" t="s">
        <v>197</v>
      </c>
      <c r="B176" s="121" t="s">
        <v>34</v>
      </c>
      <c r="C176" s="160" t="str">
        <f>IF(B176=0, -5, "0")</f>
        <v>0</v>
      </c>
      <c r="D176" s="119"/>
      <c r="E176" s="102"/>
      <c r="F176" s="102"/>
    </row>
    <row r="177" spans="1:7" x14ac:dyDescent="0.25">
      <c r="A177" s="120" t="s">
        <v>275</v>
      </c>
      <c r="B177" s="121">
        <v>0</v>
      </c>
      <c r="C177" s="121"/>
      <c r="D177" s="119"/>
      <c r="E177" s="102"/>
      <c r="F177" s="102"/>
    </row>
    <row r="178" spans="1:7" x14ac:dyDescent="0.25">
      <c r="A178" s="120" t="s">
        <v>178</v>
      </c>
      <c r="B178" s="121">
        <v>0</v>
      </c>
      <c r="C178" s="121"/>
      <c r="D178" s="119"/>
      <c r="E178" s="119"/>
      <c r="F178" s="102"/>
    </row>
    <row r="179" spans="1:7" ht="18" x14ac:dyDescent="0.35">
      <c r="A179" s="112" t="s">
        <v>273</v>
      </c>
      <c r="B179" s="121">
        <v>0</v>
      </c>
      <c r="C179" s="121"/>
      <c r="D179" s="119"/>
      <c r="E179" s="233"/>
      <c r="F179" s="102"/>
    </row>
    <row r="180" spans="1:7" ht="16.5" x14ac:dyDescent="0.25">
      <c r="A180" s="73" t="s">
        <v>158</v>
      </c>
      <c r="B180" s="121" t="s">
        <v>34</v>
      </c>
      <c r="C180" s="161" t="str">
        <f>IF(B180=0, -5, "0")</f>
        <v>0</v>
      </c>
      <c r="D180" s="101"/>
      <c r="E180" s="124"/>
      <c r="F180" s="102"/>
    </row>
    <row r="181" spans="1:7" x14ac:dyDescent="0.25">
      <c r="A181" s="20" t="s">
        <v>78</v>
      </c>
      <c r="B181" s="121">
        <v>0</v>
      </c>
      <c r="C181" s="121"/>
      <c r="D181" s="119"/>
      <c r="E181" s="102"/>
      <c r="F181" s="102"/>
    </row>
    <row r="182" spans="1:7" ht="33" x14ac:dyDescent="0.3">
      <c r="A182" s="131" t="s">
        <v>220</v>
      </c>
      <c r="B182" s="121">
        <v>0</v>
      </c>
      <c r="C182" s="121"/>
      <c r="D182" s="53"/>
      <c r="E182" s="102"/>
      <c r="F182" s="102"/>
      <c r="G182" s="123"/>
    </row>
    <row r="183" spans="1:7" x14ac:dyDescent="0.25">
      <c r="A183" s="20" t="s">
        <v>233</v>
      </c>
      <c r="B183" s="121">
        <v>0</v>
      </c>
      <c r="C183" s="121"/>
      <c r="D183" s="119"/>
      <c r="E183" s="119"/>
      <c r="F183" s="102"/>
    </row>
    <row r="184" spans="1:7" ht="30" x14ac:dyDescent="0.25">
      <c r="A184" s="20" t="s">
        <v>189</v>
      </c>
      <c r="B184" s="121">
        <v>0</v>
      </c>
      <c r="C184" s="121"/>
      <c r="D184" s="119"/>
      <c r="E184" s="102"/>
      <c r="F184" s="102"/>
    </row>
    <row r="185" spans="1:7" ht="45" x14ac:dyDescent="0.25">
      <c r="A185" s="71" t="s">
        <v>271</v>
      </c>
      <c r="B185" s="121">
        <v>0</v>
      </c>
      <c r="C185" s="106"/>
      <c r="D185" s="91"/>
      <c r="E185" s="72"/>
      <c r="F185" s="72"/>
    </row>
    <row r="186" spans="1:7" x14ac:dyDescent="0.25">
      <c r="A186" s="198" t="s">
        <v>38</v>
      </c>
      <c r="B186" s="198"/>
      <c r="C186" s="198"/>
      <c r="D186" s="198">
        <f>SUM(B167:C184)</f>
        <v>0</v>
      </c>
    </row>
    <row r="187" spans="1:7" x14ac:dyDescent="0.25">
      <c r="A187" s="198" t="s">
        <v>37</v>
      </c>
      <c r="B187" s="199"/>
      <c r="C187" s="200"/>
      <c r="D187" s="201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8" t="s">
        <v>133</v>
      </c>
      <c r="B189" s="198"/>
      <c r="C189" s="198"/>
      <c r="D189" s="198">
        <f>SUM(D163,D186)</f>
        <v>0</v>
      </c>
    </row>
    <row r="190" spans="1:7" x14ac:dyDescent="0.25">
      <c r="A190" s="198" t="s">
        <v>213</v>
      </c>
      <c r="B190" s="199"/>
      <c r="C190" s="200"/>
      <c r="D190" s="201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64" t="s">
        <v>157</v>
      </c>
      <c r="B192" s="265"/>
      <c r="C192" s="265"/>
      <c r="D192" s="265"/>
      <c r="E192" s="265"/>
      <c r="F192" s="266"/>
    </row>
    <row r="193" spans="1:7" x14ac:dyDescent="0.25">
      <c r="A193" s="139">
        <f>B11</f>
        <v>0</v>
      </c>
      <c r="B193" s="5"/>
      <c r="C193" s="6"/>
      <c r="D193" s="5"/>
    </row>
    <row r="194" spans="1:7" ht="18" x14ac:dyDescent="0.25">
      <c r="A194" s="267" t="s">
        <v>150</v>
      </c>
      <c r="B194" s="268"/>
      <c r="C194" s="268"/>
      <c r="D194" s="268"/>
      <c r="E194" s="268"/>
      <c r="F194" s="268"/>
    </row>
    <row r="195" spans="1:7" ht="36" x14ac:dyDescent="0.35">
      <c r="A195" s="56" t="s">
        <v>27</v>
      </c>
      <c r="B195" s="121" t="s">
        <v>34</v>
      </c>
      <c r="C195" s="160" t="str">
        <f>IF(B195=0, -5, "0")</f>
        <v>0</v>
      </c>
      <c r="D195" s="119"/>
      <c r="E195" s="102"/>
      <c r="F195" s="102"/>
    </row>
    <row r="196" spans="1:7" x14ac:dyDescent="0.25">
      <c r="A196" s="19" t="s">
        <v>57</v>
      </c>
      <c r="B196" s="121">
        <v>0</v>
      </c>
      <c r="C196" s="121"/>
      <c r="D196" s="119"/>
      <c r="E196" s="102"/>
      <c r="F196" s="102"/>
    </row>
    <row r="197" spans="1:7" x14ac:dyDescent="0.25">
      <c r="A197" s="26" t="s">
        <v>281</v>
      </c>
      <c r="B197" s="121">
        <v>0</v>
      </c>
      <c r="C197" s="121"/>
      <c r="D197" s="119"/>
      <c r="E197" s="124"/>
      <c r="F197" s="102"/>
    </row>
    <row r="198" spans="1:7" x14ac:dyDescent="0.25">
      <c r="A198" s="19" t="s">
        <v>95</v>
      </c>
      <c r="B198" s="121">
        <v>0</v>
      </c>
      <c r="C198" s="121"/>
      <c r="D198" s="119"/>
      <c r="E198" s="102"/>
      <c r="F198" s="102"/>
    </row>
    <row r="199" spans="1:7" x14ac:dyDescent="0.25">
      <c r="A199" s="19" t="s">
        <v>146</v>
      </c>
      <c r="B199" s="121">
        <v>0</v>
      </c>
      <c r="C199" s="121"/>
      <c r="D199" s="119"/>
      <c r="E199" s="102"/>
      <c r="F199" s="102"/>
    </row>
    <row r="200" spans="1:7" x14ac:dyDescent="0.25">
      <c r="A200" s="26" t="s">
        <v>145</v>
      </c>
      <c r="B200" s="121">
        <v>0</v>
      </c>
      <c r="C200" s="121"/>
      <c r="D200" s="119"/>
      <c r="E200" s="102"/>
      <c r="F200" s="102"/>
    </row>
    <row r="201" spans="1:7" x14ac:dyDescent="0.25">
      <c r="A201" s="26" t="s">
        <v>28</v>
      </c>
      <c r="B201" s="121">
        <v>0</v>
      </c>
      <c r="C201" s="121"/>
      <c r="D201" s="119"/>
      <c r="E201" s="102"/>
      <c r="F201" s="102"/>
    </row>
    <row r="202" spans="1:7" x14ac:dyDescent="0.25">
      <c r="A202" s="26" t="s">
        <v>147</v>
      </c>
      <c r="B202" s="121">
        <v>0</v>
      </c>
      <c r="C202" s="121"/>
      <c r="D202" s="103"/>
      <c r="E202" s="102"/>
      <c r="F202" s="102"/>
    </row>
    <row r="203" spans="1:7" ht="18" x14ac:dyDescent="0.35">
      <c r="A203" s="140" t="s">
        <v>282</v>
      </c>
      <c r="B203" s="121" t="s">
        <v>34</v>
      </c>
      <c r="C203" s="160" t="str">
        <f>IF(B203=0, -5, "0")</f>
        <v>0</v>
      </c>
      <c r="D203" s="119"/>
      <c r="E203" s="102"/>
      <c r="F203" s="102"/>
    </row>
    <row r="204" spans="1:7" ht="16.5" x14ac:dyDescent="0.3">
      <c r="A204" s="141" t="s">
        <v>335</v>
      </c>
      <c r="B204" s="121" t="s">
        <v>34</v>
      </c>
      <c r="C204" s="160" t="str">
        <f>IF(B204=0, -5, "0")</f>
        <v>0</v>
      </c>
      <c r="D204" s="101"/>
      <c r="E204" s="102"/>
      <c r="F204" s="102"/>
      <c r="G204" s="123"/>
    </row>
    <row r="205" spans="1:7" x14ac:dyDescent="0.25">
      <c r="A205" s="125" t="s">
        <v>138</v>
      </c>
      <c r="B205" s="121">
        <v>0</v>
      </c>
      <c r="C205" s="121"/>
      <c r="D205" s="119"/>
      <c r="E205" s="102"/>
      <c r="F205" s="102"/>
    </row>
    <row r="206" spans="1:7" x14ac:dyDescent="0.25">
      <c r="A206" s="198" t="s">
        <v>38</v>
      </c>
      <c r="B206" s="198"/>
      <c r="C206" s="198"/>
      <c r="D206" s="198">
        <f>SUM(B195:C205)</f>
        <v>0</v>
      </c>
    </row>
    <row r="207" spans="1:7" x14ac:dyDescent="0.25">
      <c r="A207" s="198" t="s">
        <v>37</v>
      </c>
      <c r="B207" s="199"/>
      <c r="C207" s="200"/>
      <c r="D207" s="201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67" t="s">
        <v>75</v>
      </c>
      <c r="B209" s="268"/>
      <c r="C209" s="268"/>
      <c r="D209" s="268"/>
      <c r="E209" s="268"/>
      <c r="F209" s="268"/>
    </row>
    <row r="210" spans="1:7" x14ac:dyDescent="0.25">
      <c r="A210" s="120" t="s">
        <v>294</v>
      </c>
      <c r="B210" s="121">
        <v>0</v>
      </c>
      <c r="C210" s="121"/>
      <c r="D210" s="119"/>
      <c r="E210" s="124"/>
      <c r="F210" s="102"/>
    </row>
    <row r="211" spans="1:7" ht="54" x14ac:dyDescent="0.35">
      <c r="A211" s="56" t="s">
        <v>336</v>
      </c>
      <c r="B211" s="121" t="s">
        <v>34</v>
      </c>
      <c r="C211" s="160" t="str">
        <f>IF(B211=0, -5, "0")</f>
        <v>0</v>
      </c>
      <c r="D211" s="119"/>
      <c r="E211" s="102"/>
      <c r="F211" s="102"/>
    </row>
    <row r="212" spans="1:7" x14ac:dyDescent="0.25">
      <c r="A212" s="17" t="s">
        <v>182</v>
      </c>
      <c r="B212" s="121">
        <v>0</v>
      </c>
      <c r="C212" s="121"/>
      <c r="D212" s="98"/>
      <c r="E212" s="102"/>
      <c r="F212" s="102"/>
    </row>
    <row r="213" spans="1:7" ht="30" x14ac:dyDescent="0.25">
      <c r="A213" s="120" t="s">
        <v>166</v>
      </c>
      <c r="B213" s="121">
        <v>0</v>
      </c>
      <c r="C213" s="121"/>
      <c r="D213" s="98"/>
      <c r="E213" s="119"/>
      <c r="F213" s="102"/>
    </row>
    <row r="214" spans="1:7" ht="18" x14ac:dyDescent="0.35">
      <c r="A214" s="56" t="s">
        <v>332</v>
      </c>
      <c r="B214" s="121" t="s">
        <v>34</v>
      </c>
      <c r="C214" s="160" t="str">
        <f>IF(B214=0, -5, "0")</f>
        <v>0</v>
      </c>
      <c r="D214" s="10"/>
      <c r="E214" s="102"/>
      <c r="F214" s="102"/>
    </row>
    <row r="215" spans="1:7" x14ac:dyDescent="0.25">
      <c r="A215" s="120" t="s">
        <v>64</v>
      </c>
      <c r="B215" s="121">
        <v>0</v>
      </c>
      <c r="C215" s="121"/>
      <c r="D215" s="103"/>
      <c r="E215" s="102"/>
      <c r="F215" s="102"/>
    </row>
    <row r="216" spans="1:7" x14ac:dyDescent="0.25">
      <c r="A216" s="17" t="s">
        <v>69</v>
      </c>
      <c r="B216" s="121">
        <v>0</v>
      </c>
      <c r="C216" s="121"/>
      <c r="D216" s="11"/>
      <c r="E216" s="119"/>
      <c r="F216" s="102"/>
    </row>
    <row r="217" spans="1:7" x14ac:dyDescent="0.25">
      <c r="A217" s="120" t="s">
        <v>275</v>
      </c>
      <c r="B217" s="121">
        <v>0</v>
      </c>
      <c r="C217" s="121"/>
      <c r="D217" s="11"/>
      <c r="E217" s="102"/>
      <c r="F217" s="102"/>
    </row>
    <row r="218" spans="1:7" x14ac:dyDescent="0.25">
      <c r="A218" s="17" t="s">
        <v>178</v>
      </c>
      <c r="B218" s="121">
        <v>0</v>
      </c>
      <c r="C218" s="121"/>
      <c r="D218" s="119"/>
      <c r="E218" s="102"/>
      <c r="F218" s="102"/>
    </row>
    <row r="219" spans="1:7" ht="33" x14ac:dyDescent="0.3">
      <c r="A219" s="40" t="s">
        <v>168</v>
      </c>
      <c r="B219" s="121">
        <v>0</v>
      </c>
      <c r="C219" s="121"/>
      <c r="D219" s="119"/>
      <c r="E219" s="119"/>
      <c r="F219" s="102"/>
      <c r="G219" s="123"/>
    </row>
    <row r="220" spans="1:7" x14ac:dyDescent="0.25">
      <c r="A220" s="120" t="s">
        <v>149</v>
      </c>
      <c r="B220" s="121">
        <v>0</v>
      </c>
      <c r="C220" s="121"/>
      <c r="D220" s="103"/>
      <c r="E220" s="102"/>
      <c r="F220" s="102"/>
    </row>
    <row r="221" spans="1:7" x14ac:dyDescent="0.25">
      <c r="A221" s="20" t="s">
        <v>151</v>
      </c>
      <c r="B221" s="121">
        <v>0</v>
      </c>
      <c r="C221" s="121"/>
      <c r="D221" s="119"/>
      <c r="E221" s="102"/>
      <c r="F221" s="102"/>
    </row>
    <row r="222" spans="1:7" ht="18" x14ac:dyDescent="0.25">
      <c r="A222" s="74" t="s">
        <v>71</v>
      </c>
      <c r="B222" s="121" t="s">
        <v>34</v>
      </c>
      <c r="C222" s="160" t="str">
        <f>IF(B222=0, -5, "0")</f>
        <v>0</v>
      </c>
      <c r="D222" s="119"/>
      <c r="E222" s="102"/>
      <c r="F222" s="102"/>
    </row>
    <row r="223" spans="1:7" ht="18" x14ac:dyDescent="0.35">
      <c r="A223" s="39" t="s">
        <v>273</v>
      </c>
      <c r="B223" s="121">
        <v>0</v>
      </c>
      <c r="C223" s="121"/>
      <c r="D223" s="119"/>
      <c r="E223" s="233"/>
      <c r="F223" s="102"/>
      <c r="G223" s="123"/>
    </row>
    <row r="224" spans="1:7" ht="16.5" x14ac:dyDescent="0.25">
      <c r="A224" s="73" t="s">
        <v>158</v>
      </c>
      <c r="B224" s="121" t="s">
        <v>34</v>
      </c>
      <c r="C224" s="161" t="str">
        <f>IF(B224=0, -5, "0")</f>
        <v>0</v>
      </c>
      <c r="D224" s="101"/>
      <c r="E224" s="102"/>
      <c r="F224" s="102"/>
    </row>
    <row r="225" spans="1:6" x14ac:dyDescent="0.25">
      <c r="A225" s="20" t="s">
        <v>78</v>
      </c>
      <c r="B225" s="121">
        <v>0</v>
      </c>
      <c r="C225" s="121"/>
      <c r="D225" s="119"/>
      <c r="E225" s="102"/>
      <c r="F225" s="102"/>
    </row>
    <row r="226" spans="1:6" ht="30" x14ac:dyDescent="0.25">
      <c r="A226" s="20" t="s">
        <v>229</v>
      </c>
      <c r="B226" s="121">
        <v>0</v>
      </c>
      <c r="C226" s="121"/>
      <c r="D226" s="53"/>
      <c r="E226" s="102"/>
      <c r="F226" s="102"/>
    </row>
    <row r="227" spans="1:6" x14ac:dyDescent="0.25">
      <c r="A227" s="20" t="s">
        <v>233</v>
      </c>
      <c r="B227" s="121">
        <v>0</v>
      </c>
      <c r="C227" s="121"/>
      <c r="D227" s="119"/>
      <c r="E227" s="102"/>
      <c r="F227" s="102"/>
    </row>
    <row r="228" spans="1:6" ht="30" x14ac:dyDescent="0.25">
      <c r="A228" s="20" t="s">
        <v>188</v>
      </c>
      <c r="B228" s="121">
        <v>0</v>
      </c>
      <c r="C228" s="20"/>
      <c r="D228" s="234"/>
      <c r="E228" s="102"/>
      <c r="F228" s="102"/>
    </row>
    <row r="229" spans="1:6" x14ac:dyDescent="0.25">
      <c r="A229" s="198" t="s">
        <v>38</v>
      </c>
      <c r="B229" s="198"/>
      <c r="C229" s="198"/>
      <c r="D229" s="198">
        <f>SUM(B210:C228)</f>
        <v>0</v>
      </c>
    </row>
    <row r="230" spans="1:6" x14ac:dyDescent="0.25">
      <c r="A230" s="198" t="s">
        <v>37</v>
      </c>
      <c r="B230" s="199"/>
      <c r="C230" s="200"/>
      <c r="D230" s="201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67" t="s">
        <v>181</v>
      </c>
      <c r="B232" s="268"/>
      <c r="C232" s="268"/>
      <c r="D232" s="268"/>
      <c r="E232" s="268"/>
      <c r="F232" s="268"/>
    </row>
    <row r="233" spans="1:6" x14ac:dyDescent="0.25">
      <c r="A233" s="120" t="s">
        <v>294</v>
      </c>
      <c r="B233" s="122">
        <v>0</v>
      </c>
      <c r="C233" s="122"/>
      <c r="D233" s="104"/>
      <c r="E233" s="102"/>
      <c r="F233" s="102"/>
    </row>
    <row r="234" spans="1:6" ht="30" x14ac:dyDescent="0.25">
      <c r="A234" s="17" t="s">
        <v>194</v>
      </c>
      <c r="B234" s="122">
        <v>0</v>
      </c>
      <c r="C234" s="121"/>
      <c r="D234" s="107"/>
      <c r="E234" s="102"/>
      <c r="F234" s="102"/>
    </row>
    <row r="235" spans="1:6" ht="18" x14ac:dyDescent="0.35">
      <c r="A235" s="54" t="s">
        <v>59</v>
      </c>
      <c r="B235" s="122" t="s">
        <v>34</v>
      </c>
      <c r="C235" s="160" t="str">
        <f>IF(B235=0, -5, "0")</f>
        <v>0</v>
      </c>
      <c r="D235" s="109"/>
      <c r="E235" s="102"/>
      <c r="F235" s="102"/>
    </row>
    <row r="236" spans="1:6" ht="36" x14ac:dyDescent="0.35">
      <c r="A236" s="56" t="s">
        <v>167</v>
      </c>
      <c r="B236" s="122" t="s">
        <v>34</v>
      </c>
      <c r="C236" s="160" t="str">
        <f>IF(B236=0, -5, "0")</f>
        <v>0</v>
      </c>
      <c r="D236" s="109"/>
      <c r="E236" s="102"/>
      <c r="F236" s="102"/>
    </row>
    <row r="237" spans="1:6" x14ac:dyDescent="0.25">
      <c r="A237" s="17" t="s">
        <v>237</v>
      </c>
      <c r="B237" s="122">
        <v>0</v>
      </c>
      <c r="C237" s="121"/>
      <c r="D237" s="109"/>
      <c r="E237" s="102"/>
      <c r="F237" s="102"/>
    </row>
    <row r="238" spans="1:6" x14ac:dyDescent="0.25">
      <c r="A238" s="17" t="s">
        <v>55</v>
      </c>
      <c r="B238" s="122">
        <v>0</v>
      </c>
      <c r="C238" s="121"/>
      <c r="D238" s="110"/>
      <c r="E238" s="102"/>
      <c r="F238" s="102"/>
    </row>
    <row r="239" spans="1:6" x14ac:dyDescent="0.25">
      <c r="A239" s="120" t="s">
        <v>283</v>
      </c>
      <c r="B239" s="122">
        <v>0</v>
      </c>
      <c r="C239" s="122"/>
      <c r="D239" s="116"/>
      <c r="E239" s="124"/>
      <c r="F239" s="102"/>
    </row>
    <row r="240" spans="1:6" x14ac:dyDescent="0.25">
      <c r="A240" s="120" t="s">
        <v>148</v>
      </c>
      <c r="B240" s="122">
        <v>0</v>
      </c>
      <c r="C240" s="121"/>
      <c r="D240" s="108"/>
      <c r="E240" s="102"/>
      <c r="F240" s="102"/>
    </row>
    <row r="241" spans="1:6" ht="45" x14ac:dyDescent="0.25">
      <c r="A241" s="70" t="s">
        <v>271</v>
      </c>
      <c r="B241" s="122">
        <v>0</v>
      </c>
      <c r="C241" s="106"/>
      <c r="D241" s="236"/>
      <c r="E241" s="72"/>
      <c r="F241" s="72"/>
    </row>
    <row r="242" spans="1:6" x14ac:dyDescent="0.25">
      <c r="A242" s="198" t="s">
        <v>38</v>
      </c>
      <c r="B242" s="198"/>
      <c r="C242" s="198"/>
      <c r="D242" s="198">
        <f>SUM(B233:C240)</f>
        <v>0</v>
      </c>
    </row>
    <row r="243" spans="1:6" x14ac:dyDescent="0.25">
      <c r="A243" s="198" t="s">
        <v>37</v>
      </c>
      <c r="B243" s="199"/>
      <c r="C243" s="200"/>
      <c r="D243" s="201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8" t="s">
        <v>76</v>
      </c>
      <c r="B245" s="198"/>
      <c r="C245" s="198"/>
      <c r="D245" s="198">
        <f>SUM(D242,D206,D229)</f>
        <v>0</v>
      </c>
    </row>
    <row r="246" spans="1:6" x14ac:dyDescent="0.25">
      <c r="A246" s="198" t="s">
        <v>214</v>
      </c>
      <c r="B246" s="199"/>
      <c r="C246" s="200"/>
      <c r="D246" s="201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64" t="s">
        <v>4</v>
      </c>
      <c r="B249" s="265"/>
      <c r="C249" s="265"/>
      <c r="D249" s="265"/>
      <c r="E249" s="265"/>
      <c r="F249" s="266"/>
    </row>
    <row r="250" spans="1:6" x14ac:dyDescent="0.25">
      <c r="A250" s="142">
        <f>B11</f>
        <v>0</v>
      </c>
      <c r="B250" s="5"/>
      <c r="C250" s="6"/>
      <c r="D250" s="50"/>
    </row>
    <row r="251" spans="1:6" ht="18" x14ac:dyDescent="0.25">
      <c r="A251" s="267" t="s">
        <v>19</v>
      </c>
      <c r="B251" s="268"/>
      <c r="C251" s="268"/>
      <c r="D251" s="268"/>
      <c r="E251" s="268"/>
      <c r="F251" s="268"/>
    </row>
    <row r="252" spans="1:6" x14ac:dyDescent="0.25">
      <c r="A252" s="25" t="s">
        <v>62</v>
      </c>
      <c r="B252" s="121">
        <v>0</v>
      </c>
      <c r="C252" s="121"/>
      <c r="D252" s="119"/>
      <c r="E252" s="102"/>
      <c r="F252" s="102"/>
    </row>
    <row r="253" spans="1:6" x14ac:dyDescent="0.25">
      <c r="A253" s="18" t="s">
        <v>6</v>
      </c>
      <c r="B253" s="121">
        <v>0</v>
      </c>
      <c r="C253" s="121"/>
      <c r="D253" s="119"/>
      <c r="E253" s="102"/>
      <c r="F253" s="102"/>
    </row>
    <row r="254" spans="1:6" x14ac:dyDescent="0.25">
      <c r="A254" s="113" t="s">
        <v>281</v>
      </c>
      <c r="B254" s="121">
        <v>0</v>
      </c>
      <c r="C254" s="121"/>
      <c r="D254" s="119"/>
      <c r="E254" s="102"/>
      <c r="F254" s="102"/>
    </row>
    <row r="255" spans="1:6" x14ac:dyDescent="0.25">
      <c r="A255" s="25" t="s">
        <v>20</v>
      </c>
      <c r="B255" s="121">
        <v>0</v>
      </c>
      <c r="C255" s="121"/>
      <c r="D255" s="103"/>
      <c r="E255" s="102"/>
      <c r="F255" s="102"/>
    </row>
    <row r="256" spans="1:6" x14ac:dyDescent="0.25">
      <c r="A256" s="18" t="s">
        <v>39</v>
      </c>
      <c r="B256" s="121">
        <v>0</v>
      </c>
      <c r="C256" s="121"/>
      <c r="D256" s="119"/>
      <c r="E256" s="102"/>
      <c r="F256" s="102"/>
    </row>
    <row r="257" spans="1:7" x14ac:dyDescent="0.25">
      <c r="A257" s="25" t="s">
        <v>50</v>
      </c>
      <c r="B257" s="121">
        <v>0</v>
      </c>
      <c r="C257" s="121"/>
      <c r="D257" s="108"/>
      <c r="E257" s="102"/>
      <c r="F257" s="102"/>
    </row>
    <row r="258" spans="1:7" ht="18" x14ac:dyDescent="0.35">
      <c r="A258" s="54" t="s">
        <v>54</v>
      </c>
      <c r="B258" s="121" t="s">
        <v>34</v>
      </c>
      <c r="C258" s="160" t="str">
        <f>IF(B258=0, -5, "0")</f>
        <v>0</v>
      </c>
      <c r="D258" s="119"/>
      <c r="E258" s="102"/>
      <c r="F258" s="102"/>
      <c r="G258" s="123"/>
    </row>
    <row r="259" spans="1:7" x14ac:dyDescent="0.25">
      <c r="A259" s="18" t="s">
        <v>138</v>
      </c>
      <c r="B259" s="121">
        <v>0</v>
      </c>
      <c r="C259" s="121"/>
      <c r="D259" s="119"/>
      <c r="E259" s="102"/>
      <c r="F259" s="102"/>
    </row>
    <row r="260" spans="1:7" x14ac:dyDescent="0.25">
      <c r="A260" s="198" t="s">
        <v>38</v>
      </c>
      <c r="B260" s="198"/>
      <c r="C260" s="198"/>
      <c r="D260" s="198">
        <f>SUM(B252:C259)</f>
        <v>0</v>
      </c>
    </row>
    <row r="261" spans="1:7" x14ac:dyDescent="0.25">
      <c r="A261" s="198" t="s">
        <v>37</v>
      </c>
      <c r="B261" s="199"/>
      <c r="C261" s="200"/>
      <c r="D261" s="201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7" t="s">
        <v>116</v>
      </c>
      <c r="B263" s="268"/>
      <c r="C263" s="268"/>
      <c r="D263" s="268"/>
      <c r="E263" s="268"/>
      <c r="F263" s="268"/>
    </row>
    <row r="264" spans="1:7" x14ac:dyDescent="0.25">
      <c r="A264" s="120" t="s">
        <v>284</v>
      </c>
      <c r="B264" s="122">
        <v>0</v>
      </c>
      <c r="C264" s="122"/>
      <c r="D264" s="101"/>
      <c r="E264" s="124"/>
      <c r="F264" s="124"/>
    </row>
    <row r="265" spans="1:7" x14ac:dyDescent="0.25">
      <c r="A265" s="120" t="s">
        <v>345</v>
      </c>
      <c r="B265" s="122">
        <v>0</v>
      </c>
      <c r="C265" s="121"/>
      <c r="D265" s="119"/>
      <c r="E265" s="102"/>
      <c r="F265" s="102"/>
    </row>
    <row r="266" spans="1:7" x14ac:dyDescent="0.25">
      <c r="A266" s="17" t="s">
        <v>5</v>
      </c>
      <c r="B266" s="122">
        <v>0</v>
      </c>
      <c r="C266" s="121"/>
      <c r="D266" s="109"/>
      <c r="E266" s="102"/>
      <c r="F266" s="102"/>
    </row>
    <row r="267" spans="1:7" ht="18" x14ac:dyDescent="0.35">
      <c r="A267" s="54" t="s">
        <v>340</v>
      </c>
      <c r="B267" s="122" t="s">
        <v>34</v>
      </c>
      <c r="C267" s="160" t="str">
        <f>IF(B267=0, -5, "0")</f>
        <v>0</v>
      </c>
      <c r="D267" s="68"/>
      <c r="E267" s="102"/>
      <c r="F267" s="102"/>
    </row>
    <row r="268" spans="1:7" x14ac:dyDescent="0.25">
      <c r="A268" s="120" t="s">
        <v>102</v>
      </c>
      <c r="B268" s="122">
        <v>0</v>
      </c>
      <c r="C268" s="121"/>
      <c r="D268" s="108"/>
      <c r="E268" s="119"/>
      <c r="F268" s="102"/>
    </row>
    <row r="269" spans="1:7" ht="18" x14ac:dyDescent="0.35">
      <c r="A269" s="54" t="s">
        <v>61</v>
      </c>
      <c r="B269" s="122" t="s">
        <v>34</v>
      </c>
      <c r="C269" s="160" t="str">
        <f>IF(B269=0, -5, "0")</f>
        <v>0</v>
      </c>
      <c r="D269" s="109"/>
      <c r="E269" s="119"/>
      <c r="F269" s="102"/>
    </row>
    <row r="270" spans="1:7" x14ac:dyDescent="0.25">
      <c r="A270" s="17" t="s">
        <v>239</v>
      </c>
      <c r="B270" s="122">
        <v>0</v>
      </c>
      <c r="C270" s="121"/>
      <c r="D270" s="68"/>
      <c r="E270" s="102"/>
      <c r="F270" s="102"/>
    </row>
    <row r="271" spans="1:7" ht="30" x14ac:dyDescent="0.25">
      <c r="A271" s="17" t="s">
        <v>188</v>
      </c>
      <c r="B271" s="122">
        <v>0</v>
      </c>
      <c r="C271" s="121"/>
      <c r="D271" s="119"/>
      <c r="E271" s="102"/>
      <c r="F271" s="102"/>
    </row>
    <row r="272" spans="1:7" x14ac:dyDescent="0.25">
      <c r="A272" s="17" t="s">
        <v>233</v>
      </c>
      <c r="B272" s="122">
        <v>0</v>
      </c>
      <c r="C272" s="121"/>
      <c r="D272" s="119"/>
      <c r="E272" s="102"/>
      <c r="F272" s="102"/>
    </row>
    <row r="273" spans="1:6" ht="16.5" x14ac:dyDescent="0.25">
      <c r="A273" s="73" t="s">
        <v>158</v>
      </c>
      <c r="B273" s="122" t="s">
        <v>34</v>
      </c>
      <c r="C273" s="161" t="str">
        <f>IF(B273=0, -5, "0")</f>
        <v>0</v>
      </c>
      <c r="D273" s="101"/>
      <c r="E273" s="102"/>
      <c r="F273" s="102"/>
    </row>
    <row r="274" spans="1:6" x14ac:dyDescent="0.25">
      <c r="A274" s="20" t="s">
        <v>78</v>
      </c>
      <c r="B274" s="122">
        <v>0</v>
      </c>
      <c r="C274" s="121"/>
      <c r="D274" s="119"/>
      <c r="E274" s="102"/>
      <c r="F274" s="102"/>
    </row>
    <row r="275" spans="1:6" ht="45" x14ac:dyDescent="0.25">
      <c r="A275" s="71" t="s">
        <v>271</v>
      </c>
      <c r="B275" s="122">
        <v>0</v>
      </c>
      <c r="C275" s="106"/>
      <c r="D275" s="91"/>
      <c r="E275" s="72"/>
      <c r="F275" s="72"/>
    </row>
    <row r="276" spans="1:6" x14ac:dyDescent="0.25">
      <c r="A276" s="198" t="s">
        <v>38</v>
      </c>
      <c r="B276" s="198"/>
      <c r="C276" s="198"/>
      <c r="D276" s="224">
        <f>SUM(B264:C274)</f>
        <v>0</v>
      </c>
    </row>
    <row r="277" spans="1:6" x14ac:dyDescent="0.25">
      <c r="A277" s="198" t="s">
        <v>37</v>
      </c>
      <c r="B277" s="199"/>
      <c r="C277" s="200"/>
      <c r="D277" s="201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8" t="s">
        <v>41</v>
      </c>
      <c r="B279" s="198"/>
      <c r="C279" s="198"/>
      <c r="D279" s="224">
        <f>SUM(D276,D260)</f>
        <v>0</v>
      </c>
    </row>
    <row r="280" spans="1:6" x14ac:dyDescent="0.25">
      <c r="A280" s="198" t="s">
        <v>215</v>
      </c>
      <c r="B280" s="199"/>
      <c r="C280" s="200"/>
      <c r="D280" s="201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64" t="s">
        <v>21</v>
      </c>
      <c r="B282" s="265"/>
      <c r="C282" s="265"/>
      <c r="D282" s="265"/>
      <c r="E282" s="265"/>
      <c r="F282" s="266"/>
    </row>
    <row r="283" spans="1:6" x14ac:dyDescent="0.25">
      <c r="A283" s="143">
        <f>B11</f>
        <v>0</v>
      </c>
      <c r="B283" s="5"/>
      <c r="C283" s="6"/>
      <c r="D283" s="5"/>
    </row>
    <row r="284" spans="1:6" ht="18" x14ac:dyDescent="0.25">
      <c r="A284" s="267" t="s">
        <v>12</v>
      </c>
      <c r="B284" s="268"/>
      <c r="C284" s="268"/>
      <c r="D284" s="268"/>
      <c r="E284" s="268"/>
      <c r="F284" s="268"/>
    </row>
    <row r="285" spans="1:6" x14ac:dyDescent="0.25">
      <c r="A285" s="120" t="s">
        <v>103</v>
      </c>
      <c r="B285" s="121">
        <v>0</v>
      </c>
      <c r="C285" s="121"/>
      <c r="D285" s="98"/>
      <c r="E285" s="102"/>
      <c r="F285" s="102"/>
    </row>
    <row r="286" spans="1:6" x14ac:dyDescent="0.25">
      <c r="A286" s="120" t="s">
        <v>51</v>
      </c>
      <c r="B286" s="121">
        <v>0</v>
      </c>
      <c r="C286" s="121"/>
      <c r="E286" s="102"/>
      <c r="F286" s="102"/>
    </row>
    <row r="287" spans="1:6" x14ac:dyDescent="0.25">
      <c r="A287" s="120" t="s">
        <v>95</v>
      </c>
      <c r="B287" s="121">
        <v>0</v>
      </c>
      <c r="C287" s="121"/>
      <c r="D287" s="98"/>
      <c r="E287" s="102"/>
      <c r="F287" s="102"/>
    </row>
    <row r="288" spans="1:6" ht="18" x14ac:dyDescent="0.35">
      <c r="A288" s="54" t="s">
        <v>22</v>
      </c>
      <c r="B288" s="121" t="s">
        <v>34</v>
      </c>
      <c r="C288" s="160" t="str">
        <f>IF(B288=0, -5, "0")</f>
        <v>0</v>
      </c>
      <c r="D288" s="119"/>
      <c r="E288" s="102"/>
      <c r="F288" s="102"/>
    </row>
    <row r="289" spans="1:9" ht="18" x14ac:dyDescent="0.35">
      <c r="A289" s="54" t="s">
        <v>60</v>
      </c>
      <c r="B289" s="121" t="s">
        <v>34</v>
      </c>
      <c r="C289" s="160" t="str">
        <f>IF(B289=0, -5, "0")</f>
        <v>0</v>
      </c>
      <c r="D289" s="119"/>
      <c r="E289" s="102"/>
      <c r="F289" s="102"/>
    </row>
    <row r="290" spans="1:9" x14ac:dyDescent="0.25">
      <c r="A290" s="120" t="s">
        <v>138</v>
      </c>
      <c r="B290" s="121">
        <v>0</v>
      </c>
      <c r="C290" s="121"/>
      <c r="D290" s="119"/>
      <c r="E290" s="102"/>
      <c r="F290" s="102"/>
    </row>
    <row r="291" spans="1:9" ht="36" x14ac:dyDescent="0.35">
      <c r="A291" s="56" t="s">
        <v>23</v>
      </c>
      <c r="B291" s="121" t="s">
        <v>34</v>
      </c>
      <c r="C291" s="160" t="str">
        <f>IF(B291=0, -5, "0")</f>
        <v>0</v>
      </c>
      <c r="D291" s="87"/>
      <c r="E291" s="102"/>
      <c r="F291" s="102"/>
    </row>
    <row r="292" spans="1:9" ht="30" x14ac:dyDescent="0.25">
      <c r="A292" s="120" t="s">
        <v>285</v>
      </c>
      <c r="B292" s="121">
        <v>0</v>
      </c>
      <c r="C292" s="122"/>
      <c r="D292" s="114"/>
      <c r="E292" s="101"/>
      <c r="F292" s="124"/>
      <c r="G292" s="123"/>
      <c r="H292" s="123"/>
      <c r="I292" s="123"/>
    </row>
    <row r="293" spans="1:9" x14ac:dyDescent="0.25">
      <c r="A293" s="71" t="s">
        <v>233</v>
      </c>
      <c r="B293" s="121">
        <v>0</v>
      </c>
      <c r="C293" s="106"/>
      <c r="D293" s="119"/>
      <c r="E293" s="102"/>
      <c r="F293" s="102"/>
    </row>
    <row r="294" spans="1:9" x14ac:dyDescent="0.25">
      <c r="A294" s="198" t="s">
        <v>38</v>
      </c>
      <c r="B294" s="198"/>
      <c r="C294" s="198"/>
      <c r="D294" s="225">
        <f>SUM(B285:C293)</f>
        <v>0</v>
      </c>
    </row>
    <row r="295" spans="1:9" x14ac:dyDescent="0.25">
      <c r="A295" s="198" t="s">
        <v>37</v>
      </c>
      <c r="B295" s="199"/>
      <c r="C295" s="200"/>
      <c r="D295" s="201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67" t="s">
        <v>25</v>
      </c>
      <c r="B297" s="268"/>
      <c r="C297" s="268"/>
      <c r="D297" s="268"/>
      <c r="E297" s="268"/>
      <c r="F297" s="268"/>
    </row>
    <row r="298" spans="1:9" x14ac:dyDescent="0.25">
      <c r="A298" s="120" t="s">
        <v>104</v>
      </c>
      <c r="B298" s="121">
        <v>0</v>
      </c>
      <c r="C298" s="121"/>
      <c r="D298" s="119"/>
      <c r="E298" s="102"/>
      <c r="F298" s="102"/>
    </row>
    <row r="299" spans="1:9" ht="18" x14ac:dyDescent="0.35">
      <c r="A299" s="54" t="s">
        <v>7</v>
      </c>
      <c r="B299" s="121" t="s">
        <v>34</v>
      </c>
      <c r="C299" s="160" t="str">
        <f>IF(B299=0, -5, "0")</f>
        <v>0</v>
      </c>
      <c r="D299" s="119"/>
      <c r="E299" s="124"/>
      <c r="F299" s="102"/>
    </row>
    <row r="300" spans="1:9" x14ac:dyDescent="0.25">
      <c r="A300" s="120" t="s">
        <v>138</v>
      </c>
      <c r="B300" s="121">
        <v>0</v>
      </c>
      <c r="C300" s="121"/>
      <c r="D300" s="119"/>
      <c r="E300" s="102"/>
      <c r="F300" s="102"/>
    </row>
    <row r="301" spans="1:9" x14ac:dyDescent="0.25">
      <c r="A301" s="120" t="s">
        <v>238</v>
      </c>
      <c r="B301" s="121">
        <v>0</v>
      </c>
      <c r="C301" s="121"/>
      <c r="D301" s="119"/>
      <c r="E301" s="102"/>
      <c r="F301" s="102"/>
    </row>
    <row r="302" spans="1:9" x14ac:dyDescent="0.25">
      <c r="A302" s="20" t="s">
        <v>105</v>
      </c>
      <c r="B302" s="121">
        <v>0</v>
      </c>
      <c r="C302" s="121"/>
      <c r="D302" s="98"/>
      <c r="E302" s="102"/>
      <c r="F302" s="102"/>
    </row>
    <row r="303" spans="1:9" ht="45" x14ac:dyDescent="0.25">
      <c r="A303" s="71" t="s">
        <v>271</v>
      </c>
      <c r="B303" s="121">
        <v>0</v>
      </c>
      <c r="C303" s="106"/>
      <c r="D303" s="237"/>
      <c r="E303" s="72"/>
      <c r="F303" s="72"/>
    </row>
    <row r="304" spans="1:9" x14ac:dyDescent="0.25">
      <c r="A304" s="198" t="s">
        <v>38</v>
      </c>
      <c r="B304" s="198"/>
      <c r="C304" s="198"/>
      <c r="D304" s="198">
        <f>SUM(B298:C302)</f>
        <v>0</v>
      </c>
    </row>
    <row r="305" spans="1:6" x14ac:dyDescent="0.25">
      <c r="A305" s="198" t="s">
        <v>37</v>
      </c>
      <c r="B305" s="199"/>
      <c r="C305" s="200"/>
      <c r="D305" s="201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8" t="s">
        <v>42</v>
      </c>
      <c r="B307" s="198"/>
      <c r="C307" s="198"/>
      <c r="D307" s="198">
        <f>SUM(D304,D294)</f>
        <v>0</v>
      </c>
    </row>
    <row r="308" spans="1:6" x14ac:dyDescent="0.25">
      <c r="A308" s="198" t="s">
        <v>216</v>
      </c>
      <c r="B308" s="199"/>
      <c r="C308" s="200"/>
      <c r="D308" s="201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64" t="s">
        <v>8</v>
      </c>
      <c r="B310" s="265"/>
      <c r="C310" s="265"/>
      <c r="D310" s="265"/>
      <c r="E310" s="265"/>
      <c r="F310" s="266"/>
    </row>
    <row r="311" spans="1:6" x14ac:dyDescent="0.25">
      <c r="A311" s="134">
        <f>B11</f>
        <v>0</v>
      </c>
      <c r="B311" s="5"/>
      <c r="C311" s="6"/>
      <c r="D311" s="50"/>
    </row>
    <row r="312" spans="1:6" ht="16.5" x14ac:dyDescent="0.25">
      <c r="A312" s="269" t="s">
        <v>107</v>
      </c>
      <c r="B312" s="270"/>
      <c r="C312" s="270"/>
      <c r="D312" s="270"/>
      <c r="E312" s="270"/>
      <c r="F312" s="270"/>
    </row>
    <row r="313" spans="1:6" x14ac:dyDescent="0.25">
      <c r="A313" s="34" t="s">
        <v>106</v>
      </c>
      <c r="B313" s="121">
        <v>0</v>
      </c>
      <c r="C313" s="121"/>
      <c r="D313" s="119"/>
      <c r="E313" s="102"/>
      <c r="F313" s="102"/>
    </row>
    <row r="314" spans="1:6" x14ac:dyDescent="0.25">
      <c r="A314" s="34" t="s">
        <v>290</v>
      </c>
      <c r="B314" s="121">
        <v>0</v>
      </c>
      <c r="C314" s="121"/>
      <c r="D314" s="119"/>
      <c r="E314" s="111"/>
      <c r="F314" s="102"/>
    </row>
    <row r="315" spans="1:6" x14ac:dyDescent="0.25">
      <c r="A315" s="26" t="s">
        <v>28</v>
      </c>
      <c r="B315" s="121">
        <v>0</v>
      </c>
      <c r="C315" s="121"/>
      <c r="D315" s="103"/>
      <c r="E315" s="102"/>
      <c r="F315" s="102"/>
    </row>
    <row r="316" spans="1:6" x14ac:dyDescent="0.25">
      <c r="A316" s="19" t="s">
        <v>13</v>
      </c>
      <c r="B316" s="121">
        <v>0</v>
      </c>
      <c r="C316" s="121"/>
      <c r="D316" s="119"/>
      <c r="E316" s="102"/>
      <c r="F316" s="102"/>
    </row>
    <row r="317" spans="1:6" ht="18" x14ac:dyDescent="0.35">
      <c r="A317" s="54" t="s">
        <v>59</v>
      </c>
      <c r="B317" s="121" t="s">
        <v>34</v>
      </c>
      <c r="C317" s="160" t="str">
        <f>IF(B317=0, -5, "0")</f>
        <v>0</v>
      </c>
      <c r="D317" s="119"/>
      <c r="E317" s="102"/>
      <c r="F317" s="102"/>
    </row>
    <row r="318" spans="1:6" x14ac:dyDescent="0.25">
      <c r="A318" s="19" t="s">
        <v>138</v>
      </c>
      <c r="B318" s="121">
        <v>0</v>
      </c>
      <c r="C318" s="95"/>
      <c r="D318" s="119"/>
      <c r="E318" s="102"/>
      <c r="F318" s="102"/>
    </row>
    <row r="319" spans="1:6" x14ac:dyDescent="0.25">
      <c r="A319" s="19" t="s">
        <v>264</v>
      </c>
      <c r="B319" s="121">
        <v>0</v>
      </c>
      <c r="C319" s="95"/>
      <c r="D319" s="9"/>
      <c r="E319" s="102"/>
      <c r="F319" s="102"/>
    </row>
    <row r="320" spans="1:6" x14ac:dyDescent="0.25">
      <c r="A320" s="19" t="s">
        <v>27</v>
      </c>
      <c r="B320" s="121">
        <v>0</v>
      </c>
      <c r="C320" s="121"/>
      <c r="D320" s="9"/>
      <c r="E320" s="102"/>
      <c r="F320" s="102"/>
    </row>
    <row r="321" spans="1:6" x14ac:dyDescent="0.25">
      <c r="A321" s="198" t="s">
        <v>38</v>
      </c>
      <c r="B321" s="198"/>
      <c r="C321" s="198"/>
      <c r="D321" s="198">
        <f>SUM(B313:C320)</f>
        <v>0</v>
      </c>
    </row>
    <row r="322" spans="1:6" x14ac:dyDescent="0.25">
      <c r="A322" s="198" t="s">
        <v>37</v>
      </c>
      <c r="B322" s="199"/>
      <c r="C322" s="200"/>
      <c r="D322" s="201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67" t="s">
        <v>25</v>
      </c>
      <c r="B324" s="268"/>
      <c r="C324" s="268"/>
      <c r="D324" s="268"/>
      <c r="E324" s="268"/>
      <c r="F324" s="268"/>
    </row>
    <row r="325" spans="1:6" x14ac:dyDescent="0.25">
      <c r="A325" s="120" t="s">
        <v>294</v>
      </c>
      <c r="B325" s="122">
        <v>0</v>
      </c>
      <c r="C325" s="122"/>
      <c r="D325" s="104"/>
      <c r="E325" s="102"/>
      <c r="F325" s="102"/>
    </row>
    <row r="326" spans="1:6" x14ac:dyDescent="0.25">
      <c r="A326" s="17" t="s">
        <v>99</v>
      </c>
      <c r="B326" s="122">
        <v>0</v>
      </c>
      <c r="C326" s="121"/>
      <c r="D326" s="98"/>
      <c r="E326" s="102"/>
      <c r="F326" s="102"/>
    </row>
    <row r="327" spans="1:6" ht="18" x14ac:dyDescent="0.35">
      <c r="A327" s="54" t="s">
        <v>59</v>
      </c>
      <c r="B327" s="122" t="s">
        <v>34</v>
      </c>
      <c r="C327" s="160" t="str">
        <f>IF(B327=0, -5, "0")</f>
        <v>0</v>
      </c>
      <c r="D327" s="119"/>
      <c r="E327" s="102"/>
      <c r="F327" s="102"/>
    </row>
    <row r="328" spans="1:6" x14ac:dyDescent="0.25">
      <c r="A328" s="17" t="s">
        <v>238</v>
      </c>
      <c r="B328" s="122">
        <v>0</v>
      </c>
      <c r="C328" s="121"/>
      <c r="D328" s="119"/>
      <c r="E328" s="102"/>
      <c r="F328" s="102"/>
    </row>
    <row r="329" spans="1:6" x14ac:dyDescent="0.25">
      <c r="A329" s="17" t="s">
        <v>55</v>
      </c>
      <c r="B329" s="122">
        <v>0</v>
      </c>
      <c r="C329" s="121"/>
      <c r="D329" s="11"/>
      <c r="E329" s="102"/>
      <c r="F329" s="102"/>
    </row>
    <row r="330" spans="1:6" x14ac:dyDescent="0.25">
      <c r="A330" s="17" t="s">
        <v>14</v>
      </c>
      <c r="B330" s="122">
        <v>0</v>
      </c>
      <c r="C330" s="121"/>
      <c r="D330" s="11"/>
      <c r="E330" s="102"/>
      <c r="F330" s="102"/>
    </row>
    <row r="331" spans="1:6" x14ac:dyDescent="0.25">
      <c r="A331" s="20" t="s">
        <v>108</v>
      </c>
      <c r="B331" s="122">
        <v>0</v>
      </c>
      <c r="C331" s="121"/>
      <c r="D331" s="87"/>
      <c r="E331" s="102"/>
      <c r="F331" s="102"/>
    </row>
    <row r="332" spans="1:6" ht="18" x14ac:dyDescent="0.35">
      <c r="A332" s="54" t="s">
        <v>109</v>
      </c>
      <c r="B332" s="122" t="s">
        <v>34</v>
      </c>
      <c r="C332" s="160" t="str">
        <f>IF(B332=0, -5, "0")</f>
        <v>0</v>
      </c>
      <c r="D332" s="119"/>
      <c r="E332" s="102"/>
      <c r="F332" s="102"/>
    </row>
    <row r="333" spans="1:6" ht="30" x14ac:dyDescent="0.25">
      <c r="A333" s="17" t="s">
        <v>188</v>
      </c>
      <c r="B333" s="122">
        <v>0</v>
      </c>
      <c r="C333" s="121"/>
      <c r="D333" s="119"/>
      <c r="E333" s="102"/>
      <c r="F333" s="102"/>
    </row>
    <row r="334" spans="1:6" x14ac:dyDescent="0.25">
      <c r="A334" s="17" t="s">
        <v>233</v>
      </c>
      <c r="B334" s="122">
        <v>0</v>
      </c>
      <c r="C334" s="121"/>
      <c r="D334" s="119"/>
      <c r="E334" s="102"/>
      <c r="F334" s="102"/>
    </row>
    <row r="335" spans="1:6" x14ac:dyDescent="0.25">
      <c r="A335" s="20" t="s">
        <v>158</v>
      </c>
      <c r="B335" s="122">
        <v>0</v>
      </c>
      <c r="C335" s="121"/>
      <c r="D335" s="119"/>
      <c r="E335" s="102"/>
      <c r="F335" s="102"/>
    </row>
    <row r="336" spans="1:6" x14ac:dyDescent="0.25">
      <c r="A336" s="20" t="s">
        <v>78</v>
      </c>
      <c r="B336" s="122">
        <v>0</v>
      </c>
      <c r="C336" s="121"/>
      <c r="D336" s="119"/>
      <c r="E336" s="102"/>
      <c r="F336" s="102"/>
    </row>
    <row r="337" spans="1:16384" x14ac:dyDescent="0.25">
      <c r="A337" s="198" t="s">
        <v>38</v>
      </c>
      <c r="B337" s="198"/>
      <c r="C337" s="198"/>
      <c r="D337" s="198">
        <f>SUM(B325:C336)</f>
        <v>0</v>
      </c>
    </row>
    <row r="338" spans="1:16384" x14ac:dyDescent="0.25">
      <c r="A338" s="198" t="s">
        <v>37</v>
      </c>
      <c r="B338" s="199"/>
      <c r="C338" s="199"/>
      <c r="D338" s="228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7" t="s">
        <v>118</v>
      </c>
      <c r="B340" s="268"/>
      <c r="C340" s="268"/>
      <c r="D340" s="268"/>
      <c r="E340" s="268"/>
      <c r="F340" s="268"/>
    </row>
    <row r="341" spans="1:16384" x14ac:dyDescent="0.25">
      <c r="A341" s="17" t="s">
        <v>99</v>
      </c>
      <c r="B341" s="121">
        <v>0</v>
      </c>
      <c r="C341" s="121"/>
      <c r="D341" s="119"/>
      <c r="E341" s="102"/>
      <c r="F341" s="102"/>
    </row>
    <row r="342" spans="1:16384" ht="18" x14ac:dyDescent="0.35">
      <c r="A342" s="54" t="s">
        <v>59</v>
      </c>
      <c r="B342" s="121" t="s">
        <v>34</v>
      </c>
      <c r="C342" s="160" t="str">
        <f>IF(B342=0, -5, "0")</f>
        <v>0</v>
      </c>
      <c r="D342" s="119"/>
      <c r="E342" s="102"/>
      <c r="F342" s="102"/>
    </row>
    <row r="343" spans="1:16384" x14ac:dyDescent="0.25">
      <c r="A343" s="17" t="s">
        <v>240</v>
      </c>
      <c r="B343" s="121">
        <v>0</v>
      </c>
      <c r="C343" s="121"/>
      <c r="D343" s="119"/>
      <c r="E343" s="102"/>
      <c r="F343" s="102"/>
    </row>
    <row r="344" spans="1:16384" x14ac:dyDescent="0.25">
      <c r="A344" s="120" t="s">
        <v>291</v>
      </c>
      <c r="B344" s="121">
        <v>0</v>
      </c>
      <c r="C344" s="122"/>
      <c r="D344" s="101"/>
      <c r="E344" s="124"/>
      <c r="F344" s="102"/>
    </row>
    <row r="345" spans="1:16384" ht="18" x14ac:dyDescent="0.35">
      <c r="A345" s="54" t="s">
        <v>109</v>
      </c>
      <c r="B345" s="121" t="s">
        <v>34</v>
      </c>
      <c r="C345" s="160" t="str">
        <f>IF(B345=0, -5, "0")</f>
        <v>0</v>
      </c>
      <c r="D345" s="119"/>
      <c r="E345" s="102"/>
      <c r="F345" s="102"/>
    </row>
    <row r="346" spans="1:16384" s="3" customFormat="1" x14ac:dyDescent="0.25">
      <c r="A346" s="224" t="s">
        <v>38</v>
      </c>
      <c r="B346" s="224"/>
      <c r="C346" s="224"/>
      <c r="D346" s="224">
        <f>SUM(B341:C345)</f>
        <v>0</v>
      </c>
      <c r="E346" s="120"/>
      <c r="F346" s="120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5" t="s">
        <v>37</v>
      </c>
      <c r="B347" s="226"/>
      <c r="C347" s="226"/>
      <c r="D347" s="227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7" t="s">
        <v>29</v>
      </c>
      <c r="B349" s="268"/>
      <c r="C349" s="268"/>
      <c r="D349" s="268"/>
      <c r="E349" s="268"/>
      <c r="F349" s="268"/>
    </row>
    <row r="350" spans="1:16384" x14ac:dyDescent="0.25">
      <c r="A350" s="120" t="s">
        <v>294</v>
      </c>
      <c r="B350" s="122">
        <v>0</v>
      </c>
      <c r="C350" s="122"/>
      <c r="D350" s="104"/>
      <c r="E350" s="102"/>
      <c r="F350" s="102"/>
    </row>
    <row r="351" spans="1:16384" x14ac:dyDescent="0.25">
      <c r="A351" s="120" t="s">
        <v>56</v>
      </c>
      <c r="B351" s="122">
        <v>0</v>
      </c>
      <c r="C351" s="121"/>
      <c r="D351" s="109"/>
      <c r="E351" s="102"/>
      <c r="F351" s="102"/>
    </row>
    <row r="352" spans="1:16384" x14ac:dyDescent="0.25">
      <c r="A352" s="20" t="s">
        <v>292</v>
      </c>
      <c r="B352" s="122">
        <v>0</v>
      </c>
      <c r="C352" s="121"/>
      <c r="D352" s="109"/>
      <c r="E352" s="119"/>
      <c r="F352" s="102"/>
    </row>
    <row r="353" spans="1:6" ht="18" x14ac:dyDescent="0.35">
      <c r="A353" s="54" t="s">
        <v>142</v>
      </c>
      <c r="B353" s="122" t="s">
        <v>34</v>
      </c>
      <c r="C353" s="160" t="str">
        <f>IF(B353=0, -5, "0")</f>
        <v>0</v>
      </c>
      <c r="D353" s="109"/>
      <c r="E353" s="102"/>
      <c r="F353" s="102"/>
    </row>
    <row r="354" spans="1:6" ht="18" x14ac:dyDescent="0.35">
      <c r="A354" s="54" t="s">
        <v>113</v>
      </c>
      <c r="B354" s="122" t="s">
        <v>34</v>
      </c>
      <c r="C354" s="160" t="str">
        <f>IF(B354=0, -5, "0")</f>
        <v>0</v>
      </c>
      <c r="D354" s="109"/>
      <c r="E354" s="102"/>
      <c r="F354" s="102"/>
    </row>
    <row r="355" spans="1:6" ht="30" x14ac:dyDescent="0.25">
      <c r="A355" s="17" t="s">
        <v>241</v>
      </c>
      <c r="B355" s="122">
        <v>0</v>
      </c>
      <c r="C355" s="121"/>
      <c r="D355" s="109"/>
      <c r="E355" s="102"/>
      <c r="F355" s="102"/>
    </row>
    <row r="356" spans="1:6" ht="45" x14ac:dyDescent="0.25">
      <c r="A356" s="75" t="s">
        <v>271</v>
      </c>
      <c r="B356" s="122">
        <v>0</v>
      </c>
      <c r="C356" s="106"/>
      <c r="D356" s="235"/>
      <c r="E356" s="72"/>
      <c r="F356" s="72"/>
    </row>
    <row r="357" spans="1:6" x14ac:dyDescent="0.25">
      <c r="A357" s="198" t="s">
        <v>38</v>
      </c>
      <c r="B357" s="198"/>
      <c r="C357" s="198"/>
      <c r="D357" s="198">
        <f>SUM(B350:C355)</f>
        <v>0</v>
      </c>
    </row>
    <row r="358" spans="1:6" x14ac:dyDescent="0.25">
      <c r="A358" s="198" t="s">
        <v>37</v>
      </c>
      <c r="B358" s="199"/>
      <c r="C358" s="200"/>
      <c r="D358" s="201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8" t="s">
        <v>43</v>
      </c>
      <c r="B360" s="198"/>
      <c r="C360" s="198"/>
      <c r="D360" s="198">
        <f>SUM(D357,D337,D346,D321)</f>
        <v>0</v>
      </c>
    </row>
    <row r="361" spans="1:6" x14ac:dyDescent="0.25">
      <c r="A361" s="198" t="s">
        <v>217</v>
      </c>
      <c r="B361" s="199"/>
      <c r="C361" s="200"/>
      <c r="D361" s="201">
        <f>D360/(COUNT(B350:C355,B325:C336,B341:C345,B313:C320)*2)</f>
        <v>0</v>
      </c>
      <c r="E361" s="123"/>
    </row>
    <row r="362" spans="1:6" x14ac:dyDescent="0.25">
      <c r="A362" s="4"/>
      <c r="B362" s="5"/>
      <c r="C362" s="6"/>
      <c r="D362" s="5"/>
    </row>
    <row r="363" spans="1:6" ht="19.5" x14ac:dyDescent="0.25">
      <c r="A363" s="264" t="s">
        <v>119</v>
      </c>
      <c r="B363" s="265"/>
      <c r="C363" s="265"/>
      <c r="D363" s="265"/>
      <c r="E363" s="265"/>
      <c r="F363" s="266"/>
    </row>
    <row r="364" spans="1:6" x14ac:dyDescent="0.25">
      <c r="A364" s="142">
        <f>B11</f>
        <v>0</v>
      </c>
      <c r="B364" s="5"/>
      <c r="C364" s="6"/>
      <c r="D364" s="5"/>
    </row>
    <row r="365" spans="1:6" ht="16.5" x14ac:dyDescent="0.25">
      <c r="A365" s="269" t="s">
        <v>19</v>
      </c>
      <c r="B365" s="270"/>
      <c r="C365" s="270"/>
      <c r="D365" s="270"/>
      <c r="E365" s="270"/>
      <c r="F365" s="270"/>
    </row>
    <row r="366" spans="1:6" x14ac:dyDescent="0.25">
      <c r="A366" s="25" t="s">
        <v>62</v>
      </c>
      <c r="B366" s="121">
        <v>0</v>
      </c>
      <c r="C366" s="121"/>
      <c r="D366" s="119"/>
      <c r="E366" s="102"/>
      <c r="F366" s="102"/>
    </row>
    <row r="367" spans="1:6" x14ac:dyDescent="0.25">
      <c r="A367" s="18" t="s">
        <v>6</v>
      </c>
      <c r="B367" s="121">
        <v>0</v>
      </c>
      <c r="C367" s="121"/>
      <c r="D367" s="119"/>
      <c r="E367" s="102"/>
      <c r="F367" s="102"/>
    </row>
    <row r="368" spans="1:6" x14ac:dyDescent="0.25">
      <c r="A368" s="25" t="s">
        <v>20</v>
      </c>
      <c r="B368" s="121">
        <v>0</v>
      </c>
      <c r="C368" s="121"/>
      <c r="D368" s="103"/>
      <c r="E368" s="102"/>
      <c r="F368" s="102"/>
    </row>
    <row r="369" spans="1:6" x14ac:dyDescent="0.25">
      <c r="A369" s="18" t="s">
        <v>120</v>
      </c>
      <c r="B369" s="121">
        <v>0</v>
      </c>
      <c r="C369" s="121"/>
      <c r="D369" s="119"/>
      <c r="E369" s="102"/>
      <c r="F369" s="102"/>
    </row>
    <row r="370" spans="1:6" x14ac:dyDescent="0.25">
      <c r="A370" s="25" t="s">
        <v>183</v>
      </c>
      <c r="B370" s="121">
        <v>0</v>
      </c>
      <c r="C370" s="121"/>
      <c r="D370" s="119"/>
      <c r="E370" s="102"/>
      <c r="F370" s="102"/>
    </row>
    <row r="371" spans="1:6" ht="18" x14ac:dyDescent="0.35">
      <c r="A371" s="54" t="s">
        <v>54</v>
      </c>
      <c r="B371" s="121" t="s">
        <v>34</v>
      </c>
      <c r="C371" s="160" t="str">
        <f>IF(B371=0, -5, "0")</f>
        <v>0</v>
      </c>
      <c r="D371" s="119"/>
      <c r="E371" s="102"/>
      <c r="F371" s="102"/>
    </row>
    <row r="372" spans="1:6" x14ac:dyDescent="0.25">
      <c r="A372" s="18" t="s">
        <v>112</v>
      </c>
      <c r="B372" s="121">
        <v>0</v>
      </c>
      <c r="C372" s="121"/>
      <c r="D372" s="119"/>
      <c r="E372" s="102"/>
      <c r="F372" s="102"/>
    </row>
    <row r="373" spans="1:6" x14ac:dyDescent="0.25">
      <c r="A373" s="198" t="s">
        <v>38</v>
      </c>
      <c r="B373" s="198"/>
      <c r="C373" s="198"/>
      <c r="D373" s="198">
        <f>SUM(B366:C372)</f>
        <v>0</v>
      </c>
    </row>
    <row r="374" spans="1:6" x14ac:dyDescent="0.25">
      <c r="A374" s="198" t="s">
        <v>37</v>
      </c>
      <c r="B374" s="199"/>
      <c r="C374" s="200"/>
      <c r="D374" s="201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9" t="s">
        <v>116</v>
      </c>
      <c r="B376" s="270"/>
      <c r="C376" s="270"/>
      <c r="D376" s="270"/>
      <c r="E376" s="270"/>
      <c r="F376" s="270"/>
    </row>
    <row r="377" spans="1:6" ht="16.5" x14ac:dyDescent="0.25">
      <c r="A377" s="73" t="s">
        <v>121</v>
      </c>
      <c r="B377" s="121" t="s">
        <v>34</v>
      </c>
      <c r="C377" s="160" t="str">
        <f>IF(B377=0, -5, "0")</f>
        <v>0</v>
      </c>
      <c r="D377" s="119"/>
      <c r="E377" s="102"/>
      <c r="F377" s="102"/>
    </row>
    <row r="378" spans="1:6" ht="30" x14ac:dyDescent="0.25">
      <c r="A378" s="120" t="s">
        <v>265</v>
      </c>
      <c r="B378" s="121">
        <v>0</v>
      </c>
      <c r="C378" s="121"/>
      <c r="D378" s="119"/>
      <c r="E378" s="102"/>
      <c r="F378" s="102"/>
    </row>
    <row r="379" spans="1:6" x14ac:dyDescent="0.25">
      <c r="A379" s="120" t="s">
        <v>374</v>
      </c>
      <c r="B379" s="121">
        <v>0</v>
      </c>
      <c r="C379" s="121"/>
      <c r="D379" s="119"/>
      <c r="E379" s="102"/>
      <c r="F379" s="102"/>
    </row>
    <row r="380" spans="1:6" x14ac:dyDescent="0.25">
      <c r="A380" s="120" t="s">
        <v>139</v>
      </c>
      <c r="B380" s="121">
        <v>0</v>
      </c>
      <c r="C380" s="121"/>
      <c r="D380" s="103"/>
      <c r="E380" s="102"/>
      <c r="F380" s="102"/>
    </row>
    <row r="381" spans="1:6" ht="18" x14ac:dyDescent="0.35">
      <c r="A381" s="54" t="s">
        <v>61</v>
      </c>
      <c r="B381" s="121" t="s">
        <v>34</v>
      </c>
      <c r="C381" s="160" t="str">
        <f>IF(B381=0, -5, "0")</f>
        <v>0</v>
      </c>
      <c r="D381" s="119"/>
      <c r="E381" s="102"/>
      <c r="F381" s="102"/>
    </row>
    <row r="382" spans="1:6" ht="30" x14ac:dyDescent="0.25">
      <c r="A382" s="17" t="s">
        <v>188</v>
      </c>
      <c r="B382" s="121">
        <v>0</v>
      </c>
      <c r="C382" s="121"/>
      <c r="D382" s="119"/>
      <c r="E382" s="102"/>
      <c r="F382" s="102"/>
    </row>
    <row r="383" spans="1:6" x14ac:dyDescent="0.25">
      <c r="A383" s="17" t="s">
        <v>233</v>
      </c>
      <c r="B383" s="121">
        <v>0</v>
      </c>
      <c r="C383" s="121"/>
      <c r="D383" s="119"/>
      <c r="E383" s="102"/>
      <c r="F383" s="102"/>
    </row>
    <row r="384" spans="1:6" ht="16.5" x14ac:dyDescent="0.25">
      <c r="A384" s="73" t="s">
        <v>158</v>
      </c>
      <c r="B384" s="121" t="s">
        <v>34</v>
      </c>
      <c r="C384" s="161" t="str">
        <f>IF(B384=0, -5, "0")</f>
        <v>0</v>
      </c>
      <c r="D384" s="101"/>
      <c r="E384" s="124"/>
      <c r="F384" s="124"/>
    </row>
    <row r="385" spans="1:7" x14ac:dyDescent="0.25">
      <c r="A385" s="20" t="s">
        <v>78</v>
      </c>
      <c r="B385" s="121">
        <v>0</v>
      </c>
      <c r="C385" s="121"/>
      <c r="D385" s="119"/>
      <c r="E385" s="102"/>
      <c r="F385" s="102"/>
    </row>
    <row r="386" spans="1:7" ht="45" x14ac:dyDescent="0.25">
      <c r="A386" s="71" t="s">
        <v>271</v>
      </c>
      <c r="B386" s="121">
        <v>0</v>
      </c>
      <c r="C386" s="106"/>
      <c r="D386" s="91">
        <v>0</v>
      </c>
      <c r="E386" s="72"/>
      <c r="F386" s="72"/>
    </row>
    <row r="387" spans="1:7" x14ac:dyDescent="0.25">
      <c r="A387" s="198" t="s">
        <v>38</v>
      </c>
      <c r="B387" s="198"/>
      <c r="C387" s="198"/>
      <c r="D387" s="223">
        <f>SUM(B377:C385)</f>
        <v>0</v>
      </c>
    </row>
    <row r="388" spans="1:7" x14ac:dyDescent="0.25">
      <c r="A388" s="198" t="s">
        <v>37</v>
      </c>
      <c r="B388" s="199"/>
      <c r="C388" s="200"/>
      <c r="D388" s="201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8" t="s">
        <v>122</v>
      </c>
      <c r="B390" s="198"/>
      <c r="C390" s="198"/>
      <c r="D390" s="223">
        <f>SUM(D387,D373)</f>
        <v>0</v>
      </c>
    </row>
    <row r="391" spans="1:7" x14ac:dyDescent="0.25">
      <c r="A391" s="198" t="s">
        <v>218</v>
      </c>
      <c r="B391" s="199"/>
      <c r="C391" s="200"/>
      <c r="D391" s="201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64" t="s">
        <v>346</v>
      </c>
      <c r="B393" s="265"/>
      <c r="C393" s="265"/>
      <c r="D393" s="265"/>
      <c r="E393" s="265"/>
      <c r="F393" s="266"/>
    </row>
    <row r="394" spans="1:7" x14ac:dyDescent="0.25">
      <c r="A394" s="145">
        <f>+B11</f>
        <v>0</v>
      </c>
      <c r="B394" s="5"/>
      <c r="C394" s="6"/>
      <c r="D394" s="5"/>
    </row>
    <row r="395" spans="1:7" ht="18" x14ac:dyDescent="0.25">
      <c r="A395" s="267" t="s">
        <v>347</v>
      </c>
      <c r="B395" s="268"/>
      <c r="C395" s="268"/>
      <c r="D395" s="268"/>
      <c r="E395" s="268"/>
      <c r="F395" s="268"/>
    </row>
    <row r="396" spans="1:7" ht="30" x14ac:dyDescent="0.25">
      <c r="A396" s="17" t="s">
        <v>286</v>
      </c>
      <c r="B396" s="121">
        <v>0</v>
      </c>
      <c r="C396" s="121"/>
      <c r="D396" s="119"/>
      <c r="E396" s="102"/>
      <c r="F396" s="102"/>
    </row>
    <row r="397" spans="1:7" ht="16.5" x14ac:dyDescent="0.25">
      <c r="A397" s="73" t="s">
        <v>341</v>
      </c>
      <c r="B397" s="121" t="s">
        <v>34</v>
      </c>
      <c r="C397" s="160" t="str">
        <f>IF(B397=0, -5, "0")</f>
        <v>0</v>
      </c>
      <c r="D397" s="119"/>
      <c r="E397" s="102"/>
      <c r="F397" s="102"/>
    </row>
    <row r="398" spans="1:7" x14ac:dyDescent="0.25">
      <c r="A398" s="120" t="s">
        <v>295</v>
      </c>
      <c r="B398" s="121">
        <v>0</v>
      </c>
      <c r="C398" s="122"/>
      <c r="D398" s="102"/>
      <c r="E398" s="124"/>
      <c r="F398" s="102"/>
    </row>
    <row r="399" spans="1:7" ht="16.5" x14ac:dyDescent="0.3">
      <c r="A399" s="39" t="s">
        <v>184</v>
      </c>
      <c r="B399" s="121">
        <v>0</v>
      </c>
      <c r="C399" s="122"/>
      <c r="D399" s="101"/>
      <c r="E399" s="124"/>
      <c r="F399" s="102"/>
      <c r="G399" s="123"/>
    </row>
    <row r="400" spans="1:7" x14ac:dyDescent="0.25">
      <c r="A400" s="198" t="s">
        <v>38</v>
      </c>
      <c r="B400" s="198"/>
      <c r="C400" s="198"/>
      <c r="D400" s="223">
        <f>SUM(B396:C399)</f>
        <v>0</v>
      </c>
    </row>
    <row r="401" spans="1:6" x14ac:dyDescent="0.25">
      <c r="A401" s="198" t="s">
        <v>37</v>
      </c>
      <c r="B401" s="199"/>
      <c r="C401" s="200"/>
      <c r="D401" s="201">
        <f>D400/(COUNT(B396:C399)*2)</f>
        <v>0</v>
      </c>
    </row>
    <row r="402" spans="1:6" ht="18" x14ac:dyDescent="0.25">
      <c r="A402" s="267" t="s">
        <v>31</v>
      </c>
      <c r="B402" s="268"/>
      <c r="C402" s="268"/>
      <c r="D402" s="268"/>
      <c r="E402" s="268"/>
      <c r="F402" s="268"/>
    </row>
    <row r="403" spans="1:6" x14ac:dyDescent="0.25">
      <c r="A403" s="18" t="s">
        <v>3</v>
      </c>
      <c r="B403" s="121">
        <v>0</v>
      </c>
      <c r="C403" s="121"/>
      <c r="D403" s="119"/>
      <c r="E403" s="102"/>
      <c r="F403" s="102"/>
    </row>
    <row r="404" spans="1:6" x14ac:dyDescent="0.25">
      <c r="A404" s="25" t="s">
        <v>30</v>
      </c>
      <c r="B404" s="121">
        <v>0</v>
      </c>
      <c r="C404" s="121"/>
      <c r="D404" s="119"/>
      <c r="E404" s="102"/>
      <c r="F404" s="102"/>
    </row>
    <row r="405" spans="1:6" ht="45" x14ac:dyDescent="0.25">
      <c r="A405" s="78" t="s">
        <v>271</v>
      </c>
      <c r="B405" s="121">
        <v>0</v>
      </c>
      <c r="C405" s="106"/>
      <c r="D405" s="91"/>
      <c r="E405" s="72"/>
      <c r="F405" s="72"/>
    </row>
    <row r="406" spans="1:6" x14ac:dyDescent="0.25">
      <c r="A406" s="198" t="s">
        <v>38</v>
      </c>
      <c r="B406" s="198"/>
      <c r="C406" s="198"/>
      <c r="D406" s="223">
        <f>SUM(B403:C404)</f>
        <v>0</v>
      </c>
    </row>
    <row r="407" spans="1:6" x14ac:dyDescent="0.25">
      <c r="A407" s="198" t="s">
        <v>37</v>
      </c>
      <c r="B407" s="199"/>
      <c r="C407" s="200"/>
      <c r="D407" s="201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8" t="s">
        <v>79</v>
      </c>
      <c r="B409" s="198"/>
      <c r="C409" s="198"/>
      <c r="D409" s="223">
        <f>SUM(D406,D400)</f>
        <v>0</v>
      </c>
    </row>
    <row r="410" spans="1:6" x14ac:dyDescent="0.25">
      <c r="A410" s="198" t="s">
        <v>219</v>
      </c>
      <c r="B410" s="199"/>
      <c r="C410" s="200"/>
      <c r="D410" s="201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64" t="s">
        <v>170</v>
      </c>
      <c r="B412" s="265"/>
      <c r="C412" s="265"/>
      <c r="D412" s="265"/>
      <c r="E412" s="265"/>
      <c r="F412" s="266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1">
        <v>0</v>
      </c>
      <c r="C414" s="121"/>
      <c r="D414" s="119"/>
      <c r="E414" s="102"/>
      <c r="F414" s="102"/>
    </row>
    <row r="415" spans="1:6" x14ac:dyDescent="0.25">
      <c r="A415" s="25" t="s">
        <v>230</v>
      </c>
      <c r="B415" s="121">
        <v>0</v>
      </c>
      <c r="C415" s="121"/>
      <c r="D415" s="103"/>
      <c r="E415" s="102"/>
      <c r="F415" s="102"/>
    </row>
    <row r="416" spans="1:6" x14ac:dyDescent="0.25">
      <c r="A416" s="25" t="s">
        <v>81</v>
      </c>
      <c r="B416" s="121">
        <v>0</v>
      </c>
      <c r="C416" s="122"/>
      <c r="D416" s="114"/>
      <c r="E416" s="124"/>
      <c r="F416" s="102"/>
    </row>
    <row r="417" spans="1:7" x14ac:dyDescent="0.25">
      <c r="A417" s="25" t="s">
        <v>16</v>
      </c>
      <c r="B417" s="121">
        <v>0</v>
      </c>
      <c r="C417" s="121"/>
      <c r="D417" s="108"/>
      <c r="E417" s="102"/>
      <c r="F417" s="102"/>
    </row>
    <row r="418" spans="1:7" ht="45" x14ac:dyDescent="0.25">
      <c r="A418" s="78" t="s">
        <v>271</v>
      </c>
      <c r="B418" s="121">
        <v>0</v>
      </c>
      <c r="C418" s="106"/>
      <c r="D418" s="236"/>
      <c r="E418" s="72"/>
      <c r="F418" s="72"/>
    </row>
    <row r="419" spans="1:7" x14ac:dyDescent="0.25">
      <c r="A419" s="198" t="s">
        <v>38</v>
      </c>
      <c r="B419" s="198"/>
      <c r="C419" s="198"/>
      <c r="D419" s="198">
        <f>SUM(B414:C417)</f>
        <v>0</v>
      </c>
    </row>
    <row r="420" spans="1:7" x14ac:dyDescent="0.25">
      <c r="A420" s="198" t="s">
        <v>37</v>
      </c>
      <c r="B420" s="199"/>
      <c r="C420" s="200"/>
      <c r="D420" s="201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64" t="s">
        <v>82</v>
      </c>
      <c r="B422" s="265"/>
      <c r="C422" s="265"/>
      <c r="D422" s="265"/>
      <c r="E422" s="265"/>
      <c r="F422" s="266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2">
        <v>0</v>
      </c>
      <c r="C424" s="122"/>
      <c r="D424" s="101"/>
      <c r="E424" s="124"/>
      <c r="F424" s="102"/>
    </row>
    <row r="425" spans="1:7" ht="15.75" x14ac:dyDescent="0.3">
      <c r="A425" s="132" t="s">
        <v>287</v>
      </c>
      <c r="B425" s="122" t="s">
        <v>34</v>
      </c>
      <c r="C425" s="161" t="str">
        <f>IF(B425=0, -5, "0")</f>
        <v>0</v>
      </c>
      <c r="D425" s="101"/>
      <c r="E425" s="123"/>
      <c r="F425" s="102"/>
      <c r="G425" s="123"/>
    </row>
    <row r="426" spans="1:7" ht="30" x14ac:dyDescent="0.25">
      <c r="A426" s="25" t="s">
        <v>185</v>
      </c>
      <c r="B426" s="122">
        <v>0</v>
      </c>
      <c r="C426" s="122"/>
      <c r="D426" s="114"/>
      <c r="E426" s="124"/>
      <c r="F426" s="102"/>
    </row>
    <row r="427" spans="1:7" ht="45" x14ac:dyDescent="0.25">
      <c r="A427" s="25" t="s">
        <v>271</v>
      </c>
      <c r="B427" s="122">
        <v>0</v>
      </c>
      <c r="C427" s="106"/>
      <c r="D427" s="237"/>
      <c r="E427" s="72"/>
      <c r="F427" s="72"/>
    </row>
    <row r="428" spans="1:7" x14ac:dyDescent="0.25">
      <c r="A428" s="198" t="s">
        <v>38</v>
      </c>
      <c r="B428" s="198"/>
      <c r="C428" s="198"/>
      <c r="D428" s="198">
        <f>SUM(B424:C426)</f>
        <v>0</v>
      </c>
    </row>
    <row r="429" spans="1:7" x14ac:dyDescent="0.25">
      <c r="A429" s="198" t="s">
        <v>37</v>
      </c>
      <c r="B429" s="199"/>
      <c r="C429" s="200"/>
      <c r="D429" s="201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64" t="s">
        <v>143</v>
      </c>
      <c r="B431" s="265"/>
      <c r="C431" s="265"/>
      <c r="D431" s="265"/>
      <c r="E431" s="265"/>
      <c r="F431" s="266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1">
        <v>0</v>
      </c>
      <c r="C433" s="121"/>
      <c r="D433" s="119"/>
      <c r="E433" s="102"/>
      <c r="F433" s="102"/>
    </row>
    <row r="434" spans="1:7" ht="36" x14ac:dyDescent="0.35">
      <c r="A434" s="56" t="s">
        <v>258</v>
      </c>
      <c r="B434" s="121" t="s">
        <v>34</v>
      </c>
      <c r="C434" s="160" t="str">
        <f>IF(B434=0, -5, "0")</f>
        <v>0</v>
      </c>
      <c r="D434" s="119"/>
      <c r="E434" s="102"/>
      <c r="F434" s="102"/>
    </row>
    <row r="435" spans="1:7" ht="36" x14ac:dyDescent="0.35">
      <c r="A435" s="56" t="s">
        <v>100</v>
      </c>
      <c r="B435" s="121" t="s">
        <v>34</v>
      </c>
      <c r="C435" s="160" t="str">
        <f>IF(B435=0, -5, "0")</f>
        <v>0</v>
      </c>
      <c r="D435" s="119"/>
      <c r="E435" s="102"/>
      <c r="F435" s="102"/>
    </row>
    <row r="436" spans="1:7" x14ac:dyDescent="0.25">
      <c r="A436" s="120" t="s">
        <v>169</v>
      </c>
      <c r="B436" s="121">
        <v>0</v>
      </c>
      <c r="C436" s="121"/>
      <c r="D436" s="119"/>
      <c r="E436" s="102"/>
      <c r="F436" s="102"/>
    </row>
    <row r="437" spans="1:7" x14ac:dyDescent="0.25">
      <c r="A437" s="17" t="s">
        <v>259</v>
      </c>
      <c r="B437" s="121">
        <v>0</v>
      </c>
      <c r="C437" s="121"/>
      <c r="D437" s="98"/>
      <c r="E437" s="119"/>
      <c r="F437" s="102"/>
    </row>
    <row r="438" spans="1:7" ht="30" x14ac:dyDescent="0.25">
      <c r="A438" s="17" t="s">
        <v>49</v>
      </c>
      <c r="B438" s="121">
        <v>0</v>
      </c>
      <c r="C438" s="121"/>
      <c r="D438" s="119"/>
      <c r="E438" s="102"/>
      <c r="F438" s="102"/>
    </row>
    <row r="439" spans="1:7" x14ac:dyDescent="0.25">
      <c r="A439" s="17" t="s">
        <v>243</v>
      </c>
      <c r="B439" s="121">
        <v>0</v>
      </c>
      <c r="C439" s="121"/>
      <c r="D439" s="119"/>
      <c r="E439" s="102"/>
      <c r="F439" s="102"/>
    </row>
    <row r="440" spans="1:7" x14ac:dyDescent="0.25">
      <c r="A440" s="20" t="s">
        <v>114</v>
      </c>
      <c r="B440" s="121">
        <v>0</v>
      </c>
      <c r="C440" s="121"/>
      <c r="D440" s="119"/>
      <c r="E440" s="102"/>
      <c r="F440" s="102"/>
    </row>
    <row r="441" spans="1:7" x14ac:dyDescent="0.25">
      <c r="A441" s="17" t="s">
        <v>83</v>
      </c>
      <c r="B441" s="121">
        <v>0</v>
      </c>
      <c r="C441" s="121"/>
      <c r="D441" s="119"/>
      <c r="E441" s="102"/>
      <c r="F441" s="102"/>
    </row>
    <row r="442" spans="1:7" ht="30" x14ac:dyDescent="0.25">
      <c r="A442" s="120" t="s">
        <v>242</v>
      </c>
      <c r="B442" s="121">
        <v>0</v>
      </c>
      <c r="C442" s="121"/>
      <c r="D442" s="119"/>
      <c r="E442" s="102"/>
      <c r="F442" s="102"/>
    </row>
    <row r="443" spans="1:7" ht="30" x14ac:dyDescent="0.25">
      <c r="A443" s="120" t="s">
        <v>198</v>
      </c>
      <c r="B443" s="121">
        <v>0</v>
      </c>
      <c r="C443" s="121"/>
      <c r="D443" s="119"/>
      <c r="E443" s="102"/>
      <c r="F443" s="102"/>
    </row>
    <row r="444" spans="1:7" x14ac:dyDescent="0.25">
      <c r="A444" s="144" t="s">
        <v>342</v>
      </c>
      <c r="B444" s="121">
        <v>0</v>
      </c>
      <c r="C444" s="121"/>
      <c r="D444" s="119"/>
      <c r="E444" s="102"/>
      <c r="F444" s="102"/>
    </row>
    <row r="445" spans="1:7" x14ac:dyDescent="0.25">
      <c r="A445" s="70" t="s">
        <v>375</v>
      </c>
      <c r="B445" s="121">
        <v>0</v>
      </c>
      <c r="C445" s="102"/>
      <c r="D445" s="102"/>
      <c r="E445" s="102"/>
      <c r="F445" s="102"/>
      <c r="G445" s="123"/>
    </row>
    <row r="446" spans="1:7" ht="30" x14ac:dyDescent="0.25">
      <c r="A446" s="70" t="s">
        <v>376</v>
      </c>
      <c r="B446" s="121">
        <v>0</v>
      </c>
      <c r="C446" s="128"/>
      <c r="D446" s="126"/>
      <c r="E446" s="127"/>
      <c r="F446" s="127"/>
    </row>
    <row r="447" spans="1:7" ht="45" x14ac:dyDescent="0.25">
      <c r="A447" s="70" t="s">
        <v>377</v>
      </c>
      <c r="B447" s="121">
        <v>0</v>
      </c>
      <c r="C447" s="106"/>
      <c r="D447" s="126"/>
      <c r="E447" s="102"/>
      <c r="F447" s="102"/>
    </row>
    <row r="448" spans="1:7" ht="45" x14ac:dyDescent="0.25">
      <c r="A448" s="70" t="s">
        <v>271</v>
      </c>
      <c r="B448" s="121">
        <v>0</v>
      </c>
      <c r="C448" s="106"/>
      <c r="D448" s="129"/>
      <c r="E448" s="72"/>
      <c r="F448" s="72"/>
    </row>
    <row r="449" spans="1:6" x14ac:dyDescent="0.25">
      <c r="A449" s="198" t="s">
        <v>38</v>
      </c>
      <c r="B449" s="198"/>
      <c r="C449" s="198"/>
      <c r="D449" s="198">
        <f>SUM(B433:C447)</f>
        <v>0</v>
      </c>
    </row>
    <row r="450" spans="1:6" x14ac:dyDescent="0.25">
      <c r="A450" s="198" t="s">
        <v>37</v>
      </c>
      <c r="B450" s="199"/>
      <c r="C450" s="200"/>
      <c r="D450" s="201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64" t="s">
        <v>144</v>
      </c>
      <c r="B452" s="265"/>
      <c r="C452" s="265"/>
      <c r="D452" s="265"/>
      <c r="E452" s="265"/>
      <c r="F452" s="266"/>
    </row>
    <row r="453" spans="1:6" x14ac:dyDescent="0.25">
      <c r="A453" s="8"/>
      <c r="B453" s="5"/>
      <c r="C453" s="6"/>
      <c r="D453" s="5"/>
    </row>
    <row r="454" spans="1:6" ht="30" x14ac:dyDescent="0.25">
      <c r="A454" s="120" t="s">
        <v>159</v>
      </c>
      <c r="B454" s="121">
        <v>0</v>
      </c>
      <c r="C454" s="121"/>
      <c r="D454" s="103"/>
      <c r="E454" s="102"/>
      <c r="F454" s="102"/>
    </row>
    <row r="455" spans="1:6" x14ac:dyDescent="0.25">
      <c r="A455" s="17" t="s">
        <v>58</v>
      </c>
      <c r="B455" s="121">
        <v>0</v>
      </c>
      <c r="C455" s="121"/>
      <c r="D455" s="119"/>
      <c r="E455" s="102"/>
      <c r="F455" s="102"/>
    </row>
    <row r="456" spans="1:6" ht="16.5" x14ac:dyDescent="0.35">
      <c r="A456" s="79" t="s">
        <v>115</v>
      </c>
      <c r="B456" s="121" t="s">
        <v>34</v>
      </c>
      <c r="C456" s="160" t="str">
        <f>IF(B456=0, -5, "0")</f>
        <v>0</v>
      </c>
      <c r="D456" s="119"/>
      <c r="E456" s="102"/>
      <c r="F456" s="102"/>
    </row>
    <row r="457" spans="1:6" ht="45" x14ac:dyDescent="0.3">
      <c r="A457" s="83" t="s">
        <v>271</v>
      </c>
      <c r="B457" s="121">
        <v>0</v>
      </c>
      <c r="C457" s="121"/>
      <c r="D457" s="91"/>
      <c r="E457" s="72"/>
      <c r="F457" s="72"/>
    </row>
    <row r="458" spans="1:6" x14ac:dyDescent="0.25">
      <c r="A458" s="219" t="s">
        <v>38</v>
      </c>
      <c r="B458" s="198"/>
      <c r="C458" s="220"/>
      <c r="D458" s="198">
        <f>SUM(B454:C456)</f>
        <v>0</v>
      </c>
    </row>
    <row r="459" spans="1:6" x14ac:dyDescent="0.25">
      <c r="A459" s="198" t="s">
        <v>37</v>
      </c>
      <c r="B459" s="220"/>
      <c r="C459" s="221"/>
      <c r="D459" s="222">
        <f>D458/(COUNT(B454:C456)*2)</f>
        <v>0</v>
      </c>
    </row>
    <row r="461" spans="1:6" x14ac:dyDescent="0.25">
      <c r="A461" s="211" t="s">
        <v>267</v>
      </c>
      <c r="B461" s="212"/>
      <c r="C461" s="212"/>
      <c r="D461" s="213">
        <f>AVERAGE(D36,D92,D145,D185,D241,D275,D303,D356,D386,D405,D418,D427,D448,D457)</f>
        <v>0</v>
      </c>
    </row>
    <row r="462" spans="1:6" ht="18" x14ac:dyDescent="0.25">
      <c r="A462" s="214" t="s">
        <v>47</v>
      </c>
      <c r="B462" s="215"/>
      <c r="C462" s="216"/>
      <c r="D462" s="217">
        <f>SUM(D458,D449,D419,D409,D360,D307,D279,D40,D428,D245,D149,D390,D189,D96)</f>
        <v>0</v>
      </c>
    </row>
    <row r="463" spans="1:6" ht="18" x14ac:dyDescent="0.25">
      <c r="A463" s="214" t="s">
        <v>221</v>
      </c>
      <c r="B463" s="215"/>
      <c r="C463" s="216"/>
      <c r="D463" s="218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rLfW+a8qVqWWoUx8ffZOWpfPFWAwYRGwh6dI3ea+z5YCvC8QALsX18VterRd2NMqsq/yJ71CPsVk1FFvdWHLWw==" saltValue="nElP2TY5XJ3gmiJWAlpg8g==" spinCount="100000" sheet="1" objects="1" scenarios="1" formatCells="0" formatColumns="0" formatRows="0"/>
  <mergeCells count="52"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B11:F11"/>
    <mergeCell ref="D1:I1"/>
    <mergeCell ref="A7:F7"/>
    <mergeCell ref="A8:F8"/>
    <mergeCell ref="B9:F9"/>
    <mergeCell ref="B10:F10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2" zoomScale="70" zoomScaleSheetLayoutView="70" workbookViewId="0">
      <selection activeCell="B10" sqref="B10:F10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.75" x14ac:dyDescent="0.5">
      <c r="A1" s="28"/>
      <c r="B1" s="43">
        <v>0</v>
      </c>
      <c r="D1" s="288"/>
      <c r="E1" s="288"/>
      <c r="F1" s="288"/>
      <c r="G1" s="288"/>
      <c r="H1" s="288"/>
      <c r="I1" s="288"/>
    </row>
    <row r="2" spans="1:9" s="29" customFormat="1" ht="24.75" x14ac:dyDescent="0.5">
      <c r="A2" s="28"/>
      <c r="B2" s="43">
        <v>1</v>
      </c>
      <c r="D2" s="232"/>
      <c r="E2" s="232"/>
      <c r="F2" s="232"/>
      <c r="G2" s="232"/>
      <c r="H2" s="232"/>
      <c r="I2" s="232"/>
    </row>
    <row r="3" spans="1:9" s="29" customFormat="1" ht="24.75" x14ac:dyDescent="0.5">
      <c r="A3" s="28"/>
      <c r="B3" s="43">
        <v>2</v>
      </c>
      <c r="D3" s="232"/>
      <c r="E3" s="232"/>
      <c r="F3" s="232"/>
      <c r="G3" s="232"/>
      <c r="H3" s="232"/>
      <c r="I3" s="232"/>
    </row>
    <row r="4" spans="1:9" s="29" customFormat="1" ht="16.5" customHeight="1" x14ac:dyDescent="0.5">
      <c r="A4" s="28"/>
      <c r="B4" s="43" t="s">
        <v>34</v>
      </c>
      <c r="D4" s="30"/>
      <c r="E4" s="232"/>
      <c r="F4" s="232"/>
      <c r="G4" s="232"/>
      <c r="H4" s="232"/>
      <c r="I4" s="232"/>
    </row>
    <row r="5" spans="1:9" s="29" customFormat="1" ht="16.5" customHeight="1" x14ac:dyDescent="0.5">
      <c r="A5" s="28"/>
      <c r="D5" s="232"/>
      <c r="E5" s="232"/>
      <c r="F5" s="232"/>
      <c r="G5" s="232"/>
      <c r="H5" s="232"/>
      <c r="I5" s="232"/>
    </row>
    <row r="6" spans="1:9" s="29" customFormat="1" ht="37.5" customHeight="1" x14ac:dyDescent="0.45">
      <c r="A6" s="282" t="s">
        <v>52</v>
      </c>
      <c r="B6" s="282"/>
      <c r="C6" s="282"/>
      <c r="D6" s="282"/>
      <c r="E6" s="282"/>
      <c r="F6" s="282"/>
      <c r="G6" s="232"/>
      <c r="H6" s="232"/>
      <c r="I6" s="232"/>
    </row>
    <row r="7" spans="1:9" s="29" customFormat="1" ht="21.75" customHeight="1" x14ac:dyDescent="0.5">
      <c r="A7" s="282" t="str">
        <f>'A3 Exploitation'!A8:F8</f>
        <v>SILVER MALL</v>
      </c>
      <c r="B7" s="282"/>
      <c r="C7" s="282"/>
      <c r="D7" s="282"/>
      <c r="E7" s="282"/>
      <c r="F7" s="282"/>
      <c r="G7" s="232"/>
      <c r="H7" s="232"/>
      <c r="I7" s="232"/>
    </row>
    <row r="8" spans="1:9" s="29" customFormat="1" ht="24.75" x14ac:dyDescent="0.5">
      <c r="A8" s="191" t="s">
        <v>44</v>
      </c>
      <c r="B8" s="293">
        <f>'A3 Exploitation'!B9:F9</f>
        <v>0</v>
      </c>
      <c r="C8" s="291"/>
      <c r="D8" s="291"/>
      <c r="E8" s="291"/>
      <c r="F8" s="291"/>
      <c r="G8" s="232"/>
      <c r="H8" s="232"/>
      <c r="I8" s="232"/>
    </row>
    <row r="9" spans="1:9" s="29" customFormat="1" ht="24" x14ac:dyDescent="0.45">
      <c r="A9" s="192" t="s">
        <v>46</v>
      </c>
      <c r="B9" s="291">
        <f>'A3 Exploitation'!B10:F10</f>
        <v>0</v>
      </c>
      <c r="C9" s="291"/>
      <c r="D9" s="291"/>
      <c r="E9" s="291"/>
      <c r="F9" s="291"/>
      <c r="G9" s="232"/>
      <c r="H9" s="232"/>
      <c r="I9" s="232"/>
    </row>
    <row r="10" spans="1:9" s="29" customFormat="1" ht="24.75" x14ac:dyDescent="0.5">
      <c r="A10" s="191" t="s">
        <v>45</v>
      </c>
      <c r="B10" s="287">
        <f>'A3 Exploitation'!B11:F11</f>
        <v>0</v>
      </c>
      <c r="C10" s="287"/>
      <c r="D10" s="287"/>
      <c r="E10" s="287"/>
      <c r="F10" s="287"/>
      <c r="G10" s="232"/>
      <c r="H10" s="232"/>
      <c r="I10" s="232"/>
    </row>
    <row r="11" spans="1:9" s="29" customFormat="1" ht="24.75" x14ac:dyDescent="0.5">
      <c r="A11" s="191" t="s">
        <v>318</v>
      </c>
      <c r="B11" s="292">
        <f>D183</f>
        <v>0</v>
      </c>
      <c r="C11" s="292"/>
      <c r="D11" s="292"/>
      <c r="E11" s="292"/>
      <c r="F11" s="292"/>
      <c r="G11" s="232"/>
      <c r="H11" s="232"/>
      <c r="I11" s="232"/>
    </row>
    <row r="12" spans="1:9" s="29" customFormat="1" ht="22.5" x14ac:dyDescent="0.45">
      <c r="A12" s="28"/>
      <c r="D12" s="272"/>
      <c r="E12" s="272"/>
      <c r="F12" s="272"/>
      <c r="G12" s="272"/>
      <c r="H12" s="272"/>
      <c r="I12" s="31"/>
    </row>
    <row r="13" spans="1:9" s="29" customFormat="1" ht="11.25" customHeight="1" x14ac:dyDescent="0.3">
      <c r="A13" s="273" t="s">
        <v>32</v>
      </c>
      <c r="B13" s="274" t="s">
        <v>33</v>
      </c>
      <c r="C13" s="274"/>
      <c r="D13" s="274" t="s">
        <v>48</v>
      </c>
      <c r="E13" s="275" t="s">
        <v>201</v>
      </c>
      <c r="F13" s="274" t="s">
        <v>202</v>
      </c>
    </row>
    <row r="14" spans="1:9" s="29" customFormat="1" ht="12.75" customHeight="1" x14ac:dyDescent="0.3">
      <c r="A14" s="273"/>
      <c r="B14" s="55" t="s">
        <v>36</v>
      </c>
      <c r="C14" s="55" t="s">
        <v>35</v>
      </c>
      <c r="D14" s="274"/>
      <c r="E14" s="275"/>
      <c r="F14" s="274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6" t="s">
        <v>0</v>
      </c>
      <c r="B16" s="286"/>
      <c r="C16" s="286"/>
      <c r="D16" s="286"/>
      <c r="E16" s="286"/>
      <c r="F16" s="286"/>
    </row>
    <row r="17" spans="1:6" x14ac:dyDescent="0.3">
      <c r="A17" s="32" t="s">
        <v>296</v>
      </c>
      <c r="B17" s="163">
        <v>0</v>
      </c>
      <c r="C17" s="163"/>
      <c r="D17" s="164"/>
      <c r="E17" s="163"/>
      <c r="F17" s="163"/>
    </row>
    <row r="18" spans="1:6" x14ac:dyDescent="0.3">
      <c r="A18" s="39" t="s">
        <v>84</v>
      </c>
      <c r="B18" s="163">
        <v>0</v>
      </c>
      <c r="C18" s="163"/>
      <c r="D18" s="164"/>
      <c r="E18" s="163"/>
      <c r="F18" s="163"/>
    </row>
    <row r="19" spans="1:6" x14ac:dyDescent="0.3">
      <c r="A19" s="32" t="s">
        <v>85</v>
      </c>
      <c r="B19" s="163">
        <v>0</v>
      </c>
      <c r="C19" s="163"/>
      <c r="D19" s="164"/>
      <c r="E19" s="164"/>
      <c r="F19" s="163"/>
    </row>
    <row r="20" spans="1:6" x14ac:dyDescent="0.3">
      <c r="A20" s="32" t="s">
        <v>154</v>
      </c>
      <c r="B20" s="163">
        <v>0</v>
      </c>
      <c r="C20" s="163"/>
      <c r="D20" s="165"/>
      <c r="E20" s="163"/>
      <c r="F20" s="163"/>
    </row>
    <row r="21" spans="1:6" x14ac:dyDescent="0.3">
      <c r="A21" s="58" t="s">
        <v>222</v>
      </c>
      <c r="B21" s="163">
        <v>0</v>
      </c>
      <c r="C21" s="163"/>
      <c r="D21" s="166"/>
      <c r="E21" s="163"/>
      <c r="F21" s="163"/>
    </row>
    <row r="22" spans="1:6" x14ac:dyDescent="0.3">
      <c r="A22" s="193" t="s">
        <v>38</v>
      </c>
      <c r="B22" s="194"/>
      <c r="C22" s="195"/>
      <c r="D22" s="196">
        <f>SUM(B17:C21)</f>
        <v>0</v>
      </c>
    </row>
    <row r="23" spans="1:6" x14ac:dyDescent="0.3">
      <c r="A23" s="193" t="s">
        <v>319</v>
      </c>
      <c r="B23" s="194"/>
      <c r="C23" s="195"/>
      <c r="D23" s="197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6" t="s">
        <v>4</v>
      </c>
      <c r="B25" s="286"/>
      <c r="C25" s="286"/>
      <c r="D25" s="286"/>
      <c r="E25" s="286"/>
      <c r="F25" s="286"/>
    </row>
    <row r="26" spans="1:6" ht="18" x14ac:dyDescent="0.35">
      <c r="A26" s="54" t="s">
        <v>101</v>
      </c>
      <c r="B26" s="163" t="s">
        <v>34</v>
      </c>
      <c r="C26" s="187" t="str">
        <f>IF(B26=0, -5, "0")</f>
        <v>0</v>
      </c>
      <c r="D26" s="164"/>
      <c r="E26" s="164"/>
      <c r="F26" s="163"/>
    </row>
    <row r="27" spans="1:6" x14ac:dyDescent="0.3">
      <c r="A27" s="32" t="s">
        <v>94</v>
      </c>
      <c r="B27" s="163">
        <v>0</v>
      </c>
      <c r="C27" s="163"/>
      <c r="D27" s="164"/>
      <c r="E27" s="163"/>
      <c r="F27" s="163"/>
    </row>
    <row r="28" spans="1:6" x14ac:dyDescent="0.3">
      <c r="A28" s="32" t="s">
        <v>305</v>
      </c>
      <c r="B28" s="163">
        <v>0</v>
      </c>
      <c r="C28" s="163"/>
      <c r="D28" s="164"/>
      <c r="E28" s="163"/>
      <c r="F28" s="163"/>
    </row>
    <row r="29" spans="1:6" x14ac:dyDescent="0.3">
      <c r="A29" s="32" t="s">
        <v>312</v>
      </c>
      <c r="B29" s="163">
        <v>0</v>
      </c>
      <c r="C29" s="163"/>
      <c r="D29" s="167"/>
      <c r="E29" s="163"/>
      <c r="F29" s="163"/>
    </row>
    <row r="30" spans="1:6" x14ac:dyDescent="0.3">
      <c r="A30" s="32" t="s">
        <v>86</v>
      </c>
      <c r="B30" s="163">
        <v>0</v>
      </c>
      <c r="C30" s="163"/>
      <c r="D30" s="167"/>
      <c r="E30" s="163"/>
      <c r="F30" s="163"/>
    </row>
    <row r="31" spans="1:6" x14ac:dyDescent="0.3">
      <c r="A31" s="32" t="s">
        <v>317</v>
      </c>
      <c r="B31" s="163">
        <v>0</v>
      </c>
      <c r="C31" s="163"/>
      <c r="D31" s="167"/>
      <c r="E31" s="163"/>
      <c r="F31" s="163"/>
    </row>
    <row r="32" spans="1:6" x14ac:dyDescent="0.3">
      <c r="A32" s="193" t="s">
        <v>38</v>
      </c>
      <c r="B32" s="194"/>
      <c r="C32" s="195"/>
      <c r="D32" s="196">
        <f>SUM(B26:C31)</f>
        <v>0</v>
      </c>
    </row>
    <row r="33" spans="1:6" x14ac:dyDescent="0.3">
      <c r="A33" s="193" t="s">
        <v>319</v>
      </c>
      <c r="B33" s="194"/>
      <c r="C33" s="195"/>
      <c r="D33" s="197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6" t="s">
        <v>231</v>
      </c>
      <c r="B35" s="286"/>
      <c r="C35" s="286"/>
      <c r="D35" s="286"/>
      <c r="E35" s="286"/>
      <c r="F35" s="286"/>
    </row>
    <row r="36" spans="1:6" s="41" customFormat="1" ht="18" x14ac:dyDescent="0.35">
      <c r="A36" s="54" t="s">
        <v>101</v>
      </c>
      <c r="B36" s="163" t="s">
        <v>34</v>
      </c>
      <c r="C36" s="187" t="str">
        <f>IF(B36=0, -5, "0")</f>
        <v>0</v>
      </c>
      <c r="D36" s="164"/>
      <c r="E36" s="163"/>
      <c r="F36" s="163"/>
    </row>
    <row r="37" spans="1:6" s="41" customFormat="1" x14ac:dyDescent="0.3">
      <c r="A37" s="32" t="s">
        <v>249</v>
      </c>
      <c r="B37" s="163">
        <v>0</v>
      </c>
      <c r="C37" s="163"/>
      <c r="D37" s="164"/>
      <c r="E37" s="163"/>
      <c r="F37" s="163"/>
    </row>
    <row r="38" spans="1:6" s="41" customFormat="1" x14ac:dyDescent="0.3">
      <c r="A38" s="32" t="s">
        <v>306</v>
      </c>
      <c r="B38" s="163">
        <v>0</v>
      </c>
      <c r="C38" s="163"/>
      <c r="D38" s="164"/>
      <c r="E38" s="163"/>
      <c r="F38" s="163"/>
    </row>
    <row r="39" spans="1:6" s="41" customFormat="1" x14ac:dyDescent="0.3">
      <c r="A39" s="32" t="s">
        <v>86</v>
      </c>
      <c r="B39" s="163">
        <v>0</v>
      </c>
      <c r="C39" s="163"/>
      <c r="D39" s="167"/>
      <c r="E39" s="163"/>
      <c r="F39" s="163"/>
    </row>
    <row r="40" spans="1:6" s="41" customFormat="1" x14ac:dyDescent="0.3">
      <c r="A40" s="32" t="s">
        <v>317</v>
      </c>
      <c r="B40" s="163">
        <v>0</v>
      </c>
      <c r="C40" s="163"/>
      <c r="D40" s="167"/>
      <c r="E40" s="163"/>
      <c r="F40" s="163"/>
    </row>
    <row r="41" spans="1:6" s="41" customFormat="1" x14ac:dyDescent="0.3">
      <c r="A41" s="193" t="s">
        <v>38</v>
      </c>
      <c r="B41" s="194"/>
      <c r="C41" s="195"/>
      <c r="D41" s="196">
        <f>SUM(B36:C40)</f>
        <v>0</v>
      </c>
      <c r="E41" s="30"/>
      <c r="F41" s="30"/>
    </row>
    <row r="42" spans="1:6" s="41" customFormat="1" x14ac:dyDescent="0.3">
      <c r="A42" s="193" t="s">
        <v>319</v>
      </c>
      <c r="B42" s="194"/>
      <c r="C42" s="195"/>
      <c r="D42" s="197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6" t="s">
        <v>21</v>
      </c>
      <c r="B44" s="286"/>
      <c r="C44" s="286"/>
      <c r="D44" s="286"/>
      <c r="E44" s="286"/>
      <c r="F44" s="286"/>
    </row>
    <row r="45" spans="1:6" x14ac:dyDescent="0.3">
      <c r="A45" s="32" t="s">
        <v>297</v>
      </c>
      <c r="B45" s="163">
        <v>0</v>
      </c>
      <c r="C45" s="163"/>
      <c r="D45" s="167"/>
      <c r="E45" s="163"/>
      <c r="F45" s="163"/>
    </row>
    <row r="46" spans="1:6" x14ac:dyDescent="0.3">
      <c r="A46" s="32" t="s">
        <v>87</v>
      </c>
      <c r="B46" s="163">
        <v>0</v>
      </c>
      <c r="C46" s="163"/>
      <c r="D46" s="167"/>
      <c r="E46" s="163"/>
      <c r="F46" s="163"/>
    </row>
    <row r="47" spans="1:6" x14ac:dyDescent="0.3">
      <c r="A47" s="32" t="s">
        <v>247</v>
      </c>
      <c r="B47" s="163">
        <v>0</v>
      </c>
      <c r="C47" s="163"/>
      <c r="D47" s="164"/>
      <c r="E47" s="163"/>
      <c r="F47" s="163"/>
    </row>
    <row r="48" spans="1:6" x14ac:dyDescent="0.3">
      <c r="A48" s="32" t="s">
        <v>24</v>
      </c>
      <c r="B48" s="163">
        <v>0</v>
      </c>
      <c r="C48" s="163"/>
      <c r="D48" s="164"/>
      <c r="E48" s="163"/>
      <c r="F48" s="163"/>
    </row>
    <row r="49" spans="1:6" x14ac:dyDescent="0.3">
      <c r="A49" s="32" t="s">
        <v>88</v>
      </c>
      <c r="B49" s="163">
        <v>0</v>
      </c>
      <c r="C49" s="163"/>
      <c r="D49" s="164"/>
      <c r="E49" s="163"/>
      <c r="F49" s="163"/>
    </row>
    <row r="50" spans="1:6" ht="18" x14ac:dyDescent="0.35">
      <c r="A50" s="54" t="s">
        <v>320</v>
      </c>
      <c r="B50" s="163" t="s">
        <v>34</v>
      </c>
      <c r="C50" s="187" t="str">
        <f>IF(B50=0, -5, "0")</f>
        <v>0</v>
      </c>
      <c r="D50" s="167"/>
      <c r="E50" s="163"/>
      <c r="F50" s="163"/>
    </row>
    <row r="51" spans="1:6" x14ac:dyDescent="0.3">
      <c r="A51" s="193" t="s">
        <v>38</v>
      </c>
      <c r="B51" s="194"/>
      <c r="C51" s="195"/>
      <c r="D51" s="196">
        <f>SUM(B45:C50)</f>
        <v>0</v>
      </c>
    </row>
    <row r="52" spans="1:6" x14ac:dyDescent="0.3">
      <c r="A52" s="193" t="s">
        <v>319</v>
      </c>
      <c r="B52" s="194"/>
      <c r="C52" s="195"/>
      <c r="D52" s="197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6" t="s">
        <v>8</v>
      </c>
      <c r="B54" s="286"/>
      <c r="C54" s="286"/>
      <c r="D54" s="286"/>
      <c r="E54" s="286"/>
      <c r="F54" s="286"/>
    </row>
    <row r="55" spans="1:6" ht="36" x14ac:dyDescent="0.35">
      <c r="A55" s="56" t="s">
        <v>186</v>
      </c>
      <c r="B55" s="163" t="s">
        <v>34</v>
      </c>
      <c r="C55" s="187" t="str">
        <f>IF(B55=0, -5, "0")</f>
        <v>0</v>
      </c>
      <c r="D55" s="167"/>
      <c r="E55" s="163"/>
      <c r="F55" s="163"/>
    </row>
    <row r="56" spans="1:6" x14ac:dyDescent="0.3">
      <c r="A56" s="40" t="s">
        <v>175</v>
      </c>
      <c r="B56" s="163">
        <v>0</v>
      </c>
      <c r="C56" s="163"/>
      <c r="D56" s="163"/>
      <c r="E56" s="168"/>
      <c r="F56" s="163"/>
    </row>
    <row r="57" spans="1:6" x14ac:dyDescent="0.3">
      <c r="A57" s="42" t="s">
        <v>266</v>
      </c>
      <c r="B57" s="163">
        <v>0</v>
      </c>
      <c r="C57" s="163"/>
      <c r="D57" s="164"/>
      <c r="E57" s="164"/>
      <c r="F57" s="163"/>
    </row>
    <row r="58" spans="1:6" x14ac:dyDescent="0.3">
      <c r="A58" s="42" t="s">
        <v>96</v>
      </c>
      <c r="B58" s="163">
        <v>0</v>
      </c>
      <c r="C58" s="163"/>
      <c r="D58" s="167"/>
      <c r="E58" s="163"/>
      <c r="F58" s="163"/>
    </row>
    <row r="59" spans="1:6" ht="36" x14ac:dyDescent="0.35">
      <c r="A59" s="56" t="s">
        <v>234</v>
      </c>
      <c r="B59" s="163" t="s">
        <v>34</v>
      </c>
      <c r="C59" s="187" t="str">
        <f>IF(B59=0, -5, "0")</f>
        <v>0</v>
      </c>
      <c r="D59" s="164"/>
      <c r="E59" s="163"/>
      <c r="F59" s="163"/>
    </row>
    <row r="60" spans="1:6" ht="18" x14ac:dyDescent="0.35">
      <c r="A60" s="54" t="s">
        <v>321</v>
      </c>
      <c r="B60" s="163" t="s">
        <v>34</v>
      </c>
      <c r="C60" s="187" t="str">
        <f>IF(B60=0, -5, "0")</f>
        <v>0</v>
      </c>
      <c r="D60" s="164"/>
      <c r="E60" s="163"/>
      <c r="F60" s="163"/>
    </row>
    <row r="61" spans="1:6" x14ac:dyDescent="0.3">
      <c r="A61" s="32" t="s">
        <v>317</v>
      </c>
      <c r="B61" s="163">
        <v>0</v>
      </c>
      <c r="C61" s="163"/>
      <c r="D61" s="167"/>
      <c r="E61" s="163"/>
      <c r="F61" s="163"/>
    </row>
    <row r="62" spans="1:6" x14ac:dyDescent="0.3">
      <c r="A62" s="193" t="s">
        <v>38</v>
      </c>
      <c r="B62" s="194"/>
      <c r="C62" s="195"/>
      <c r="D62" s="196">
        <f>SUM(B55:C61)</f>
        <v>0</v>
      </c>
    </row>
    <row r="63" spans="1:6" x14ac:dyDescent="0.3">
      <c r="A63" s="193" t="s">
        <v>319</v>
      </c>
      <c r="B63" s="194"/>
      <c r="C63" s="195"/>
      <c r="D63" s="197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6" t="s">
        <v>136</v>
      </c>
      <c r="B65" s="286"/>
      <c r="C65" s="286"/>
      <c r="D65" s="286"/>
      <c r="E65" s="286"/>
      <c r="F65" s="286"/>
    </row>
    <row r="66" spans="1:6" ht="19.5" x14ac:dyDescent="0.4">
      <c r="A66" s="32" t="s">
        <v>298</v>
      </c>
      <c r="B66" s="169">
        <v>0</v>
      </c>
      <c r="C66" s="170"/>
      <c r="D66" s="171"/>
      <c r="E66" s="171"/>
      <c r="F66" s="163"/>
    </row>
    <row r="67" spans="1:6" ht="19.5" x14ac:dyDescent="0.4">
      <c r="A67" s="32" t="s">
        <v>299</v>
      </c>
      <c r="B67" s="169">
        <v>0</v>
      </c>
      <c r="C67" s="170"/>
      <c r="D67" s="164"/>
      <c r="E67" s="171"/>
      <c r="F67" s="163"/>
    </row>
    <row r="68" spans="1:6" ht="19.5" x14ac:dyDescent="0.4">
      <c r="A68" s="32" t="s">
        <v>317</v>
      </c>
      <c r="B68" s="169">
        <v>0</v>
      </c>
      <c r="C68" s="170"/>
      <c r="D68" s="172"/>
      <c r="E68" s="172"/>
      <c r="F68" s="163"/>
    </row>
    <row r="69" spans="1:6" ht="19.5" x14ac:dyDescent="0.4">
      <c r="A69" s="39" t="s">
        <v>269</v>
      </c>
      <c r="B69" s="169">
        <v>0</v>
      </c>
      <c r="C69" s="170"/>
      <c r="D69" s="172"/>
      <c r="E69" s="172"/>
      <c r="F69" s="163"/>
    </row>
    <row r="70" spans="1:6" ht="19.5" x14ac:dyDescent="0.4">
      <c r="A70" s="32" t="s">
        <v>88</v>
      </c>
      <c r="B70" s="169">
        <v>0</v>
      </c>
      <c r="C70" s="170"/>
      <c r="D70" s="172"/>
      <c r="E70" s="172"/>
      <c r="F70" s="163"/>
    </row>
    <row r="71" spans="1:6" ht="19.5" x14ac:dyDescent="0.4">
      <c r="A71" s="32" t="s">
        <v>313</v>
      </c>
      <c r="B71" s="169">
        <v>0</v>
      </c>
      <c r="C71" s="170"/>
      <c r="D71" s="168"/>
      <c r="E71" s="168"/>
      <c r="F71" s="163"/>
    </row>
    <row r="72" spans="1:6" ht="19.5" x14ac:dyDescent="0.4">
      <c r="A72" s="32" t="s">
        <v>98</v>
      </c>
      <c r="B72" s="169">
        <v>0</v>
      </c>
      <c r="C72" s="170"/>
      <c r="D72" s="163"/>
      <c r="E72" s="163"/>
      <c r="F72" s="163"/>
    </row>
    <row r="73" spans="1:6" x14ac:dyDescent="0.3">
      <c r="A73" s="39" t="s">
        <v>322</v>
      </c>
      <c r="B73" s="169">
        <v>0</v>
      </c>
      <c r="C73" s="163"/>
      <c r="D73" s="173"/>
      <c r="E73" s="173"/>
      <c r="F73" s="163"/>
    </row>
    <row r="74" spans="1:6" ht="36" x14ac:dyDescent="0.35">
      <c r="A74" s="60" t="s">
        <v>203</v>
      </c>
      <c r="B74" s="169" t="s">
        <v>34</v>
      </c>
      <c r="C74" s="187" t="str">
        <f>IF(B74=0, -5, "0")</f>
        <v>0</v>
      </c>
      <c r="D74" s="174"/>
      <c r="E74" s="174"/>
      <c r="F74" s="163"/>
    </row>
    <row r="75" spans="1:6" ht="18" x14ac:dyDescent="0.35">
      <c r="A75" s="60" t="s">
        <v>250</v>
      </c>
      <c r="B75" s="169" t="s">
        <v>34</v>
      </c>
      <c r="C75" s="187" t="str">
        <f>IF(B75=0, -5, "0")</f>
        <v>0</v>
      </c>
      <c r="D75" s="174"/>
      <c r="E75" s="174"/>
      <c r="F75" s="163"/>
    </row>
    <row r="76" spans="1:6" ht="18" x14ac:dyDescent="0.35">
      <c r="A76" s="60" t="s">
        <v>309</v>
      </c>
      <c r="B76" s="169" t="s">
        <v>34</v>
      </c>
      <c r="C76" s="187" t="str">
        <f>IF(B76=0, -5, "0")</f>
        <v>0</v>
      </c>
      <c r="D76" s="164"/>
      <c r="E76" s="174"/>
      <c r="F76" s="163"/>
    </row>
    <row r="77" spans="1:6" s="41" customFormat="1" x14ac:dyDescent="0.3">
      <c r="A77" s="40" t="s">
        <v>248</v>
      </c>
      <c r="B77" s="169">
        <v>0</v>
      </c>
      <c r="C77" s="175"/>
      <c r="D77" s="164"/>
      <c r="E77" s="176"/>
      <c r="F77" s="175"/>
    </row>
    <row r="78" spans="1:6" x14ac:dyDescent="0.3">
      <c r="A78" s="32" t="s">
        <v>187</v>
      </c>
      <c r="B78" s="169">
        <v>0</v>
      </c>
      <c r="C78" s="163"/>
      <c r="D78" s="176"/>
      <c r="E78" s="174"/>
      <c r="F78" s="163"/>
    </row>
    <row r="79" spans="1:6" ht="36" x14ac:dyDescent="0.35">
      <c r="A79" s="56" t="s">
        <v>174</v>
      </c>
      <c r="B79" s="169" t="s">
        <v>34</v>
      </c>
      <c r="C79" s="187" t="str">
        <f>IF(B79=0, -5, "0")</f>
        <v>0</v>
      </c>
      <c r="D79" s="176"/>
      <c r="E79" s="174"/>
      <c r="F79" s="163"/>
    </row>
    <row r="80" spans="1:6" x14ac:dyDescent="0.3">
      <c r="A80" s="32" t="s">
        <v>323</v>
      </c>
      <c r="B80" s="169">
        <v>0</v>
      </c>
      <c r="C80" s="163"/>
      <c r="D80" s="176"/>
      <c r="E80" s="177"/>
      <c r="F80" s="163"/>
    </row>
    <row r="81" spans="1:6" ht="18" x14ac:dyDescent="0.35">
      <c r="A81" s="59" t="s">
        <v>321</v>
      </c>
      <c r="B81" s="169" t="s">
        <v>34</v>
      </c>
      <c r="C81" s="187" t="str">
        <f>IF(B81=0, -5, "0")</f>
        <v>0</v>
      </c>
      <c r="D81" s="176"/>
      <c r="E81" s="178"/>
      <c r="F81" s="163"/>
    </row>
    <row r="82" spans="1:6" x14ac:dyDescent="0.3">
      <c r="A82" s="32" t="s">
        <v>89</v>
      </c>
      <c r="B82" s="169">
        <v>0</v>
      </c>
      <c r="C82" s="163"/>
      <c r="D82" s="176"/>
      <c r="E82" s="177"/>
      <c r="F82" s="163"/>
    </row>
    <row r="83" spans="1:6" x14ac:dyDescent="0.3">
      <c r="A83" s="193" t="s">
        <v>38</v>
      </c>
      <c r="B83" s="194"/>
      <c r="C83" s="195"/>
      <c r="D83" s="196">
        <f>SUM(B66:C82)</f>
        <v>0</v>
      </c>
    </row>
    <row r="84" spans="1:6" x14ac:dyDescent="0.3">
      <c r="A84" s="193" t="s">
        <v>319</v>
      </c>
      <c r="B84" s="194"/>
      <c r="C84" s="195"/>
      <c r="D84" s="197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6" t="s">
        <v>223</v>
      </c>
      <c r="B86" s="286"/>
      <c r="C86" s="286"/>
      <c r="D86" s="286"/>
      <c r="E86" s="286"/>
      <c r="F86" s="286"/>
    </row>
    <row r="87" spans="1:6" ht="34.5" x14ac:dyDescent="0.4">
      <c r="A87" s="64" t="s">
        <v>300</v>
      </c>
      <c r="B87" s="179">
        <v>0</v>
      </c>
      <c r="C87" s="170"/>
      <c r="D87" s="164"/>
      <c r="E87" s="164"/>
      <c r="F87" s="163"/>
    </row>
    <row r="88" spans="1:6" ht="19.5" x14ac:dyDescent="0.4">
      <c r="A88" s="32" t="s">
        <v>299</v>
      </c>
      <c r="B88" s="179">
        <v>0</v>
      </c>
      <c r="C88" s="170"/>
      <c r="D88" s="164"/>
      <c r="E88" s="163"/>
      <c r="F88" s="163"/>
    </row>
    <row r="89" spans="1:6" ht="19.5" x14ac:dyDescent="0.4">
      <c r="A89" s="32" t="s">
        <v>324</v>
      </c>
      <c r="B89" s="179">
        <v>0</v>
      </c>
      <c r="C89" s="170"/>
      <c r="D89" s="176"/>
      <c r="E89" s="163"/>
      <c r="F89" s="163"/>
    </row>
    <row r="90" spans="1:6" ht="34.5" x14ac:dyDescent="0.4">
      <c r="A90" s="42" t="s">
        <v>325</v>
      </c>
      <c r="B90" s="179">
        <v>0</v>
      </c>
      <c r="C90" s="170"/>
      <c r="D90" s="176"/>
      <c r="E90" s="163"/>
      <c r="F90" s="163"/>
    </row>
    <row r="91" spans="1:6" ht="19.5" x14ac:dyDescent="0.4">
      <c r="A91" s="39" t="s">
        <v>270</v>
      </c>
      <c r="B91" s="179">
        <v>0</v>
      </c>
      <c r="C91" s="170"/>
      <c r="D91" s="176"/>
      <c r="E91" s="163"/>
      <c r="F91" s="163"/>
    </row>
    <row r="92" spans="1:6" ht="36" x14ac:dyDescent="0.35">
      <c r="A92" s="60" t="s">
        <v>246</v>
      </c>
      <c r="B92" s="179" t="s">
        <v>34</v>
      </c>
      <c r="C92" s="187" t="str">
        <f>IF(B92=0, -5, "0")</f>
        <v>0</v>
      </c>
      <c r="D92" s="29"/>
      <c r="E92" s="163"/>
      <c r="F92" s="163"/>
    </row>
    <row r="93" spans="1:6" ht="18" x14ac:dyDescent="0.35">
      <c r="A93" s="54" t="s">
        <v>251</v>
      </c>
      <c r="B93" s="179" t="s">
        <v>34</v>
      </c>
      <c r="C93" s="180" t="str">
        <f>IF(B93=0, -5, "0")</f>
        <v>0</v>
      </c>
      <c r="D93" s="164"/>
      <c r="E93" s="163"/>
      <c r="F93" s="163"/>
    </row>
    <row r="94" spans="1:6" x14ac:dyDescent="0.3">
      <c r="A94" s="39" t="s">
        <v>172</v>
      </c>
      <c r="B94" s="179">
        <v>0</v>
      </c>
      <c r="C94" s="163"/>
      <c r="D94" s="164"/>
      <c r="E94" s="163"/>
      <c r="F94" s="163"/>
    </row>
    <row r="95" spans="1:6" x14ac:dyDescent="0.3">
      <c r="A95" s="44" t="s">
        <v>307</v>
      </c>
      <c r="B95" s="179">
        <v>0</v>
      </c>
      <c r="C95" s="163"/>
      <c r="D95" s="164"/>
      <c r="E95" s="163"/>
      <c r="F95" s="163"/>
    </row>
    <row r="96" spans="1:6" x14ac:dyDescent="0.3">
      <c r="A96" s="44" t="s">
        <v>308</v>
      </c>
      <c r="B96" s="179">
        <v>0</v>
      </c>
      <c r="C96" s="163"/>
      <c r="D96" s="164"/>
      <c r="E96" s="163"/>
      <c r="F96" s="163"/>
    </row>
    <row r="97" spans="1:6" x14ac:dyDescent="0.3">
      <c r="A97" s="32" t="s">
        <v>140</v>
      </c>
      <c r="B97" s="179">
        <v>0</v>
      </c>
      <c r="C97" s="163"/>
      <c r="D97" s="164"/>
      <c r="E97" s="163"/>
      <c r="F97" s="163"/>
    </row>
    <row r="98" spans="1:6" ht="36" x14ac:dyDescent="0.35">
      <c r="A98" s="60" t="s">
        <v>204</v>
      </c>
      <c r="B98" s="179" t="s">
        <v>34</v>
      </c>
      <c r="C98" s="187" t="str">
        <f>IF(B98=0, -5, "0")</f>
        <v>0</v>
      </c>
      <c r="D98" s="164"/>
      <c r="E98" s="163"/>
      <c r="F98" s="163"/>
    </row>
    <row r="99" spans="1:6" ht="18" x14ac:dyDescent="0.35">
      <c r="A99" s="59" t="s">
        <v>321</v>
      </c>
      <c r="B99" s="179" t="s">
        <v>34</v>
      </c>
      <c r="C99" s="187" t="str">
        <f>IF(B99=0, -5, "0")</f>
        <v>0</v>
      </c>
      <c r="D99" s="164"/>
      <c r="E99" s="163"/>
      <c r="F99" s="163"/>
    </row>
    <row r="100" spans="1:6" x14ac:dyDescent="0.3">
      <c r="A100" s="65" t="s">
        <v>248</v>
      </c>
      <c r="B100" s="179">
        <v>0</v>
      </c>
      <c r="C100" s="163"/>
      <c r="D100" s="164"/>
      <c r="E100" s="163"/>
      <c r="F100" s="163"/>
    </row>
    <row r="101" spans="1:6" x14ac:dyDescent="0.3">
      <c r="A101" s="193" t="s">
        <v>38</v>
      </c>
      <c r="B101" s="194"/>
      <c r="C101" s="195"/>
      <c r="D101" s="196">
        <f>SUM(B87:C100)</f>
        <v>0</v>
      </c>
    </row>
    <row r="102" spans="1:6" x14ac:dyDescent="0.3">
      <c r="A102" s="193" t="s">
        <v>319</v>
      </c>
      <c r="B102" s="194"/>
      <c r="C102" s="195"/>
      <c r="D102" s="197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6" t="s">
        <v>224</v>
      </c>
      <c r="B105" s="286"/>
      <c r="C105" s="286"/>
      <c r="D105" s="286"/>
      <c r="E105" s="286"/>
      <c r="F105" s="286"/>
    </row>
    <row r="106" spans="1:6" s="41" customFormat="1" ht="34.5" x14ac:dyDescent="0.4">
      <c r="A106" s="64" t="s">
        <v>301</v>
      </c>
      <c r="B106" s="179">
        <v>0</v>
      </c>
      <c r="C106" s="170"/>
      <c r="D106" s="176"/>
      <c r="E106" s="163"/>
      <c r="F106" s="163"/>
    </row>
    <row r="107" spans="1:6" s="41" customFormat="1" ht="19.5" x14ac:dyDescent="0.4">
      <c r="A107" s="32" t="s">
        <v>195</v>
      </c>
      <c r="B107" s="179">
        <v>0</v>
      </c>
      <c r="C107" s="170"/>
      <c r="D107" s="176"/>
      <c r="E107" s="163"/>
      <c r="F107" s="163"/>
    </row>
    <row r="108" spans="1:6" s="41" customFormat="1" ht="19.5" x14ac:dyDescent="0.4">
      <c r="A108" s="32" t="s">
        <v>314</v>
      </c>
      <c r="B108" s="179">
        <v>0</v>
      </c>
      <c r="C108" s="170"/>
      <c r="D108" s="176"/>
      <c r="E108" s="163"/>
      <c r="F108" s="163"/>
    </row>
    <row r="109" spans="1:6" s="41" customFormat="1" ht="19.5" x14ac:dyDescent="0.4">
      <c r="A109" s="82" t="s">
        <v>315</v>
      </c>
      <c r="B109" s="179">
        <v>0</v>
      </c>
      <c r="C109" s="170"/>
      <c r="D109" s="176"/>
      <c r="E109" s="163"/>
      <c r="F109" s="163"/>
    </row>
    <row r="110" spans="1:6" s="41" customFormat="1" ht="34.5" x14ac:dyDescent="0.4">
      <c r="A110" s="40" t="s">
        <v>270</v>
      </c>
      <c r="B110" s="179">
        <v>0</v>
      </c>
      <c r="C110" s="170"/>
      <c r="D110" s="176"/>
      <c r="E110" s="163"/>
      <c r="F110" s="163"/>
    </row>
    <row r="111" spans="1:6" s="41" customFormat="1" ht="36" x14ac:dyDescent="0.35">
      <c r="A111" s="60" t="s">
        <v>246</v>
      </c>
      <c r="B111" s="179" t="s">
        <v>34</v>
      </c>
      <c r="C111" s="187" t="str">
        <f>IF(B111=0, -5, "0")</f>
        <v>0</v>
      </c>
      <c r="D111" s="181"/>
      <c r="E111" s="163"/>
      <c r="F111" s="163"/>
    </row>
    <row r="112" spans="1:6" s="41" customFormat="1" x14ac:dyDescent="0.3">
      <c r="A112" s="40" t="s">
        <v>172</v>
      </c>
      <c r="B112" s="179">
        <v>0</v>
      </c>
      <c r="C112" s="163"/>
      <c r="D112" s="164"/>
      <c r="E112" s="163"/>
      <c r="F112" s="163"/>
    </row>
    <row r="113" spans="1:6" s="41" customFormat="1" x14ac:dyDescent="0.3">
      <c r="A113" s="82" t="s">
        <v>307</v>
      </c>
      <c r="B113" s="179">
        <v>0</v>
      </c>
      <c r="C113" s="163"/>
      <c r="D113" s="164"/>
      <c r="E113" s="163"/>
      <c r="F113" s="163"/>
    </row>
    <row r="114" spans="1:6" s="41" customFormat="1" ht="36" x14ac:dyDescent="0.35">
      <c r="A114" s="60" t="s">
        <v>334</v>
      </c>
      <c r="B114" s="179" t="s">
        <v>34</v>
      </c>
      <c r="C114" s="187" t="str">
        <f>IF(B114=0, -5, "0")</f>
        <v>0</v>
      </c>
      <c r="D114" s="164"/>
      <c r="E114" s="163"/>
      <c r="F114" s="163"/>
    </row>
    <row r="115" spans="1:6" s="41" customFormat="1" ht="18" x14ac:dyDescent="0.35">
      <c r="A115" s="60" t="s">
        <v>339</v>
      </c>
      <c r="B115" s="179" t="s">
        <v>34</v>
      </c>
      <c r="C115" s="187" t="str">
        <f>IF(B115=0, -5, "0")</f>
        <v>0</v>
      </c>
      <c r="D115" s="164"/>
      <c r="E115" s="163"/>
      <c r="F115" s="175"/>
    </row>
    <row r="116" spans="1:6" s="41" customFormat="1" x14ac:dyDescent="0.3">
      <c r="A116" s="65" t="s">
        <v>248</v>
      </c>
      <c r="B116" s="179">
        <v>0</v>
      </c>
      <c r="C116" s="163"/>
      <c r="D116" s="176"/>
      <c r="E116" s="163"/>
      <c r="F116" s="163"/>
    </row>
    <row r="117" spans="1:6" s="41" customFormat="1" x14ac:dyDescent="0.3">
      <c r="A117" s="193" t="s">
        <v>38</v>
      </c>
      <c r="B117" s="194"/>
      <c r="C117" s="195"/>
      <c r="D117" s="196">
        <f>SUM(B106:C116)</f>
        <v>0</v>
      </c>
      <c r="E117" s="30"/>
      <c r="F117" s="30"/>
    </row>
    <row r="118" spans="1:6" s="41" customFormat="1" x14ac:dyDescent="0.3">
      <c r="A118" s="193" t="s">
        <v>319</v>
      </c>
      <c r="B118" s="194"/>
      <c r="C118" s="195"/>
      <c r="D118" s="197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6" t="s">
        <v>196</v>
      </c>
      <c r="B120" s="286"/>
      <c r="C120" s="286"/>
      <c r="D120" s="286"/>
      <c r="E120" s="286"/>
      <c r="F120" s="286"/>
    </row>
    <row r="121" spans="1:6" x14ac:dyDescent="0.3">
      <c r="A121" s="58" t="s">
        <v>302</v>
      </c>
      <c r="B121" s="180">
        <v>0</v>
      </c>
      <c r="C121" s="163"/>
      <c r="D121" s="182"/>
      <c r="E121" s="182"/>
      <c r="F121" s="163"/>
    </row>
    <row r="122" spans="1:6" x14ac:dyDescent="0.3">
      <c r="A122" s="58" t="s">
        <v>299</v>
      </c>
      <c r="B122" s="180">
        <v>0</v>
      </c>
      <c r="C122" s="163"/>
      <c r="D122" s="164"/>
      <c r="E122" s="164"/>
      <c r="F122" s="163"/>
    </row>
    <row r="123" spans="1:6" ht="19.5" x14ac:dyDescent="0.4">
      <c r="A123" s="32" t="s">
        <v>317</v>
      </c>
      <c r="B123" s="180">
        <v>0</v>
      </c>
      <c r="C123" s="170"/>
      <c r="D123" s="164"/>
      <c r="E123" s="164"/>
      <c r="F123" s="163"/>
    </row>
    <row r="124" spans="1:6" ht="19.5" x14ac:dyDescent="0.4">
      <c r="A124" s="39" t="s">
        <v>269</v>
      </c>
      <c r="B124" s="180">
        <v>0</v>
      </c>
      <c r="C124" s="170"/>
      <c r="D124" s="164"/>
      <c r="E124" s="164"/>
      <c r="F124" s="163"/>
    </row>
    <row r="125" spans="1:6" ht="19.5" x14ac:dyDescent="0.4">
      <c r="A125" s="32" t="s">
        <v>316</v>
      </c>
      <c r="B125" s="180">
        <v>0</v>
      </c>
      <c r="C125" s="170"/>
      <c r="D125" s="176"/>
      <c r="E125" s="171"/>
      <c r="F125" s="163"/>
    </row>
    <row r="126" spans="1:6" ht="36" x14ac:dyDescent="0.35">
      <c r="A126" s="56" t="s">
        <v>225</v>
      </c>
      <c r="B126" s="180" t="s">
        <v>34</v>
      </c>
      <c r="C126" s="188" t="str">
        <f>IF(B126=0, -5, "0")</f>
        <v>0</v>
      </c>
      <c r="D126" s="176"/>
      <c r="E126" s="171"/>
      <c r="F126" s="163"/>
    </row>
    <row r="127" spans="1:6" ht="18" x14ac:dyDescent="0.35">
      <c r="A127" s="54" t="s">
        <v>252</v>
      </c>
      <c r="B127" s="180" t="s">
        <v>34</v>
      </c>
      <c r="C127" s="188" t="str">
        <f>IF(B127=0, -5, "0")</f>
        <v>0</v>
      </c>
      <c r="D127" s="164"/>
      <c r="E127" s="164"/>
      <c r="F127" s="163"/>
    </row>
    <row r="128" spans="1:6" x14ac:dyDescent="0.3">
      <c r="A128" s="39" t="s">
        <v>173</v>
      </c>
      <c r="B128" s="180">
        <v>0</v>
      </c>
      <c r="C128" s="183"/>
      <c r="D128" s="164"/>
      <c r="E128" s="164"/>
      <c r="F128" s="163"/>
    </row>
    <row r="129" spans="1:6" ht="36" x14ac:dyDescent="0.35">
      <c r="A129" s="56" t="s">
        <v>205</v>
      </c>
      <c r="B129" s="180" t="s">
        <v>34</v>
      </c>
      <c r="C129" s="188" t="str">
        <f>IF(B129=0, -5, "0")</f>
        <v>0</v>
      </c>
      <c r="D129" s="164"/>
      <c r="E129" s="164"/>
      <c r="F129" s="163"/>
    </row>
    <row r="130" spans="1:6" x14ac:dyDescent="0.3">
      <c r="A130" s="42" t="s">
        <v>303</v>
      </c>
      <c r="B130" s="180">
        <v>0</v>
      </c>
      <c r="C130" s="183"/>
      <c r="D130" s="164"/>
      <c r="E130" s="164"/>
      <c r="F130" s="163"/>
    </row>
    <row r="131" spans="1:6" ht="18" x14ac:dyDescent="0.35">
      <c r="A131" s="59" t="s">
        <v>339</v>
      </c>
      <c r="B131" s="180" t="s">
        <v>34</v>
      </c>
      <c r="C131" s="188" t="str">
        <f>IF(B131=0, -5, "0")</f>
        <v>0</v>
      </c>
      <c r="D131" s="176"/>
      <c r="E131" s="171"/>
      <c r="F131" s="175"/>
    </row>
    <row r="132" spans="1:6" x14ac:dyDescent="0.3">
      <c r="A132" s="193" t="s">
        <v>38</v>
      </c>
      <c r="B132" s="194"/>
      <c r="C132" s="195"/>
      <c r="D132" s="196">
        <f>SUM(B121:C131)</f>
        <v>0</v>
      </c>
    </row>
    <row r="133" spans="1:6" x14ac:dyDescent="0.3">
      <c r="A133" s="193" t="s">
        <v>319</v>
      </c>
      <c r="B133" s="194"/>
      <c r="C133" s="195"/>
      <c r="D133" s="197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6" t="s">
        <v>228</v>
      </c>
      <c r="B136" s="286"/>
      <c r="C136" s="286"/>
      <c r="D136" s="286"/>
      <c r="E136" s="286"/>
      <c r="F136" s="286"/>
    </row>
    <row r="137" spans="1:6" x14ac:dyDescent="0.3">
      <c r="A137" s="64" t="s">
        <v>304</v>
      </c>
      <c r="B137" s="163">
        <v>0</v>
      </c>
      <c r="C137" s="163"/>
      <c r="D137" s="164"/>
      <c r="E137" s="163"/>
      <c r="F137" s="163"/>
    </row>
    <row r="138" spans="1:6" x14ac:dyDescent="0.3">
      <c r="A138" s="32" t="s">
        <v>152</v>
      </c>
      <c r="B138" s="163">
        <v>0</v>
      </c>
      <c r="C138" s="163"/>
      <c r="D138" s="164"/>
      <c r="E138" s="163"/>
      <c r="F138" s="163"/>
    </row>
    <row r="139" spans="1:6" ht="18" x14ac:dyDescent="0.35">
      <c r="A139" s="54" t="s">
        <v>326</v>
      </c>
      <c r="B139" s="163" t="s">
        <v>34</v>
      </c>
      <c r="C139" s="187" t="str">
        <f>IF(B139=0, -5, "0")</f>
        <v>0</v>
      </c>
      <c r="D139" s="164"/>
      <c r="E139" s="163"/>
      <c r="F139" s="163"/>
    </row>
    <row r="140" spans="1:6" ht="18" x14ac:dyDescent="0.35">
      <c r="A140" s="54" t="s">
        <v>327</v>
      </c>
      <c r="B140" s="163" t="s">
        <v>34</v>
      </c>
      <c r="C140" s="187" t="str">
        <f>IF(B140=0, -5, "0")</f>
        <v>0</v>
      </c>
      <c r="D140" s="164"/>
      <c r="E140" s="163"/>
      <c r="F140" s="163"/>
    </row>
    <row r="141" spans="1:6" ht="18" x14ac:dyDescent="0.35">
      <c r="A141" s="54" t="s">
        <v>328</v>
      </c>
      <c r="B141" s="163" t="s">
        <v>34</v>
      </c>
      <c r="C141" s="187" t="str">
        <f>IF(B141=0, -5, "0")</f>
        <v>0</v>
      </c>
      <c r="D141" s="164"/>
      <c r="E141" s="163"/>
      <c r="F141" s="163"/>
    </row>
    <row r="142" spans="1:6" ht="33" x14ac:dyDescent="0.3">
      <c r="A142" s="147" t="s">
        <v>206</v>
      </c>
      <c r="B142" s="163">
        <v>0</v>
      </c>
      <c r="C142" s="163"/>
      <c r="D142" s="184"/>
      <c r="E142" s="163"/>
      <c r="F142" s="163"/>
    </row>
    <row r="143" spans="1:6" x14ac:dyDescent="0.3">
      <c r="A143" s="146" t="s">
        <v>348</v>
      </c>
      <c r="B143" s="163">
        <v>0</v>
      </c>
      <c r="C143" s="163"/>
      <c r="D143" s="185"/>
      <c r="E143" s="163"/>
      <c r="F143" s="163"/>
    </row>
    <row r="144" spans="1:6" x14ac:dyDescent="0.3">
      <c r="A144" s="146" t="s">
        <v>171</v>
      </c>
      <c r="B144" s="163">
        <v>0</v>
      </c>
      <c r="C144" s="163"/>
      <c r="D144" s="185"/>
      <c r="E144" s="163"/>
      <c r="F144" s="163"/>
    </row>
    <row r="145" spans="1:6" x14ac:dyDescent="0.3">
      <c r="A145" s="193" t="s">
        <v>38</v>
      </c>
      <c r="B145" s="194"/>
      <c r="C145" s="195"/>
      <c r="D145" s="196">
        <f>SUM(B137:C144)</f>
        <v>0</v>
      </c>
    </row>
    <row r="146" spans="1:6" x14ac:dyDescent="0.3">
      <c r="A146" s="193" t="s">
        <v>319</v>
      </c>
      <c r="B146" s="194"/>
      <c r="C146" s="195"/>
      <c r="D146" s="197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6" t="s">
        <v>80</v>
      </c>
      <c r="B148" s="286"/>
      <c r="C148" s="286"/>
      <c r="D148" s="286"/>
      <c r="E148" s="286"/>
      <c r="F148" s="286"/>
    </row>
    <row r="149" spans="1:6" ht="18" x14ac:dyDescent="0.35">
      <c r="A149" s="54" t="s">
        <v>310</v>
      </c>
      <c r="B149" s="163" t="s">
        <v>34</v>
      </c>
      <c r="C149" s="187" t="str">
        <f>IF(B149=0, -5, "0")</f>
        <v>0</v>
      </c>
      <c r="D149" s="163"/>
      <c r="E149" s="163"/>
      <c r="F149" s="163"/>
    </row>
    <row r="150" spans="1:6" x14ac:dyDescent="0.3">
      <c r="A150" s="32" t="s">
        <v>311</v>
      </c>
      <c r="B150" s="163">
        <v>0</v>
      </c>
      <c r="C150" s="163"/>
      <c r="D150" s="164"/>
      <c r="E150" s="163"/>
      <c r="F150" s="163"/>
    </row>
    <row r="151" spans="1:6" x14ac:dyDescent="0.3">
      <c r="A151" s="58" t="s">
        <v>226</v>
      </c>
      <c r="B151" s="163">
        <v>0</v>
      </c>
      <c r="C151" s="163"/>
      <c r="D151" s="164"/>
      <c r="E151" s="163"/>
      <c r="F151" s="163"/>
    </row>
    <row r="152" spans="1:6" x14ac:dyDescent="0.3">
      <c r="A152" s="32" t="s">
        <v>90</v>
      </c>
      <c r="B152" s="163">
        <v>0</v>
      </c>
      <c r="C152" s="163"/>
      <c r="D152" s="163"/>
      <c r="E152" s="164"/>
      <c r="F152" s="163"/>
    </row>
    <row r="153" spans="1:6" ht="17.25" customHeight="1" x14ac:dyDescent="0.3">
      <c r="A153" s="193" t="s">
        <v>38</v>
      </c>
      <c r="B153" s="194"/>
      <c r="C153" s="195"/>
      <c r="D153" s="196">
        <f>SUM(B149:C152)</f>
        <v>0</v>
      </c>
    </row>
    <row r="154" spans="1:6" x14ac:dyDescent="0.3">
      <c r="A154" s="193" t="s">
        <v>319</v>
      </c>
      <c r="B154" s="194"/>
      <c r="C154" s="195"/>
      <c r="D154" s="197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6" t="s">
        <v>17</v>
      </c>
      <c r="B156" s="286"/>
      <c r="C156" s="286"/>
      <c r="D156" s="286"/>
      <c r="E156" s="286"/>
      <c r="F156" s="286"/>
    </row>
    <row r="157" spans="1:6" x14ac:dyDescent="0.3">
      <c r="A157" s="39" t="s">
        <v>191</v>
      </c>
      <c r="B157" s="163">
        <v>0</v>
      </c>
      <c r="C157" s="163"/>
      <c r="D157" s="186"/>
      <c r="E157" s="163"/>
      <c r="F157" s="163"/>
    </row>
    <row r="158" spans="1:6" x14ac:dyDescent="0.3">
      <c r="A158" s="32" t="s">
        <v>91</v>
      </c>
      <c r="B158" s="163">
        <v>0</v>
      </c>
      <c r="C158" s="163"/>
      <c r="D158" s="186"/>
      <c r="E158" s="163"/>
      <c r="F158" s="163"/>
    </row>
    <row r="159" spans="1:6" x14ac:dyDescent="0.3">
      <c r="A159" s="58" t="s">
        <v>207</v>
      </c>
      <c r="B159" s="163">
        <v>0</v>
      </c>
      <c r="C159" s="163"/>
      <c r="D159" s="164"/>
      <c r="E159" s="163"/>
      <c r="F159" s="163"/>
    </row>
    <row r="160" spans="1:6" x14ac:dyDescent="0.3">
      <c r="A160" s="32" t="s">
        <v>153</v>
      </c>
      <c r="B160" s="163">
        <v>0</v>
      </c>
      <c r="C160" s="163"/>
      <c r="D160" s="164"/>
      <c r="E160" s="164"/>
      <c r="F160" s="163"/>
    </row>
    <row r="161" spans="1:6" x14ac:dyDescent="0.3">
      <c r="A161" s="193" t="s">
        <v>38</v>
      </c>
      <c r="B161" s="194"/>
      <c r="C161" s="195"/>
      <c r="D161" s="196">
        <f>SUM(B157:C160)</f>
        <v>0</v>
      </c>
    </row>
    <row r="162" spans="1:6" x14ac:dyDescent="0.3">
      <c r="A162" s="193" t="s">
        <v>319</v>
      </c>
      <c r="B162" s="194"/>
      <c r="C162" s="195"/>
      <c r="D162" s="197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6" t="s">
        <v>82</v>
      </c>
      <c r="B164" s="286"/>
      <c r="C164" s="286"/>
      <c r="D164" s="286"/>
      <c r="E164" s="286"/>
      <c r="F164" s="286"/>
    </row>
    <row r="165" spans="1:6" x14ac:dyDescent="0.3">
      <c r="A165" s="58" t="s">
        <v>337</v>
      </c>
      <c r="B165" s="163">
        <v>0</v>
      </c>
      <c r="C165" s="163"/>
      <c r="D165" s="164"/>
      <c r="E165" s="164"/>
      <c r="F165" s="163"/>
    </row>
    <row r="166" spans="1:6" x14ac:dyDescent="0.3">
      <c r="A166" s="66" t="s">
        <v>232</v>
      </c>
      <c r="B166" s="163">
        <v>0</v>
      </c>
      <c r="C166" s="163"/>
      <c r="D166" s="164"/>
      <c r="E166" s="119"/>
      <c r="F166" s="163"/>
    </row>
    <row r="167" spans="1:6" x14ac:dyDescent="0.3">
      <c r="A167" s="32" t="s">
        <v>92</v>
      </c>
      <c r="B167" s="163">
        <v>0</v>
      </c>
      <c r="C167" s="163"/>
      <c r="D167" s="164"/>
      <c r="E167" s="163"/>
      <c r="F167" s="163"/>
    </row>
    <row r="168" spans="1:6" x14ac:dyDescent="0.3">
      <c r="A168" s="39" t="s">
        <v>253</v>
      </c>
      <c r="B168" s="163">
        <v>0</v>
      </c>
      <c r="C168" s="163"/>
      <c r="D168" s="164"/>
      <c r="E168" s="163"/>
      <c r="F168" s="163"/>
    </row>
    <row r="169" spans="1:6" x14ac:dyDescent="0.3">
      <c r="A169" s="32" t="s">
        <v>329</v>
      </c>
      <c r="B169" s="163">
        <v>0</v>
      </c>
      <c r="C169" s="163"/>
      <c r="D169" s="164"/>
      <c r="E169" s="163"/>
      <c r="F169" s="163"/>
    </row>
    <row r="170" spans="1:6" x14ac:dyDescent="0.3">
      <c r="A170" s="193" t="s">
        <v>38</v>
      </c>
      <c r="B170" s="194"/>
      <c r="C170" s="195"/>
      <c r="D170" s="196">
        <f>SUM(B165:C169)</f>
        <v>0</v>
      </c>
    </row>
    <row r="171" spans="1:6" x14ac:dyDescent="0.3">
      <c r="A171" s="193" t="s">
        <v>319</v>
      </c>
      <c r="B171" s="194"/>
      <c r="C171" s="195"/>
      <c r="D171" s="197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6" t="s">
        <v>227</v>
      </c>
      <c r="B173" s="286"/>
      <c r="C173" s="286"/>
      <c r="D173" s="286"/>
      <c r="E173" s="286"/>
      <c r="F173" s="286"/>
    </row>
    <row r="174" spans="1:6" x14ac:dyDescent="0.3">
      <c r="A174" s="32" t="s">
        <v>330</v>
      </c>
      <c r="B174" s="163">
        <v>0</v>
      </c>
      <c r="C174" s="163"/>
      <c r="D174" s="163"/>
      <c r="E174" s="163"/>
      <c r="F174" s="163"/>
    </row>
    <row r="175" spans="1:6" ht="18" x14ac:dyDescent="0.35">
      <c r="A175" s="112" t="s">
        <v>338</v>
      </c>
      <c r="B175" s="163" t="s">
        <v>34</v>
      </c>
      <c r="C175" s="187" t="str">
        <f>IF(B175=0, -5, "0")</f>
        <v>0</v>
      </c>
      <c r="D175" s="163"/>
      <c r="E175" s="163"/>
      <c r="F175" s="175"/>
    </row>
    <row r="176" spans="1:6" x14ac:dyDescent="0.3">
      <c r="A176" s="39" t="s">
        <v>333</v>
      </c>
      <c r="B176" s="163">
        <v>0</v>
      </c>
      <c r="C176" s="163"/>
      <c r="D176" s="163"/>
      <c r="E176" s="163"/>
      <c r="F176" s="163"/>
    </row>
    <row r="177" spans="1:6" x14ac:dyDescent="0.3">
      <c r="A177" s="67" t="s">
        <v>200</v>
      </c>
      <c r="B177" s="163">
        <v>0</v>
      </c>
      <c r="C177" s="163"/>
      <c r="D177" s="163"/>
      <c r="E177" s="163"/>
      <c r="F177" s="163"/>
    </row>
    <row r="178" spans="1:6" x14ac:dyDescent="0.3">
      <c r="A178" s="193" t="s">
        <v>38</v>
      </c>
      <c r="B178" s="194"/>
      <c r="C178" s="195"/>
      <c r="D178" s="196">
        <f>SUM(B174:C177)</f>
        <v>0</v>
      </c>
    </row>
    <row r="179" spans="1:6" x14ac:dyDescent="0.3">
      <c r="A179" s="193" t="s">
        <v>319</v>
      </c>
      <c r="B179" s="194"/>
      <c r="C179" s="195"/>
      <c r="D179" s="197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2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zS5McvZ1EsRHY5Tj1UpTjgvT5nrQpi+6Z+LZr2iZ4J33vlUqvAama2ElpWHOa0/biGqg6ho/L62hcrCY5zCwsA==" saltValue="ZfT8w1T4ZDQxoS+RmUfzrg==" spinCount="100000" sheet="1" objects="1" scenarios="1" formatCells="0" formatColumns="0" formatRows="0"/>
  <mergeCells count="27">
    <mergeCell ref="A164:F164"/>
    <mergeCell ref="A173:F173"/>
    <mergeCell ref="A86:F86"/>
    <mergeCell ref="A105:F105"/>
    <mergeCell ref="A120:F120"/>
    <mergeCell ref="A136:F136"/>
    <mergeCell ref="A148:F148"/>
    <mergeCell ref="A156:F156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51" zoomScale="70" zoomScaleNormal="71" zoomScaleSheetLayoutView="70" workbookViewId="0">
      <selection activeCell="D457" activeCellId="13" sqref="D36 D92 D145 D185 D241 D275 D303 D356 D386 D405 D418 D427 D448 D457"/>
    </sheetView>
  </sheetViews>
  <sheetFormatPr baseColWidth="10" defaultColWidth="11.42578125" defaultRowHeight="15" x14ac:dyDescent="0.25"/>
  <cols>
    <col min="1" max="1" width="57.140625" style="1" customWidth="1"/>
    <col min="2" max="2" width="14" style="118" customWidth="1"/>
    <col min="3" max="3" width="9.140625" style="118" customWidth="1"/>
    <col min="4" max="4" width="50" style="118" customWidth="1"/>
    <col min="5" max="5" width="26.42578125" style="118" customWidth="1"/>
    <col min="6" max="6" width="11.42578125" style="118"/>
    <col min="7" max="7" width="5" style="118" customWidth="1"/>
    <col min="8" max="16384" width="11.42578125" style="118"/>
  </cols>
  <sheetData>
    <row r="1" spans="1:9" ht="20.25" x14ac:dyDescent="0.3">
      <c r="A1"/>
      <c r="C1" s="33">
        <v>0</v>
      </c>
      <c r="D1" s="280"/>
      <c r="E1" s="280"/>
      <c r="F1" s="280"/>
      <c r="G1" s="280"/>
      <c r="H1" s="280"/>
      <c r="I1" s="280"/>
    </row>
    <row r="2" spans="1:9" ht="20.25" x14ac:dyDescent="0.3">
      <c r="C2" s="33">
        <v>1</v>
      </c>
      <c r="D2" s="231"/>
      <c r="E2" s="231"/>
      <c r="F2" s="231"/>
      <c r="G2" s="231"/>
      <c r="H2" s="231"/>
      <c r="I2" s="231"/>
    </row>
    <row r="3" spans="1:9" ht="20.25" x14ac:dyDescent="0.3">
      <c r="C3" s="33">
        <v>2</v>
      </c>
      <c r="D3" s="231"/>
      <c r="E3" s="231"/>
      <c r="F3" s="231"/>
      <c r="G3" s="231"/>
      <c r="H3" s="231"/>
      <c r="I3" s="231"/>
    </row>
    <row r="4" spans="1:9" ht="20.25" x14ac:dyDescent="0.3">
      <c r="C4" s="33" t="s">
        <v>34</v>
      </c>
      <c r="D4" s="231"/>
      <c r="E4" s="231"/>
      <c r="F4" s="231"/>
      <c r="G4" s="231"/>
      <c r="H4" s="231"/>
      <c r="I4" s="231"/>
    </row>
    <row r="5" spans="1:9" ht="20.25" x14ac:dyDescent="0.3">
      <c r="D5" s="231"/>
      <c r="E5" s="231"/>
      <c r="F5" s="231"/>
      <c r="G5" s="231"/>
      <c r="H5" s="231"/>
      <c r="I5" s="231"/>
    </row>
    <row r="6" spans="1:9" ht="20.25" x14ac:dyDescent="0.3">
      <c r="D6" s="231"/>
      <c r="E6" s="231"/>
      <c r="F6" s="231"/>
      <c r="G6" s="231"/>
      <c r="H6" s="231"/>
      <c r="I6" s="231"/>
    </row>
    <row r="7" spans="1:9" ht="21" x14ac:dyDescent="0.3">
      <c r="A7" s="281" t="s">
        <v>190</v>
      </c>
      <c r="B7" s="281"/>
      <c r="C7" s="281"/>
      <c r="D7" s="281"/>
      <c r="E7" s="281"/>
      <c r="F7" s="281"/>
      <c r="G7" s="231"/>
      <c r="H7" s="231"/>
      <c r="I7" s="231"/>
    </row>
    <row r="8" spans="1:9" ht="29.25" x14ac:dyDescent="0.5">
      <c r="A8" s="282" t="str">
        <f>'Page de garde'!D18</f>
        <v>SILVER MALL</v>
      </c>
      <c r="B8" s="282"/>
      <c r="C8" s="282"/>
      <c r="D8" s="282"/>
      <c r="E8" s="282"/>
      <c r="F8" s="282"/>
      <c r="G8" s="232"/>
      <c r="H8" s="232"/>
      <c r="I8" s="231"/>
    </row>
    <row r="9" spans="1:9" ht="24.75" x14ac:dyDescent="0.5">
      <c r="A9" s="191" t="s">
        <v>44</v>
      </c>
      <c r="B9" s="283"/>
      <c r="C9" s="283"/>
      <c r="D9" s="283"/>
      <c r="E9" s="283"/>
      <c r="F9" s="284"/>
      <c r="G9" s="232"/>
      <c r="H9" s="232"/>
      <c r="I9" s="231"/>
    </row>
    <row r="10" spans="1:9" ht="24" x14ac:dyDescent="0.45">
      <c r="A10" s="192" t="s">
        <v>46</v>
      </c>
      <c r="B10" s="285"/>
      <c r="C10" s="285"/>
      <c r="D10" s="285"/>
      <c r="E10" s="285"/>
      <c r="F10" s="285"/>
      <c r="G10" s="232"/>
      <c r="H10" s="232"/>
      <c r="I10" s="231"/>
    </row>
    <row r="11" spans="1:9" ht="24.75" x14ac:dyDescent="0.5">
      <c r="A11" s="191" t="s">
        <v>45</v>
      </c>
      <c r="B11" s="279"/>
      <c r="C11" s="279"/>
      <c r="D11" s="279"/>
      <c r="E11" s="279"/>
      <c r="F11" s="279"/>
      <c r="G11" s="232"/>
      <c r="H11" s="232"/>
      <c r="I11" s="231"/>
    </row>
    <row r="12" spans="1:9" ht="24.75" x14ac:dyDescent="0.5">
      <c r="A12" s="191" t="s">
        <v>260</v>
      </c>
      <c r="B12" s="271">
        <f>D463</f>
        <v>0</v>
      </c>
      <c r="C12" s="271"/>
      <c r="D12" s="271"/>
      <c r="E12" s="271"/>
      <c r="F12" s="271"/>
      <c r="G12" s="232"/>
      <c r="H12" s="232"/>
      <c r="I12" s="231"/>
    </row>
    <row r="13" spans="1:9" ht="22.5" x14ac:dyDescent="0.45">
      <c r="A13" s="28"/>
      <c r="B13" s="29"/>
      <c r="C13" s="29"/>
      <c r="D13" s="272"/>
      <c r="E13" s="272"/>
      <c r="F13" s="272"/>
      <c r="G13" s="272"/>
      <c r="H13" s="272"/>
      <c r="I13" s="3"/>
    </row>
    <row r="14" spans="1:9" ht="16.5" x14ac:dyDescent="0.3">
      <c r="A14" s="273" t="s">
        <v>32</v>
      </c>
      <c r="B14" s="274" t="s">
        <v>33</v>
      </c>
      <c r="C14" s="274"/>
      <c r="D14" s="274" t="s">
        <v>48</v>
      </c>
      <c r="E14" s="275" t="s">
        <v>331</v>
      </c>
      <c r="F14" s="274" t="s">
        <v>202</v>
      </c>
      <c r="G14" s="29"/>
      <c r="H14" s="29"/>
    </row>
    <row r="15" spans="1:9" ht="16.5" x14ac:dyDescent="0.3">
      <c r="A15" s="273"/>
      <c r="B15" s="55" t="s">
        <v>36</v>
      </c>
      <c r="C15" s="55" t="s">
        <v>35</v>
      </c>
      <c r="D15" s="274"/>
      <c r="E15" s="275"/>
      <c r="F15" s="274"/>
      <c r="G15" s="29"/>
      <c r="H15" s="29"/>
    </row>
    <row r="16" spans="1:9" ht="18" x14ac:dyDescent="0.35">
      <c r="A16" s="276" t="s">
        <v>0</v>
      </c>
      <c r="B16" s="276"/>
      <c r="C16" s="276"/>
      <c r="D16" s="276"/>
      <c r="E16" s="276"/>
      <c r="F16" s="276"/>
      <c r="G16" s="29"/>
      <c r="H16" s="29"/>
    </row>
    <row r="17" spans="1:8" ht="18" x14ac:dyDescent="0.3">
      <c r="A17" s="133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7" t="s">
        <v>1</v>
      </c>
      <c r="B18" s="278"/>
      <c r="C18" s="278"/>
      <c r="D18" s="278"/>
      <c r="E18" s="278"/>
      <c r="F18" s="278"/>
    </row>
    <row r="19" spans="1:8" x14ac:dyDescent="0.25">
      <c r="A19" s="120" t="s">
        <v>10</v>
      </c>
      <c r="B19" s="121">
        <v>0</v>
      </c>
      <c r="C19" s="121"/>
      <c r="D19" s="119"/>
      <c r="E19" s="102"/>
      <c r="F19" s="102"/>
    </row>
    <row r="20" spans="1:8" x14ac:dyDescent="0.25">
      <c r="A20" s="120" t="s">
        <v>199</v>
      </c>
      <c r="B20" s="121">
        <v>0</v>
      </c>
      <c r="C20" s="121"/>
      <c r="D20" s="119"/>
      <c r="E20" s="102"/>
      <c r="F20" s="102"/>
    </row>
    <row r="21" spans="1:8" x14ac:dyDescent="0.25">
      <c r="A21" s="120" t="s">
        <v>93</v>
      </c>
      <c r="B21" s="121">
        <v>0</v>
      </c>
      <c r="C21" s="121"/>
      <c r="D21" s="119"/>
      <c r="E21" s="102"/>
      <c r="F21" s="102"/>
    </row>
    <row r="22" spans="1:8" s="123" customFormat="1" x14ac:dyDescent="0.25">
      <c r="A22" s="70" t="s">
        <v>288</v>
      </c>
      <c r="B22" s="121">
        <v>0</v>
      </c>
      <c r="C22" s="122"/>
      <c r="E22" s="101"/>
      <c r="F22" s="124"/>
    </row>
    <row r="23" spans="1:8" x14ac:dyDescent="0.25">
      <c r="A23" s="198" t="s">
        <v>38</v>
      </c>
      <c r="B23" s="198"/>
      <c r="C23" s="198"/>
      <c r="D23" s="198">
        <f>SUM(B19:C22)</f>
        <v>0</v>
      </c>
    </row>
    <row r="24" spans="1:8" x14ac:dyDescent="0.25">
      <c r="A24" s="198" t="s">
        <v>37</v>
      </c>
      <c r="B24" s="199"/>
      <c r="C24" s="200"/>
      <c r="D24" s="201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67" t="s">
        <v>18</v>
      </c>
      <c r="B26" s="268"/>
      <c r="C26" s="268"/>
      <c r="D26" s="268"/>
      <c r="E26" s="268"/>
      <c r="F26" s="268"/>
    </row>
    <row r="27" spans="1:8" x14ac:dyDescent="0.25">
      <c r="A27" s="17" t="s">
        <v>2</v>
      </c>
      <c r="B27" s="121">
        <v>0</v>
      </c>
      <c r="C27" s="121"/>
      <c r="D27" s="119"/>
      <c r="E27" s="102"/>
      <c r="F27" s="102"/>
    </row>
    <row r="28" spans="1:8" ht="18" x14ac:dyDescent="0.35">
      <c r="A28" s="54" t="s">
        <v>176</v>
      </c>
      <c r="B28" s="121" t="s">
        <v>34</v>
      </c>
      <c r="C28" s="160" t="str">
        <f>IF(B28=0, -5, "0")</f>
        <v>0</v>
      </c>
      <c r="D28" s="119"/>
      <c r="E28" s="102"/>
      <c r="F28" s="102"/>
    </row>
    <row r="29" spans="1:8" ht="30" x14ac:dyDescent="0.25">
      <c r="A29" s="120" t="s">
        <v>160</v>
      </c>
      <c r="B29" s="121">
        <v>0</v>
      </c>
      <c r="C29" s="121"/>
      <c r="D29" s="119"/>
      <c r="E29" s="102"/>
      <c r="F29" s="102"/>
    </row>
    <row r="30" spans="1:8" ht="45" x14ac:dyDescent="0.25">
      <c r="A30" s="120" t="s">
        <v>155</v>
      </c>
      <c r="B30" s="121">
        <v>0</v>
      </c>
      <c r="C30" s="121"/>
      <c r="D30" s="107"/>
      <c r="E30" s="102"/>
      <c r="F30" s="102"/>
    </row>
    <row r="31" spans="1:8" ht="30" x14ac:dyDescent="0.25">
      <c r="A31" s="17" t="s">
        <v>53</v>
      </c>
      <c r="B31" s="121">
        <v>0</v>
      </c>
      <c r="C31" s="121"/>
      <c r="D31" s="119"/>
      <c r="E31" s="102"/>
      <c r="F31" s="102"/>
    </row>
    <row r="32" spans="1:8" ht="75" x14ac:dyDescent="0.25">
      <c r="A32" s="120" t="s">
        <v>156</v>
      </c>
      <c r="B32" s="121">
        <v>0</v>
      </c>
      <c r="C32" s="121"/>
      <c r="D32" s="108"/>
      <c r="E32" s="102"/>
      <c r="F32" s="102"/>
      <c r="G32" s="123"/>
    </row>
    <row r="33" spans="1:7" ht="36" x14ac:dyDescent="0.25">
      <c r="A33" s="69" t="s">
        <v>11</v>
      </c>
      <c r="B33" s="121" t="s">
        <v>34</v>
      </c>
      <c r="C33" s="160" t="str">
        <f>IF(B33=0, -5, "0")</f>
        <v>0</v>
      </c>
      <c r="D33" s="87"/>
      <c r="E33" s="102"/>
      <c r="F33" s="102"/>
    </row>
    <row r="34" spans="1:7" x14ac:dyDescent="0.25">
      <c r="A34" s="17" t="s">
        <v>274</v>
      </c>
      <c r="B34" s="121">
        <v>0</v>
      </c>
      <c r="C34" s="122"/>
      <c r="D34" s="117"/>
      <c r="E34" s="124"/>
      <c r="F34" s="124"/>
      <c r="G34" s="123"/>
    </row>
    <row r="35" spans="1:7" x14ac:dyDescent="0.25">
      <c r="A35" s="17" t="s">
        <v>192</v>
      </c>
      <c r="B35" s="121">
        <v>0</v>
      </c>
      <c r="C35" s="121"/>
      <c r="D35" s="119"/>
      <c r="E35" s="102"/>
      <c r="F35" s="102"/>
    </row>
    <row r="36" spans="1:7" ht="45" x14ac:dyDescent="0.25">
      <c r="A36" s="75" t="s">
        <v>271</v>
      </c>
      <c r="B36" s="121">
        <v>0</v>
      </c>
      <c r="C36" s="106"/>
      <c r="D36" s="91"/>
      <c r="E36" s="72"/>
      <c r="F36" s="72"/>
    </row>
    <row r="37" spans="1:7" x14ac:dyDescent="0.25">
      <c r="A37" s="198" t="s">
        <v>38</v>
      </c>
      <c r="B37" s="198"/>
      <c r="C37" s="198"/>
      <c r="D37" s="198">
        <f>SUM(B27:C35)</f>
        <v>0</v>
      </c>
    </row>
    <row r="38" spans="1:7" x14ac:dyDescent="0.25">
      <c r="A38" s="198" t="s">
        <v>37</v>
      </c>
      <c r="B38" s="199"/>
      <c r="C38" s="200"/>
      <c r="D38" s="201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2" t="s">
        <v>40</v>
      </c>
      <c r="B40" s="203"/>
      <c r="C40" s="204"/>
      <c r="D40" s="205">
        <f>SUM(D37,D23)</f>
        <v>0</v>
      </c>
    </row>
    <row r="41" spans="1:7" ht="18" x14ac:dyDescent="0.25">
      <c r="A41" s="202" t="s">
        <v>210</v>
      </c>
      <c r="B41" s="203"/>
      <c r="C41" s="204"/>
      <c r="D41" s="206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76" t="s">
        <v>131</v>
      </c>
      <c r="B43" s="276"/>
      <c r="C43" s="276"/>
      <c r="D43" s="276"/>
      <c r="E43" s="276"/>
      <c r="F43" s="276"/>
    </row>
    <row r="44" spans="1:7" x14ac:dyDescent="0.25">
      <c r="A44" s="134">
        <f>B11</f>
        <v>0</v>
      </c>
      <c r="B44" s="5"/>
      <c r="C44" s="6"/>
      <c r="D44" s="5"/>
    </row>
    <row r="45" spans="1:7" ht="16.5" x14ac:dyDescent="0.25">
      <c r="A45" s="269" t="s">
        <v>63</v>
      </c>
      <c r="B45" s="270"/>
      <c r="C45" s="270"/>
      <c r="D45" s="270"/>
      <c r="E45" s="270"/>
      <c r="F45" s="270"/>
    </row>
    <row r="46" spans="1:7" x14ac:dyDescent="0.25">
      <c r="A46" s="26" t="s">
        <v>103</v>
      </c>
      <c r="B46" s="121">
        <v>0</v>
      </c>
      <c r="C46" s="121"/>
      <c r="D46" s="108"/>
      <c r="E46" s="102"/>
      <c r="F46" s="102"/>
    </row>
    <row r="47" spans="1:7" ht="30" x14ac:dyDescent="0.25">
      <c r="A47" s="34" t="s">
        <v>244</v>
      </c>
      <c r="B47" s="121">
        <v>0</v>
      </c>
      <c r="C47" s="121"/>
      <c r="D47" s="108"/>
      <c r="E47" s="102"/>
      <c r="F47" s="102"/>
    </row>
    <row r="48" spans="1:7" x14ac:dyDescent="0.25">
      <c r="A48" s="26" t="s">
        <v>281</v>
      </c>
      <c r="B48" s="121">
        <v>0</v>
      </c>
      <c r="C48" s="122"/>
      <c r="D48" s="115"/>
      <c r="E48" s="124"/>
      <c r="F48" s="102"/>
    </row>
    <row r="49" spans="1:6" x14ac:dyDescent="0.25">
      <c r="A49" s="26" t="s">
        <v>28</v>
      </c>
      <c r="B49" s="121">
        <v>0</v>
      </c>
      <c r="C49" s="121"/>
      <c r="D49" s="108"/>
      <c r="E49" s="102"/>
      <c r="F49" s="102"/>
    </row>
    <row r="50" spans="1:6" x14ac:dyDescent="0.25">
      <c r="A50" s="34" t="s">
        <v>134</v>
      </c>
      <c r="B50" s="121">
        <v>0</v>
      </c>
      <c r="C50" s="121"/>
      <c r="D50" s="108"/>
      <c r="E50" s="102"/>
      <c r="F50" s="102"/>
    </row>
    <row r="51" spans="1:6" ht="18" x14ac:dyDescent="0.35">
      <c r="A51" s="54" t="s">
        <v>7</v>
      </c>
      <c r="B51" s="121" t="s">
        <v>34</v>
      </c>
      <c r="C51" s="160" t="str">
        <f>IF(B51=0, -5, "0")</f>
        <v>0</v>
      </c>
      <c r="D51" s="109"/>
      <c r="E51" s="102"/>
      <c r="F51" s="102"/>
    </row>
    <row r="52" spans="1:6" x14ac:dyDescent="0.25">
      <c r="A52" s="19" t="s">
        <v>26</v>
      </c>
      <c r="B52" s="121">
        <v>0</v>
      </c>
      <c r="C52" s="95"/>
      <c r="D52" s="109"/>
      <c r="E52" s="102"/>
      <c r="F52" s="102"/>
    </row>
    <row r="53" spans="1:6" ht="36" x14ac:dyDescent="0.35">
      <c r="A53" s="56" t="s">
        <v>27</v>
      </c>
      <c r="B53" s="121" t="s">
        <v>34</v>
      </c>
      <c r="C53" s="160" t="str">
        <f>IF(B53=0, -5, "0")</f>
        <v>0</v>
      </c>
      <c r="D53" s="96"/>
      <c r="E53" s="102"/>
      <c r="F53" s="102"/>
    </row>
    <row r="54" spans="1:6" x14ac:dyDescent="0.25">
      <c r="A54" s="198" t="s">
        <v>38</v>
      </c>
      <c r="B54" s="198"/>
      <c r="C54" s="198"/>
      <c r="D54" s="198">
        <f>SUM(B46:C53)</f>
        <v>0</v>
      </c>
    </row>
    <row r="55" spans="1:6" x14ac:dyDescent="0.25">
      <c r="A55" s="198" t="s">
        <v>37</v>
      </c>
      <c r="B55" s="199"/>
      <c r="C55" s="200"/>
      <c r="D55" s="201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67" t="s">
        <v>65</v>
      </c>
      <c r="B57" s="268"/>
      <c r="C57" s="268"/>
      <c r="D57" s="268"/>
      <c r="E57" s="268"/>
      <c r="F57" s="268"/>
    </row>
    <row r="58" spans="1:6" x14ac:dyDescent="0.25">
      <c r="A58" s="120" t="s">
        <v>294</v>
      </c>
      <c r="B58" s="121">
        <v>0</v>
      </c>
      <c r="C58" s="121"/>
      <c r="D58" s="119"/>
      <c r="E58" s="102"/>
      <c r="F58" s="102"/>
    </row>
    <row r="59" spans="1:6" x14ac:dyDescent="0.25">
      <c r="A59" s="120" t="s">
        <v>193</v>
      </c>
      <c r="B59" s="121">
        <v>0</v>
      </c>
      <c r="C59" s="122"/>
      <c r="D59" s="114"/>
      <c r="E59" s="101"/>
      <c r="F59" s="124"/>
    </row>
    <row r="60" spans="1:6" x14ac:dyDescent="0.25">
      <c r="A60" s="20" t="s">
        <v>135</v>
      </c>
      <c r="B60" s="121">
        <v>0</v>
      </c>
      <c r="C60" s="121"/>
      <c r="D60" s="98"/>
      <c r="E60" s="102"/>
      <c r="F60" s="102"/>
    </row>
    <row r="61" spans="1:6" x14ac:dyDescent="0.25">
      <c r="A61" s="20" t="s">
        <v>117</v>
      </c>
      <c r="B61" s="121">
        <v>0</v>
      </c>
      <c r="C61" s="121"/>
      <c r="D61" s="98"/>
      <c r="E61" s="102"/>
      <c r="F61" s="102"/>
    </row>
    <row r="62" spans="1:6" ht="18" x14ac:dyDescent="0.35">
      <c r="A62" s="54" t="s">
        <v>67</v>
      </c>
      <c r="B62" s="121" t="s">
        <v>34</v>
      </c>
      <c r="C62" s="160" t="str">
        <f>IF(B62=0, -5, "0")</f>
        <v>0</v>
      </c>
      <c r="D62" s="119"/>
      <c r="E62" s="102"/>
      <c r="F62" s="102"/>
    </row>
    <row r="63" spans="1:6" ht="30" x14ac:dyDescent="0.25">
      <c r="A63" s="120" t="s">
        <v>261</v>
      </c>
      <c r="B63" s="121">
        <v>0</v>
      </c>
      <c r="C63" s="121"/>
      <c r="D63" s="119"/>
      <c r="E63" s="102"/>
      <c r="F63" s="102"/>
    </row>
    <row r="64" spans="1:6" ht="36" x14ac:dyDescent="0.25">
      <c r="A64" s="74" t="s">
        <v>256</v>
      </c>
      <c r="B64" s="121" t="s">
        <v>34</v>
      </c>
      <c r="C64" s="160" t="str">
        <f>IF(B64=0, -5, "0")</f>
        <v>0</v>
      </c>
      <c r="D64" s="119"/>
      <c r="E64" s="102"/>
      <c r="F64" s="102"/>
    </row>
    <row r="65" spans="1:6" ht="16.5" x14ac:dyDescent="0.3">
      <c r="A65" s="40" t="s">
        <v>255</v>
      </c>
      <c r="B65" s="121">
        <v>0</v>
      </c>
      <c r="C65" s="122"/>
      <c r="D65" s="101"/>
      <c r="E65" s="124"/>
      <c r="F65" s="102"/>
    </row>
    <row r="66" spans="1:6" x14ac:dyDescent="0.25">
      <c r="A66" s="120" t="s">
        <v>289</v>
      </c>
      <c r="B66" s="121">
        <v>0</v>
      </c>
      <c r="C66" s="121"/>
      <c r="D66" s="109"/>
      <c r="E66" s="124"/>
      <c r="F66" s="102"/>
    </row>
    <row r="67" spans="1:6" x14ac:dyDescent="0.25">
      <c r="A67" s="120" t="s">
        <v>177</v>
      </c>
      <c r="B67" s="121">
        <v>0</v>
      </c>
      <c r="C67" s="121"/>
      <c r="D67" s="109"/>
      <c r="E67" s="102"/>
      <c r="F67" s="102"/>
    </row>
    <row r="68" spans="1:6" x14ac:dyDescent="0.25">
      <c r="A68" s="120" t="s">
        <v>110</v>
      </c>
      <c r="B68" s="121">
        <v>0</v>
      </c>
      <c r="C68" s="121"/>
      <c r="D68" s="108"/>
      <c r="F68" s="102"/>
    </row>
    <row r="69" spans="1:6" x14ac:dyDescent="0.25">
      <c r="A69" s="120" t="s">
        <v>111</v>
      </c>
      <c r="B69" s="121">
        <v>0</v>
      </c>
      <c r="C69" s="122"/>
      <c r="D69" s="115"/>
      <c r="E69" s="101"/>
      <c r="F69" s="124"/>
    </row>
    <row r="70" spans="1:6" s="123" customFormat="1" ht="16.5" x14ac:dyDescent="0.25">
      <c r="A70" s="73" t="s">
        <v>161</v>
      </c>
      <c r="B70" s="121" t="s">
        <v>34</v>
      </c>
      <c r="C70" s="161" t="str">
        <f>IF(B70=0, -5, "0")</f>
        <v>0</v>
      </c>
      <c r="D70" s="104"/>
      <c r="E70" s="101"/>
      <c r="F70" s="124"/>
    </row>
    <row r="71" spans="1:6" s="123" customFormat="1" x14ac:dyDescent="0.25">
      <c r="A71" s="120" t="s">
        <v>275</v>
      </c>
      <c r="B71" s="121">
        <v>0</v>
      </c>
      <c r="C71" s="122"/>
      <c r="D71" s="104"/>
      <c r="E71" s="124"/>
      <c r="F71" s="124"/>
    </row>
    <row r="72" spans="1:6" s="123" customFormat="1" ht="16.5" x14ac:dyDescent="0.3">
      <c r="A72" s="40" t="s">
        <v>254</v>
      </c>
      <c r="B72" s="121">
        <v>0</v>
      </c>
      <c r="C72" s="122"/>
      <c r="D72" s="104"/>
      <c r="E72" s="124"/>
      <c r="F72" s="124"/>
    </row>
    <row r="73" spans="1:6" s="123" customFormat="1" x14ac:dyDescent="0.25">
      <c r="A73" s="120" t="s">
        <v>162</v>
      </c>
      <c r="B73" s="121">
        <v>0</v>
      </c>
      <c r="C73" s="122"/>
      <c r="D73" s="108"/>
      <c r="E73" s="124"/>
      <c r="F73" s="124"/>
    </row>
    <row r="74" spans="1:6" s="123" customFormat="1" x14ac:dyDescent="0.25">
      <c r="A74" s="120" t="s">
        <v>178</v>
      </c>
      <c r="B74" s="121">
        <v>0</v>
      </c>
      <c r="C74" s="122"/>
      <c r="D74" s="104"/>
      <c r="E74" s="124"/>
      <c r="F74" s="124"/>
    </row>
    <row r="75" spans="1:6" s="123" customFormat="1" ht="18" x14ac:dyDescent="0.35">
      <c r="A75" s="130" t="s">
        <v>273</v>
      </c>
      <c r="B75" s="121" t="s">
        <v>34</v>
      </c>
      <c r="C75" s="161" t="str">
        <f>IF(B75=0, -5, "0")</f>
        <v>0</v>
      </c>
      <c r="D75" s="104"/>
      <c r="E75" s="233"/>
      <c r="F75" s="124"/>
    </row>
    <row r="76" spans="1:6" s="123" customFormat="1" ht="16.5" x14ac:dyDescent="0.25">
      <c r="A76" s="73" t="s">
        <v>158</v>
      </c>
      <c r="B76" s="121" t="s">
        <v>34</v>
      </c>
      <c r="C76" s="161" t="str">
        <f>IF(B76=0, -5, "0")</f>
        <v>0</v>
      </c>
      <c r="D76" s="104"/>
      <c r="E76" s="124"/>
      <c r="F76" s="124"/>
    </row>
    <row r="77" spans="1:6" s="123" customFormat="1" x14ac:dyDescent="0.25">
      <c r="A77" s="20" t="s">
        <v>78</v>
      </c>
      <c r="B77" s="121">
        <v>0</v>
      </c>
      <c r="C77" s="122"/>
      <c r="D77" s="104"/>
      <c r="E77" s="124"/>
      <c r="F77" s="124"/>
    </row>
    <row r="78" spans="1:6" s="123" customFormat="1" ht="30" x14ac:dyDescent="0.25">
      <c r="A78" s="20" t="s">
        <v>208</v>
      </c>
      <c r="B78" s="121">
        <v>0</v>
      </c>
      <c r="C78" s="121"/>
      <c r="D78" s="109"/>
      <c r="E78" s="124"/>
      <c r="F78" s="124"/>
    </row>
    <row r="79" spans="1:6" s="123" customFormat="1" x14ac:dyDescent="0.25">
      <c r="A79" s="120" t="s">
        <v>276</v>
      </c>
      <c r="B79" s="121">
        <v>0</v>
      </c>
      <c r="C79" s="122"/>
      <c r="D79" s="104"/>
      <c r="E79" s="101"/>
      <c r="F79" s="124"/>
    </row>
    <row r="80" spans="1:6" s="123" customFormat="1" ht="30" x14ac:dyDescent="0.25">
      <c r="A80" s="120" t="s">
        <v>188</v>
      </c>
      <c r="B80" s="121">
        <v>0</v>
      </c>
      <c r="C80" s="122"/>
      <c r="D80" s="104"/>
      <c r="E80" s="124"/>
      <c r="F80" s="124"/>
    </row>
    <row r="81" spans="1:6" x14ac:dyDescent="0.25">
      <c r="A81" s="207" t="s">
        <v>38</v>
      </c>
      <c r="B81" s="207"/>
      <c r="C81" s="207"/>
      <c r="D81" s="207">
        <f>SUM(B58:C80)</f>
        <v>0</v>
      </c>
    </row>
    <row r="82" spans="1:6" x14ac:dyDescent="0.25">
      <c r="A82" s="207" t="s">
        <v>37</v>
      </c>
      <c r="B82" s="208"/>
      <c r="C82" s="209"/>
      <c r="D82" s="210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67" t="s">
        <v>25</v>
      </c>
      <c r="B84" s="268"/>
      <c r="C84" s="268"/>
      <c r="D84" s="268"/>
      <c r="E84" s="268"/>
      <c r="F84" s="268"/>
    </row>
    <row r="85" spans="1:6" x14ac:dyDescent="0.25">
      <c r="A85" s="120" t="s">
        <v>294</v>
      </c>
      <c r="B85" s="121">
        <v>0</v>
      </c>
      <c r="C85" s="121"/>
      <c r="D85" s="109"/>
      <c r="E85" s="102"/>
      <c r="F85" s="102"/>
    </row>
    <row r="86" spans="1:6" x14ac:dyDescent="0.25">
      <c r="A86" s="17" t="s">
        <v>99</v>
      </c>
      <c r="B86" s="121">
        <v>0</v>
      </c>
      <c r="C86" s="121"/>
      <c r="D86" s="107"/>
      <c r="E86" s="102"/>
      <c r="F86" s="102"/>
    </row>
    <row r="87" spans="1:6" ht="18" x14ac:dyDescent="0.35">
      <c r="A87" s="54" t="s">
        <v>59</v>
      </c>
      <c r="B87" s="121" t="s">
        <v>34</v>
      </c>
      <c r="C87" s="160" t="str">
        <f>IF(B87=0, -5, "0")</f>
        <v>0</v>
      </c>
      <c r="D87" s="109"/>
      <c r="E87" s="102"/>
      <c r="F87" s="102"/>
    </row>
    <row r="88" spans="1:6" ht="30" x14ac:dyDescent="0.25">
      <c r="A88" s="20" t="s">
        <v>235</v>
      </c>
      <c r="B88" s="121">
        <v>0</v>
      </c>
      <c r="C88" s="121"/>
      <c r="D88" s="109"/>
      <c r="E88" s="102"/>
      <c r="F88" s="102"/>
    </row>
    <row r="89" spans="1:6" x14ac:dyDescent="0.25">
      <c r="A89" s="17" t="s">
        <v>55</v>
      </c>
      <c r="B89" s="121">
        <v>0</v>
      </c>
      <c r="C89" s="121"/>
      <c r="D89" s="110"/>
      <c r="E89" s="102"/>
      <c r="F89" s="102"/>
    </row>
    <row r="90" spans="1:6" x14ac:dyDescent="0.25">
      <c r="A90" s="120" t="s">
        <v>277</v>
      </c>
      <c r="B90" s="121">
        <v>0</v>
      </c>
      <c r="C90" s="121"/>
      <c r="D90" s="108"/>
      <c r="E90" s="124"/>
      <c r="F90" s="102"/>
    </row>
    <row r="91" spans="1:6" ht="30" x14ac:dyDescent="0.25">
      <c r="A91" s="17" t="s">
        <v>245</v>
      </c>
      <c r="B91" s="121">
        <v>0</v>
      </c>
      <c r="C91" s="121"/>
      <c r="D91" s="109"/>
      <c r="E91" s="102"/>
      <c r="F91" s="102"/>
    </row>
    <row r="92" spans="1:6" ht="45" x14ac:dyDescent="0.25">
      <c r="A92" s="75" t="s">
        <v>271</v>
      </c>
      <c r="B92" s="121">
        <v>0</v>
      </c>
      <c r="C92" s="106"/>
      <c r="D92" s="235"/>
      <c r="E92" s="72"/>
      <c r="F92" s="72"/>
    </row>
    <row r="93" spans="1:6" x14ac:dyDescent="0.25">
      <c r="A93" s="198" t="s">
        <v>38</v>
      </c>
      <c r="B93" s="198"/>
      <c r="C93" s="198"/>
      <c r="D93" s="198">
        <f>SUM(B85:C91)</f>
        <v>0</v>
      </c>
    </row>
    <row r="94" spans="1:6" x14ac:dyDescent="0.25">
      <c r="A94" s="198" t="s">
        <v>37</v>
      </c>
      <c r="B94" s="199"/>
      <c r="C94" s="200"/>
      <c r="D94" s="201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8" t="s">
        <v>66</v>
      </c>
      <c r="B96" s="198"/>
      <c r="C96" s="198"/>
      <c r="D96" s="198">
        <f>SUM(D81,D93,D54)</f>
        <v>0</v>
      </c>
    </row>
    <row r="97" spans="1:6" x14ac:dyDescent="0.25">
      <c r="A97" s="198" t="s">
        <v>211</v>
      </c>
      <c r="B97" s="198"/>
      <c r="C97" s="198"/>
      <c r="D97" s="198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64" t="s">
        <v>123</v>
      </c>
      <c r="B99" s="265"/>
      <c r="C99" s="265"/>
      <c r="D99" s="265"/>
      <c r="E99" s="265"/>
      <c r="F99" s="266"/>
    </row>
    <row r="100" spans="1:6" x14ac:dyDescent="0.25">
      <c r="A100" s="134">
        <f>B11</f>
        <v>0</v>
      </c>
      <c r="B100" s="5"/>
      <c r="C100" s="6"/>
      <c r="D100" s="5"/>
    </row>
    <row r="101" spans="1:6" ht="16.5" x14ac:dyDescent="0.25">
      <c r="A101" s="269" t="s">
        <v>63</v>
      </c>
      <c r="B101" s="270"/>
      <c r="C101" s="270"/>
      <c r="D101" s="270"/>
      <c r="E101" s="270"/>
      <c r="F101" s="270"/>
    </row>
    <row r="102" spans="1:6" x14ac:dyDescent="0.25">
      <c r="A102" s="19" t="s">
        <v>57</v>
      </c>
      <c r="B102" s="121">
        <v>0</v>
      </c>
      <c r="C102" s="121"/>
      <c r="D102" s="119"/>
      <c r="E102" s="119"/>
      <c r="F102" s="102"/>
    </row>
    <row r="103" spans="1:6" x14ac:dyDescent="0.25">
      <c r="A103" s="19" t="s">
        <v>281</v>
      </c>
      <c r="B103" s="121">
        <v>0</v>
      </c>
      <c r="C103" s="121"/>
      <c r="D103" s="119"/>
      <c r="E103" s="102"/>
      <c r="F103" s="102"/>
    </row>
    <row r="104" spans="1:6" x14ac:dyDescent="0.25">
      <c r="A104" s="26" t="s">
        <v>95</v>
      </c>
      <c r="B104" s="121">
        <v>0</v>
      </c>
      <c r="C104" s="122"/>
      <c r="D104" s="101"/>
      <c r="E104" s="124"/>
      <c r="F104" s="102"/>
    </row>
    <row r="105" spans="1:6" x14ac:dyDescent="0.25">
      <c r="A105" s="26" t="s">
        <v>28</v>
      </c>
      <c r="B105" s="121">
        <v>0</v>
      </c>
      <c r="C105" s="121"/>
      <c r="D105" s="103"/>
      <c r="E105" s="102"/>
      <c r="F105" s="102"/>
    </row>
    <row r="106" spans="1:6" ht="30" x14ac:dyDescent="0.25">
      <c r="A106" s="26" t="s">
        <v>164</v>
      </c>
      <c r="B106" s="121">
        <v>0</v>
      </c>
      <c r="C106" s="121"/>
      <c r="D106" s="87"/>
      <c r="E106" s="102"/>
      <c r="F106" s="102"/>
    </row>
    <row r="107" spans="1:6" ht="18" x14ac:dyDescent="0.35">
      <c r="A107" s="54" t="s">
        <v>59</v>
      </c>
      <c r="B107" s="121" t="s">
        <v>34</v>
      </c>
      <c r="C107" s="160" t="str">
        <f>IF(B107=0, -5, "0")</f>
        <v>0</v>
      </c>
      <c r="D107" s="119"/>
      <c r="E107" s="102"/>
      <c r="F107" s="102"/>
    </row>
    <row r="108" spans="1:6" ht="30" x14ac:dyDescent="0.25">
      <c r="A108" s="19" t="s">
        <v>125</v>
      </c>
      <c r="B108" s="121">
        <v>0</v>
      </c>
      <c r="C108" s="95"/>
      <c r="D108" s="119"/>
      <c r="E108" s="102"/>
      <c r="F108" s="102"/>
    </row>
    <row r="109" spans="1:6" ht="36" x14ac:dyDescent="0.35">
      <c r="A109" s="56" t="s">
        <v>27</v>
      </c>
      <c r="B109" s="121" t="s">
        <v>34</v>
      </c>
      <c r="C109" s="160" t="str">
        <f>IF(B109=0, -5, "0")</f>
        <v>0</v>
      </c>
      <c r="D109" s="9"/>
      <c r="E109" s="102"/>
      <c r="F109" s="102"/>
    </row>
    <row r="110" spans="1:6" x14ac:dyDescent="0.25">
      <c r="A110" s="198" t="s">
        <v>38</v>
      </c>
      <c r="B110" s="198"/>
      <c r="C110" s="198"/>
      <c r="D110" s="198">
        <f>SUM(B102:C109)</f>
        <v>0</v>
      </c>
    </row>
    <row r="111" spans="1:6" x14ac:dyDescent="0.25">
      <c r="A111" s="198" t="s">
        <v>37</v>
      </c>
      <c r="B111" s="199"/>
      <c r="C111" s="200"/>
      <c r="D111" s="201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67" t="s">
        <v>127</v>
      </c>
      <c r="B113" s="268"/>
      <c r="C113" s="268"/>
      <c r="D113" s="268"/>
      <c r="E113" s="268"/>
      <c r="F113" s="268"/>
    </row>
    <row r="114" spans="1:6" x14ac:dyDescent="0.25">
      <c r="A114" s="120" t="s">
        <v>294</v>
      </c>
      <c r="B114" s="121">
        <v>0</v>
      </c>
      <c r="C114" s="121"/>
      <c r="D114" s="119"/>
      <c r="E114" s="119"/>
      <c r="F114" s="102"/>
    </row>
    <row r="115" spans="1:6" x14ac:dyDescent="0.25">
      <c r="A115" s="17" t="s">
        <v>278</v>
      </c>
      <c r="B115" s="121">
        <v>0</v>
      </c>
      <c r="C115" s="121"/>
      <c r="D115" s="98"/>
      <c r="E115" s="98"/>
      <c r="F115" s="102"/>
    </row>
    <row r="116" spans="1:6" x14ac:dyDescent="0.25">
      <c r="A116" s="17" t="s">
        <v>70</v>
      </c>
      <c r="B116" s="121">
        <v>0</v>
      </c>
      <c r="C116" s="121"/>
      <c r="D116" s="98"/>
      <c r="E116" s="124"/>
      <c r="F116" s="102"/>
    </row>
    <row r="117" spans="1:6" x14ac:dyDescent="0.25">
      <c r="A117" s="120" t="s">
        <v>279</v>
      </c>
      <c r="B117" s="121">
        <v>0</v>
      </c>
      <c r="C117" s="121"/>
      <c r="D117" s="10"/>
      <c r="E117" s="124"/>
      <c r="F117" s="102"/>
    </row>
    <row r="118" spans="1:6" x14ac:dyDescent="0.25">
      <c r="A118" s="17" t="s">
        <v>64</v>
      </c>
      <c r="B118" s="121">
        <v>0</v>
      </c>
      <c r="C118" s="121"/>
      <c r="D118" s="11"/>
      <c r="E118" s="119"/>
      <c r="F118" s="102"/>
    </row>
    <row r="119" spans="1:6" ht="30" x14ac:dyDescent="0.25">
      <c r="A119" s="120" t="s">
        <v>165</v>
      </c>
      <c r="B119" s="121">
        <v>0</v>
      </c>
      <c r="C119" s="121"/>
      <c r="D119" s="11"/>
      <c r="E119" s="102"/>
      <c r="F119" s="102"/>
    </row>
    <row r="120" spans="1:6" x14ac:dyDescent="0.25">
      <c r="A120" s="120" t="s">
        <v>275</v>
      </c>
      <c r="B120" s="121">
        <v>0</v>
      </c>
      <c r="C120" s="121"/>
      <c r="D120" s="11"/>
      <c r="E120" s="102"/>
      <c r="F120" s="102"/>
    </row>
    <row r="121" spans="1:6" ht="18" x14ac:dyDescent="0.35">
      <c r="A121" s="54" t="s">
        <v>73</v>
      </c>
      <c r="B121" s="121" t="s">
        <v>34</v>
      </c>
      <c r="C121" s="160" t="str">
        <f>IF(B121=0, -5, "0")</f>
        <v>0</v>
      </c>
      <c r="D121" s="119"/>
      <c r="E121" s="102"/>
      <c r="F121" s="102"/>
    </row>
    <row r="122" spans="1:6" x14ac:dyDescent="0.25">
      <c r="A122" s="17" t="s">
        <v>178</v>
      </c>
      <c r="B122" s="121">
        <v>0</v>
      </c>
      <c r="C122" s="121"/>
      <c r="D122" s="119"/>
      <c r="E122" s="102"/>
      <c r="F122" s="102"/>
    </row>
    <row r="123" spans="1:6" ht="16.5" x14ac:dyDescent="0.3">
      <c r="A123" s="39" t="s">
        <v>179</v>
      </c>
      <c r="B123" s="128">
        <v>0</v>
      </c>
      <c r="C123" s="128"/>
      <c r="D123" s="135"/>
      <c r="E123" s="119"/>
      <c r="F123" s="102"/>
    </row>
    <row r="124" spans="1:6" x14ac:dyDescent="0.25">
      <c r="A124" s="120" t="s">
        <v>262</v>
      </c>
      <c r="B124" s="121">
        <v>0</v>
      </c>
      <c r="C124" s="121"/>
      <c r="D124" s="103"/>
      <c r="E124" s="124"/>
      <c r="F124" s="102"/>
    </row>
    <row r="125" spans="1:6" ht="36" x14ac:dyDescent="0.25">
      <c r="A125" s="74" t="s">
        <v>256</v>
      </c>
      <c r="B125" s="121" t="s">
        <v>34</v>
      </c>
      <c r="C125" s="160" t="str">
        <f>IF(B125=0, -5, "0")</f>
        <v>0</v>
      </c>
      <c r="D125" s="119"/>
      <c r="E125" s="119"/>
      <c r="F125" s="102"/>
    </row>
    <row r="126" spans="1:6" ht="16.5" x14ac:dyDescent="0.3">
      <c r="A126" s="40" t="s">
        <v>255</v>
      </c>
      <c r="B126" s="128">
        <v>0</v>
      </c>
      <c r="C126" s="128"/>
      <c r="D126" s="135" t="s">
        <v>343</v>
      </c>
      <c r="E126" s="102"/>
      <c r="F126" s="102"/>
    </row>
    <row r="127" spans="1:6" ht="18" x14ac:dyDescent="0.35">
      <c r="A127" s="54" t="s">
        <v>163</v>
      </c>
      <c r="B127" s="121" t="s">
        <v>34</v>
      </c>
      <c r="C127" s="160" t="str">
        <f>IF(B127=0, -5, "0")</f>
        <v>0</v>
      </c>
      <c r="D127" s="119"/>
      <c r="E127" s="119"/>
      <c r="F127" s="102"/>
    </row>
    <row r="128" spans="1:6" ht="18" x14ac:dyDescent="0.35">
      <c r="A128" s="39" t="s">
        <v>273</v>
      </c>
      <c r="B128" s="121">
        <v>0</v>
      </c>
      <c r="C128" s="121"/>
      <c r="D128" s="119"/>
      <c r="E128" s="233"/>
      <c r="F128" s="102"/>
    </row>
    <row r="129" spans="1:6" ht="16.5" x14ac:dyDescent="0.25">
      <c r="A129" s="136" t="s">
        <v>158</v>
      </c>
      <c r="B129" s="122" t="s">
        <v>34</v>
      </c>
      <c r="C129" s="161" t="str">
        <f>IF(B129=0, -5, "0")</f>
        <v>0</v>
      </c>
      <c r="D129" s="101"/>
      <c r="E129" s="124"/>
      <c r="F129" s="124"/>
    </row>
    <row r="130" spans="1:6" x14ac:dyDescent="0.25">
      <c r="A130" s="20" t="s">
        <v>78</v>
      </c>
      <c r="B130" s="122">
        <v>0</v>
      </c>
      <c r="C130" s="121"/>
      <c r="D130" s="119"/>
      <c r="E130" s="102"/>
      <c r="F130" s="102"/>
    </row>
    <row r="131" spans="1:6" ht="33" x14ac:dyDescent="0.3">
      <c r="A131" s="40" t="s">
        <v>209</v>
      </c>
      <c r="B131" s="122">
        <v>0</v>
      </c>
      <c r="C131" s="121"/>
      <c r="D131" s="119"/>
      <c r="E131" s="102"/>
      <c r="F131" s="102"/>
    </row>
    <row r="132" spans="1:6" x14ac:dyDescent="0.25">
      <c r="A132" s="20" t="s">
        <v>233</v>
      </c>
      <c r="B132" s="122">
        <v>0</v>
      </c>
      <c r="C132" s="121"/>
      <c r="D132" s="119"/>
      <c r="E132" s="119"/>
      <c r="F132" s="102"/>
    </row>
    <row r="133" spans="1:6" ht="30" x14ac:dyDescent="0.25">
      <c r="A133" s="20" t="s">
        <v>188</v>
      </c>
      <c r="B133" s="122">
        <v>0</v>
      </c>
      <c r="C133" s="121"/>
      <c r="D133" s="119"/>
      <c r="E133" s="102"/>
      <c r="F133" s="102"/>
    </row>
    <row r="134" spans="1:6" x14ac:dyDescent="0.25">
      <c r="A134" s="198" t="s">
        <v>38</v>
      </c>
      <c r="B134" s="198"/>
      <c r="C134" s="198"/>
      <c r="D134" s="198">
        <f>SUM(B114:C133)</f>
        <v>0</v>
      </c>
    </row>
    <row r="135" spans="1:6" x14ac:dyDescent="0.25">
      <c r="A135" s="198" t="s">
        <v>37</v>
      </c>
      <c r="B135" s="199"/>
      <c r="C135" s="200"/>
      <c r="D135" s="201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67" t="s">
        <v>72</v>
      </c>
      <c r="B137" s="268"/>
      <c r="C137" s="268"/>
      <c r="D137" s="268"/>
      <c r="E137" s="268"/>
      <c r="F137" s="268"/>
    </row>
    <row r="138" spans="1:6" ht="30" x14ac:dyDescent="0.25">
      <c r="A138" s="120" t="s">
        <v>344</v>
      </c>
      <c r="B138" s="121">
        <v>0</v>
      </c>
      <c r="C138" s="121"/>
      <c r="D138" s="119"/>
      <c r="E138" s="101"/>
      <c r="F138" s="102"/>
    </row>
    <row r="139" spans="1:6" x14ac:dyDescent="0.25">
      <c r="A139" s="17" t="s">
        <v>137</v>
      </c>
      <c r="B139" s="121">
        <v>0</v>
      </c>
      <c r="C139" s="121"/>
      <c r="D139" s="98"/>
      <c r="E139" s="102"/>
      <c r="F139" s="102"/>
    </row>
    <row r="140" spans="1:6" ht="18" x14ac:dyDescent="0.35">
      <c r="A140" s="54" t="s">
        <v>59</v>
      </c>
      <c r="B140" s="121" t="s">
        <v>34</v>
      </c>
      <c r="C140" s="160" t="str">
        <f>IF(B140=0, -5, "0")</f>
        <v>0</v>
      </c>
      <c r="D140" s="119"/>
      <c r="E140" s="119"/>
      <c r="F140" s="102"/>
    </row>
    <row r="141" spans="1:6" ht="36" x14ac:dyDescent="0.35">
      <c r="A141" s="56" t="s">
        <v>55</v>
      </c>
      <c r="B141" s="121" t="s">
        <v>34</v>
      </c>
      <c r="C141" s="160" t="str">
        <f>IF(B141=0, -5, "0")</f>
        <v>0</v>
      </c>
      <c r="D141" s="11"/>
      <c r="E141" s="119"/>
      <c r="F141" s="102"/>
    </row>
    <row r="142" spans="1:6" ht="16.5" x14ac:dyDescent="0.3">
      <c r="A142" s="44" t="s">
        <v>141</v>
      </c>
      <c r="B142" s="121">
        <v>0</v>
      </c>
      <c r="C142" s="121"/>
      <c r="D142" s="103"/>
      <c r="E142" s="102"/>
      <c r="F142" s="102"/>
    </row>
    <row r="143" spans="1:6" ht="18" x14ac:dyDescent="0.35">
      <c r="A143" s="56" t="s">
        <v>257</v>
      </c>
      <c r="B143" s="121" t="s">
        <v>34</v>
      </c>
      <c r="C143" s="160" t="str">
        <f>IF(B143=0, -5, "0")</f>
        <v>0</v>
      </c>
      <c r="D143" s="119"/>
      <c r="E143" s="119"/>
      <c r="F143" s="102"/>
    </row>
    <row r="144" spans="1:6" ht="16.5" x14ac:dyDescent="0.25">
      <c r="A144" s="137" t="s">
        <v>74</v>
      </c>
      <c r="B144" s="121">
        <v>0</v>
      </c>
      <c r="C144" s="128"/>
      <c r="D144" s="138"/>
      <c r="E144" s="119"/>
      <c r="F144" s="102"/>
    </row>
    <row r="145" spans="1:6" ht="66" x14ac:dyDescent="0.25">
      <c r="A145" s="76" t="s">
        <v>271</v>
      </c>
      <c r="B145" s="121">
        <v>0</v>
      </c>
      <c r="C145" s="106"/>
      <c r="D145" s="91"/>
      <c r="E145" s="6"/>
      <c r="F145" s="72"/>
    </row>
    <row r="146" spans="1:6" x14ac:dyDescent="0.25">
      <c r="A146" s="198" t="s">
        <v>38</v>
      </c>
      <c r="B146" s="198"/>
      <c r="C146" s="198"/>
      <c r="D146" s="198">
        <f>SUM(B138:C144)</f>
        <v>0</v>
      </c>
    </row>
    <row r="147" spans="1:6" x14ac:dyDescent="0.25">
      <c r="A147" s="198" t="s">
        <v>37</v>
      </c>
      <c r="B147" s="199"/>
      <c r="C147" s="200"/>
      <c r="D147" s="201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8" t="s">
        <v>132</v>
      </c>
      <c r="B149" s="198"/>
      <c r="C149" s="198"/>
      <c r="D149" s="198">
        <f>SUM(D146,D110,D134)</f>
        <v>0</v>
      </c>
    </row>
    <row r="150" spans="1:6" x14ac:dyDescent="0.25">
      <c r="A150" s="198" t="s">
        <v>212</v>
      </c>
      <c r="B150" s="199"/>
      <c r="C150" s="200"/>
      <c r="D150" s="201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64" t="s">
        <v>124</v>
      </c>
      <c r="B152" s="265"/>
      <c r="C152" s="265"/>
      <c r="D152" s="265"/>
      <c r="E152" s="265"/>
      <c r="F152" s="266"/>
    </row>
    <row r="153" spans="1:6" x14ac:dyDescent="0.25">
      <c r="A153" s="134">
        <f>B11</f>
        <v>0</v>
      </c>
      <c r="B153" s="5"/>
      <c r="C153" s="6"/>
      <c r="D153" s="50"/>
    </row>
    <row r="154" spans="1:6" ht="16.5" x14ac:dyDescent="0.25">
      <c r="A154" s="269" t="s">
        <v>63</v>
      </c>
      <c r="B154" s="270"/>
      <c r="C154" s="270"/>
      <c r="D154" s="270"/>
      <c r="E154" s="270"/>
      <c r="F154" s="270"/>
    </row>
    <row r="155" spans="1:6" x14ac:dyDescent="0.25">
      <c r="A155" s="19" t="s">
        <v>126</v>
      </c>
      <c r="B155" s="121">
        <v>0</v>
      </c>
      <c r="C155" s="121"/>
      <c r="D155" s="119"/>
      <c r="E155" s="102"/>
      <c r="F155" s="102"/>
    </row>
    <row r="156" spans="1:6" x14ac:dyDescent="0.25">
      <c r="A156" s="19" t="s">
        <v>281</v>
      </c>
      <c r="B156" s="121">
        <v>0</v>
      </c>
      <c r="C156" s="121"/>
      <c r="D156" s="119"/>
      <c r="E156" s="102"/>
      <c r="F156" s="102"/>
    </row>
    <row r="157" spans="1:6" x14ac:dyDescent="0.25">
      <c r="A157" s="19" t="s">
        <v>68</v>
      </c>
      <c r="B157" s="121">
        <v>0</v>
      </c>
      <c r="C157" s="119"/>
      <c r="D157" s="119"/>
      <c r="E157" s="102"/>
      <c r="F157" s="102"/>
    </row>
    <row r="158" spans="1:6" x14ac:dyDescent="0.25">
      <c r="A158" s="26" t="s">
        <v>130</v>
      </c>
      <c r="B158" s="121">
        <v>0</v>
      </c>
      <c r="C158" s="121"/>
      <c r="D158" s="103"/>
      <c r="E158" s="102"/>
      <c r="F158" s="102"/>
    </row>
    <row r="159" spans="1:6" ht="30" x14ac:dyDescent="0.25">
      <c r="A159" s="19" t="s">
        <v>180</v>
      </c>
      <c r="B159" s="121">
        <v>0</v>
      </c>
      <c r="C159" s="121"/>
      <c r="D159" s="119"/>
      <c r="E159" s="102"/>
      <c r="F159" s="102"/>
    </row>
    <row r="160" spans="1:6" ht="18" x14ac:dyDescent="0.35">
      <c r="A160" s="54" t="s">
        <v>59</v>
      </c>
      <c r="B160" s="121" t="s">
        <v>34</v>
      </c>
      <c r="C160" s="160" t="str">
        <f>IF(B160=0, -5, "0")</f>
        <v>0</v>
      </c>
      <c r="D160" s="119"/>
      <c r="E160" s="102"/>
      <c r="F160" s="102"/>
    </row>
    <row r="161" spans="1:6" x14ac:dyDescent="0.25">
      <c r="A161" s="19" t="s">
        <v>138</v>
      </c>
      <c r="B161" s="121">
        <v>0</v>
      </c>
      <c r="C161" s="95"/>
      <c r="D161" s="119"/>
      <c r="E161" s="102"/>
      <c r="F161" s="102"/>
    </row>
    <row r="162" spans="1:6" x14ac:dyDescent="0.25">
      <c r="A162" s="19" t="s">
        <v>27</v>
      </c>
      <c r="B162" s="121">
        <v>0</v>
      </c>
      <c r="C162" s="121"/>
      <c r="D162" s="9"/>
      <c r="E162" s="102"/>
      <c r="F162" s="102"/>
    </row>
    <row r="163" spans="1:6" x14ac:dyDescent="0.25">
      <c r="A163" s="198" t="s">
        <v>38</v>
      </c>
      <c r="B163" s="198"/>
      <c r="C163" s="198"/>
      <c r="D163" s="198">
        <f>SUM(B155:C162)</f>
        <v>0</v>
      </c>
    </row>
    <row r="164" spans="1:6" x14ac:dyDescent="0.25">
      <c r="A164" s="198" t="s">
        <v>37</v>
      </c>
      <c r="B164" s="199"/>
      <c r="C164" s="200"/>
      <c r="D164" s="201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67" t="s">
        <v>128</v>
      </c>
      <c r="B166" s="268"/>
      <c r="C166" s="268"/>
      <c r="D166" s="268"/>
      <c r="E166" s="268"/>
      <c r="F166" s="268"/>
    </row>
    <row r="167" spans="1:6" x14ac:dyDescent="0.25">
      <c r="A167" s="120" t="s">
        <v>294</v>
      </c>
      <c r="B167" s="121">
        <v>0</v>
      </c>
      <c r="C167" s="121"/>
      <c r="D167" s="98"/>
      <c r="E167" s="102"/>
      <c r="F167" s="102"/>
    </row>
    <row r="168" spans="1:6" x14ac:dyDescent="0.25">
      <c r="A168" s="17" t="s">
        <v>97</v>
      </c>
      <c r="B168" s="121">
        <v>0</v>
      </c>
      <c r="C168" s="121"/>
      <c r="D168" s="98"/>
      <c r="E168" s="102"/>
      <c r="F168" s="102"/>
    </row>
    <row r="169" spans="1:6" x14ac:dyDescent="0.25">
      <c r="A169" s="17" t="s">
        <v>129</v>
      </c>
      <c r="B169" s="121">
        <v>0</v>
      </c>
      <c r="C169" s="121"/>
      <c r="D169" s="98"/>
      <c r="E169" s="102"/>
      <c r="F169" s="102"/>
    </row>
    <row r="170" spans="1:6" x14ac:dyDescent="0.25">
      <c r="A170" s="17" t="s">
        <v>64</v>
      </c>
      <c r="B170" s="121">
        <v>0</v>
      </c>
      <c r="C170" s="121"/>
      <c r="D170" s="11"/>
      <c r="E170" s="102"/>
      <c r="F170" s="102"/>
    </row>
    <row r="171" spans="1:6" x14ac:dyDescent="0.25">
      <c r="A171" s="17" t="s">
        <v>263</v>
      </c>
      <c r="B171" s="121">
        <v>0</v>
      </c>
      <c r="C171" s="121"/>
      <c r="D171" s="11"/>
      <c r="E171" s="102"/>
      <c r="F171" s="102"/>
    </row>
    <row r="172" spans="1:6" ht="18" x14ac:dyDescent="0.35">
      <c r="A172" s="56" t="s">
        <v>77</v>
      </c>
      <c r="B172" s="121" t="s">
        <v>34</v>
      </c>
      <c r="C172" s="160" t="str">
        <f>IF(B172=0, -5, "0")</f>
        <v>0</v>
      </c>
      <c r="D172" s="11"/>
      <c r="E172" s="102"/>
      <c r="F172" s="102"/>
    </row>
    <row r="173" spans="1:6" x14ac:dyDescent="0.25">
      <c r="A173" s="120" t="s">
        <v>280</v>
      </c>
      <c r="B173" s="121">
        <v>0</v>
      </c>
      <c r="C173" s="122"/>
      <c r="D173" s="117"/>
      <c r="E173" s="124"/>
      <c r="F173" s="102"/>
    </row>
    <row r="174" spans="1:6" ht="18" x14ac:dyDescent="0.35">
      <c r="A174" s="54" t="s">
        <v>236</v>
      </c>
      <c r="B174" s="121" t="s">
        <v>34</v>
      </c>
      <c r="C174" s="160" t="str">
        <f>IF(B174=0, -5, "0")</f>
        <v>0</v>
      </c>
      <c r="D174" s="11"/>
      <c r="E174" s="119"/>
      <c r="F174" s="102"/>
    </row>
    <row r="175" spans="1:6" x14ac:dyDescent="0.25">
      <c r="A175" s="120" t="s">
        <v>293</v>
      </c>
      <c r="B175" s="121">
        <v>0</v>
      </c>
      <c r="C175" s="121"/>
      <c r="D175" s="103"/>
      <c r="E175" s="102"/>
      <c r="F175" s="102"/>
    </row>
    <row r="176" spans="1:6" ht="36" x14ac:dyDescent="0.35">
      <c r="A176" s="57" t="s">
        <v>197</v>
      </c>
      <c r="B176" s="121" t="s">
        <v>34</v>
      </c>
      <c r="C176" s="160" t="str">
        <f>IF(B176=0, -5, "0")</f>
        <v>0</v>
      </c>
      <c r="D176" s="119"/>
      <c r="E176" s="102"/>
      <c r="F176" s="102"/>
    </row>
    <row r="177" spans="1:7" x14ac:dyDescent="0.25">
      <c r="A177" s="120" t="s">
        <v>275</v>
      </c>
      <c r="B177" s="121">
        <v>0</v>
      </c>
      <c r="C177" s="121"/>
      <c r="D177" s="119"/>
      <c r="E177" s="102"/>
      <c r="F177" s="102"/>
    </row>
    <row r="178" spans="1:7" x14ac:dyDescent="0.25">
      <c r="A178" s="120" t="s">
        <v>178</v>
      </c>
      <c r="B178" s="121">
        <v>0</v>
      </c>
      <c r="C178" s="121"/>
      <c r="D178" s="119"/>
      <c r="E178" s="119"/>
      <c r="F178" s="102"/>
    </row>
    <row r="179" spans="1:7" ht="18" x14ac:dyDescent="0.35">
      <c r="A179" s="112" t="s">
        <v>273</v>
      </c>
      <c r="B179" s="121">
        <v>0</v>
      </c>
      <c r="C179" s="121"/>
      <c r="D179" s="119"/>
      <c r="E179" s="233"/>
      <c r="F179" s="102"/>
    </row>
    <row r="180" spans="1:7" ht="16.5" x14ac:dyDescent="0.25">
      <c r="A180" s="73" t="s">
        <v>158</v>
      </c>
      <c r="B180" s="121" t="s">
        <v>34</v>
      </c>
      <c r="C180" s="161" t="str">
        <f>IF(B180=0, -5, "0")</f>
        <v>0</v>
      </c>
      <c r="D180" s="101"/>
      <c r="E180" s="124"/>
      <c r="F180" s="102"/>
    </row>
    <row r="181" spans="1:7" x14ac:dyDescent="0.25">
      <c r="A181" s="20" t="s">
        <v>78</v>
      </c>
      <c r="B181" s="121">
        <v>0</v>
      </c>
      <c r="C181" s="121"/>
      <c r="D181" s="119"/>
      <c r="E181" s="102"/>
      <c r="F181" s="102"/>
    </row>
    <row r="182" spans="1:7" ht="33" x14ac:dyDescent="0.3">
      <c r="A182" s="131" t="s">
        <v>220</v>
      </c>
      <c r="B182" s="121">
        <v>0</v>
      </c>
      <c r="C182" s="121"/>
      <c r="D182" s="53"/>
      <c r="E182" s="102"/>
      <c r="F182" s="102"/>
      <c r="G182" s="123"/>
    </row>
    <row r="183" spans="1:7" x14ac:dyDescent="0.25">
      <c r="A183" s="20" t="s">
        <v>233</v>
      </c>
      <c r="B183" s="121">
        <v>0</v>
      </c>
      <c r="C183" s="121"/>
      <c r="D183" s="119"/>
      <c r="E183" s="119"/>
      <c r="F183" s="102"/>
    </row>
    <row r="184" spans="1:7" ht="30" x14ac:dyDescent="0.25">
      <c r="A184" s="20" t="s">
        <v>189</v>
      </c>
      <c r="B184" s="121">
        <v>0</v>
      </c>
      <c r="C184" s="121"/>
      <c r="D184" s="119"/>
      <c r="E184" s="102"/>
      <c r="F184" s="102"/>
    </row>
    <row r="185" spans="1:7" ht="45" x14ac:dyDescent="0.25">
      <c r="A185" s="71" t="s">
        <v>271</v>
      </c>
      <c r="B185" s="121">
        <v>0</v>
      </c>
      <c r="C185" s="106"/>
      <c r="D185" s="91"/>
      <c r="E185" s="72"/>
      <c r="F185" s="72"/>
    </row>
    <row r="186" spans="1:7" x14ac:dyDescent="0.25">
      <c r="A186" s="198" t="s">
        <v>38</v>
      </c>
      <c r="B186" s="198"/>
      <c r="C186" s="198"/>
      <c r="D186" s="198">
        <f>SUM(B167:C184)</f>
        <v>0</v>
      </c>
    </row>
    <row r="187" spans="1:7" x14ac:dyDescent="0.25">
      <c r="A187" s="198" t="s">
        <v>37</v>
      </c>
      <c r="B187" s="199"/>
      <c r="C187" s="200"/>
      <c r="D187" s="201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8" t="s">
        <v>133</v>
      </c>
      <c r="B189" s="198"/>
      <c r="C189" s="198"/>
      <c r="D189" s="198">
        <f>SUM(D163,D186)</f>
        <v>0</v>
      </c>
    </row>
    <row r="190" spans="1:7" x14ac:dyDescent="0.25">
      <c r="A190" s="198" t="s">
        <v>213</v>
      </c>
      <c r="B190" s="199"/>
      <c r="C190" s="200"/>
      <c r="D190" s="201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64" t="s">
        <v>157</v>
      </c>
      <c r="B192" s="265"/>
      <c r="C192" s="265"/>
      <c r="D192" s="265"/>
      <c r="E192" s="265"/>
      <c r="F192" s="266"/>
    </row>
    <row r="193" spans="1:7" x14ac:dyDescent="0.25">
      <c r="A193" s="139">
        <f>B11</f>
        <v>0</v>
      </c>
      <c r="B193" s="5"/>
      <c r="C193" s="6"/>
      <c r="D193" s="5"/>
    </row>
    <row r="194" spans="1:7" ht="18" x14ac:dyDescent="0.25">
      <c r="A194" s="267" t="s">
        <v>150</v>
      </c>
      <c r="B194" s="268"/>
      <c r="C194" s="268"/>
      <c r="D194" s="268"/>
      <c r="E194" s="268"/>
      <c r="F194" s="268"/>
    </row>
    <row r="195" spans="1:7" ht="36" x14ac:dyDescent="0.35">
      <c r="A195" s="56" t="s">
        <v>27</v>
      </c>
      <c r="B195" s="121" t="s">
        <v>34</v>
      </c>
      <c r="C195" s="160" t="str">
        <f>IF(B195=0, -5, "0")</f>
        <v>0</v>
      </c>
      <c r="D195" s="119"/>
      <c r="E195" s="102"/>
      <c r="F195" s="102"/>
    </row>
    <row r="196" spans="1:7" x14ac:dyDescent="0.25">
      <c r="A196" s="19" t="s">
        <v>57</v>
      </c>
      <c r="B196" s="121">
        <v>0</v>
      </c>
      <c r="C196" s="121"/>
      <c r="D196" s="119"/>
      <c r="E196" s="102"/>
      <c r="F196" s="102"/>
    </row>
    <row r="197" spans="1:7" x14ac:dyDescent="0.25">
      <c r="A197" s="26" t="s">
        <v>281</v>
      </c>
      <c r="B197" s="121">
        <v>0</v>
      </c>
      <c r="C197" s="121"/>
      <c r="D197" s="119"/>
      <c r="E197" s="124"/>
      <c r="F197" s="102"/>
    </row>
    <row r="198" spans="1:7" x14ac:dyDescent="0.25">
      <c r="A198" s="19" t="s">
        <v>95</v>
      </c>
      <c r="B198" s="121">
        <v>0</v>
      </c>
      <c r="C198" s="121"/>
      <c r="D198" s="119"/>
      <c r="E198" s="102"/>
      <c r="F198" s="102"/>
    </row>
    <row r="199" spans="1:7" x14ac:dyDescent="0.25">
      <c r="A199" s="19" t="s">
        <v>146</v>
      </c>
      <c r="B199" s="121">
        <v>0</v>
      </c>
      <c r="C199" s="121"/>
      <c r="D199" s="119"/>
      <c r="E199" s="102"/>
      <c r="F199" s="102"/>
    </row>
    <row r="200" spans="1:7" x14ac:dyDescent="0.25">
      <c r="A200" s="26" t="s">
        <v>145</v>
      </c>
      <c r="B200" s="121">
        <v>0</v>
      </c>
      <c r="C200" s="121"/>
      <c r="D200" s="119"/>
      <c r="E200" s="102"/>
      <c r="F200" s="102"/>
    </row>
    <row r="201" spans="1:7" x14ac:dyDescent="0.25">
      <c r="A201" s="26" t="s">
        <v>28</v>
      </c>
      <c r="B201" s="121">
        <v>0</v>
      </c>
      <c r="C201" s="121"/>
      <c r="D201" s="119"/>
      <c r="E201" s="102"/>
      <c r="F201" s="102"/>
    </row>
    <row r="202" spans="1:7" x14ac:dyDescent="0.25">
      <c r="A202" s="26" t="s">
        <v>147</v>
      </c>
      <c r="B202" s="121">
        <v>0</v>
      </c>
      <c r="C202" s="121"/>
      <c r="D202" s="103"/>
      <c r="E202" s="102"/>
      <c r="F202" s="102"/>
    </row>
    <row r="203" spans="1:7" ht="18" x14ac:dyDescent="0.35">
      <c r="A203" s="140" t="s">
        <v>282</v>
      </c>
      <c r="B203" s="121" t="s">
        <v>34</v>
      </c>
      <c r="C203" s="160" t="str">
        <f>IF(B203=0, -5, "0")</f>
        <v>0</v>
      </c>
      <c r="D203" s="119"/>
      <c r="E203" s="102"/>
      <c r="F203" s="102"/>
    </row>
    <row r="204" spans="1:7" ht="16.5" x14ac:dyDescent="0.3">
      <c r="A204" s="141" t="s">
        <v>335</v>
      </c>
      <c r="B204" s="121" t="s">
        <v>34</v>
      </c>
      <c r="C204" s="160" t="str">
        <f>IF(B204=0, -5, "0")</f>
        <v>0</v>
      </c>
      <c r="D204" s="101"/>
      <c r="E204" s="102"/>
      <c r="F204" s="102"/>
      <c r="G204" s="123"/>
    </row>
    <row r="205" spans="1:7" x14ac:dyDescent="0.25">
      <c r="A205" s="125" t="s">
        <v>138</v>
      </c>
      <c r="B205" s="121">
        <v>0</v>
      </c>
      <c r="C205" s="121"/>
      <c r="D205" s="119"/>
      <c r="E205" s="102"/>
      <c r="F205" s="102"/>
    </row>
    <row r="206" spans="1:7" x14ac:dyDescent="0.25">
      <c r="A206" s="198" t="s">
        <v>38</v>
      </c>
      <c r="B206" s="198"/>
      <c r="C206" s="198"/>
      <c r="D206" s="198">
        <f>SUM(B195:C205)</f>
        <v>0</v>
      </c>
    </row>
    <row r="207" spans="1:7" x14ac:dyDescent="0.25">
      <c r="A207" s="198" t="s">
        <v>37</v>
      </c>
      <c r="B207" s="199"/>
      <c r="C207" s="200"/>
      <c r="D207" s="201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67" t="s">
        <v>75</v>
      </c>
      <c r="B209" s="268"/>
      <c r="C209" s="268"/>
      <c r="D209" s="268"/>
      <c r="E209" s="268"/>
      <c r="F209" s="268"/>
    </row>
    <row r="210" spans="1:7" x14ac:dyDescent="0.25">
      <c r="A210" s="120" t="s">
        <v>294</v>
      </c>
      <c r="B210" s="121">
        <v>0</v>
      </c>
      <c r="C210" s="121"/>
      <c r="D210" s="119"/>
      <c r="E210" s="124"/>
      <c r="F210" s="102"/>
    </row>
    <row r="211" spans="1:7" ht="54" x14ac:dyDescent="0.35">
      <c r="A211" s="56" t="s">
        <v>336</v>
      </c>
      <c r="B211" s="121" t="s">
        <v>34</v>
      </c>
      <c r="C211" s="160" t="str">
        <f>IF(B211=0, -5, "0")</f>
        <v>0</v>
      </c>
      <c r="D211" s="119"/>
      <c r="E211" s="102"/>
      <c r="F211" s="102"/>
    </row>
    <row r="212" spans="1:7" x14ac:dyDescent="0.25">
      <c r="A212" s="17" t="s">
        <v>182</v>
      </c>
      <c r="B212" s="121">
        <v>0</v>
      </c>
      <c r="C212" s="121"/>
      <c r="D212" s="98"/>
      <c r="E212" s="102"/>
      <c r="F212" s="102"/>
    </row>
    <row r="213" spans="1:7" ht="30" x14ac:dyDescent="0.25">
      <c r="A213" s="120" t="s">
        <v>166</v>
      </c>
      <c r="B213" s="121">
        <v>0</v>
      </c>
      <c r="C213" s="121"/>
      <c r="D213" s="98"/>
      <c r="E213" s="119"/>
      <c r="F213" s="102"/>
    </row>
    <row r="214" spans="1:7" ht="18" x14ac:dyDescent="0.35">
      <c r="A214" s="56" t="s">
        <v>332</v>
      </c>
      <c r="B214" s="121" t="s">
        <v>34</v>
      </c>
      <c r="C214" s="160" t="str">
        <f>IF(B214=0, -5, "0")</f>
        <v>0</v>
      </c>
      <c r="D214" s="10"/>
      <c r="E214" s="102"/>
      <c r="F214" s="102"/>
    </row>
    <row r="215" spans="1:7" x14ac:dyDescent="0.25">
      <c r="A215" s="120" t="s">
        <v>64</v>
      </c>
      <c r="B215" s="121">
        <v>0</v>
      </c>
      <c r="C215" s="121"/>
      <c r="D215" s="103"/>
      <c r="E215" s="102"/>
      <c r="F215" s="102"/>
    </row>
    <row r="216" spans="1:7" x14ac:dyDescent="0.25">
      <c r="A216" s="17" t="s">
        <v>69</v>
      </c>
      <c r="B216" s="121">
        <v>0</v>
      </c>
      <c r="C216" s="121"/>
      <c r="D216" s="11"/>
      <c r="E216" s="119"/>
      <c r="F216" s="102"/>
    </row>
    <row r="217" spans="1:7" x14ac:dyDescent="0.25">
      <c r="A217" s="120" t="s">
        <v>275</v>
      </c>
      <c r="B217" s="121">
        <v>0</v>
      </c>
      <c r="C217" s="121"/>
      <c r="D217" s="11"/>
      <c r="E217" s="102"/>
      <c r="F217" s="102"/>
    </row>
    <row r="218" spans="1:7" x14ac:dyDescent="0.25">
      <c r="A218" s="17" t="s">
        <v>178</v>
      </c>
      <c r="B218" s="121">
        <v>0</v>
      </c>
      <c r="C218" s="121"/>
      <c r="D218" s="119"/>
      <c r="E218" s="102"/>
      <c r="F218" s="102"/>
    </row>
    <row r="219" spans="1:7" ht="33" x14ac:dyDescent="0.3">
      <c r="A219" s="40" t="s">
        <v>168</v>
      </c>
      <c r="B219" s="121">
        <v>0</v>
      </c>
      <c r="C219" s="121"/>
      <c r="D219" s="119"/>
      <c r="E219" s="119"/>
      <c r="F219" s="102"/>
      <c r="G219" s="123"/>
    </row>
    <row r="220" spans="1:7" x14ac:dyDescent="0.25">
      <c r="A220" s="120" t="s">
        <v>149</v>
      </c>
      <c r="B220" s="121">
        <v>0</v>
      </c>
      <c r="C220" s="121"/>
      <c r="D220" s="103"/>
      <c r="E220" s="102"/>
      <c r="F220" s="102"/>
    </row>
    <row r="221" spans="1:7" x14ac:dyDescent="0.25">
      <c r="A221" s="20" t="s">
        <v>151</v>
      </c>
      <c r="B221" s="121">
        <v>0</v>
      </c>
      <c r="C221" s="121"/>
      <c r="D221" s="119"/>
      <c r="E221" s="102"/>
      <c r="F221" s="102"/>
    </row>
    <row r="222" spans="1:7" ht="18" x14ac:dyDescent="0.25">
      <c r="A222" s="74" t="s">
        <v>71</v>
      </c>
      <c r="B222" s="121" t="s">
        <v>34</v>
      </c>
      <c r="C222" s="160" t="str">
        <f>IF(B222=0, -5, "0")</f>
        <v>0</v>
      </c>
      <c r="D222" s="119"/>
      <c r="E222" s="102"/>
      <c r="F222" s="102"/>
    </row>
    <row r="223" spans="1:7" ht="18" x14ac:dyDescent="0.35">
      <c r="A223" s="39" t="s">
        <v>273</v>
      </c>
      <c r="B223" s="121">
        <v>0</v>
      </c>
      <c r="C223" s="121"/>
      <c r="D223" s="119"/>
      <c r="E223" s="233"/>
      <c r="F223" s="102"/>
      <c r="G223" s="123"/>
    </row>
    <row r="224" spans="1:7" ht="16.5" x14ac:dyDescent="0.25">
      <c r="A224" s="73" t="s">
        <v>158</v>
      </c>
      <c r="B224" s="121" t="s">
        <v>34</v>
      </c>
      <c r="C224" s="161" t="str">
        <f>IF(B224=0, -5, "0")</f>
        <v>0</v>
      </c>
      <c r="D224" s="101"/>
      <c r="E224" s="102"/>
      <c r="F224" s="102"/>
    </row>
    <row r="225" spans="1:6" x14ac:dyDescent="0.25">
      <c r="A225" s="20" t="s">
        <v>78</v>
      </c>
      <c r="B225" s="121">
        <v>0</v>
      </c>
      <c r="C225" s="121"/>
      <c r="D225" s="119"/>
      <c r="E225" s="102"/>
      <c r="F225" s="102"/>
    </row>
    <row r="226" spans="1:6" ht="30" x14ac:dyDescent="0.25">
      <c r="A226" s="20" t="s">
        <v>229</v>
      </c>
      <c r="B226" s="121">
        <v>0</v>
      </c>
      <c r="C226" s="121"/>
      <c r="D226" s="53"/>
      <c r="E226" s="102"/>
      <c r="F226" s="102"/>
    </row>
    <row r="227" spans="1:6" x14ac:dyDescent="0.25">
      <c r="A227" s="20" t="s">
        <v>233</v>
      </c>
      <c r="B227" s="121">
        <v>0</v>
      </c>
      <c r="C227" s="121"/>
      <c r="D227" s="119"/>
      <c r="E227" s="102"/>
      <c r="F227" s="102"/>
    </row>
    <row r="228" spans="1:6" ht="30" x14ac:dyDescent="0.25">
      <c r="A228" s="20" t="s">
        <v>188</v>
      </c>
      <c r="B228" s="121">
        <v>0</v>
      </c>
      <c r="C228" s="20"/>
      <c r="D228" s="234"/>
      <c r="E228" s="102"/>
      <c r="F228" s="102"/>
    </row>
    <row r="229" spans="1:6" x14ac:dyDescent="0.25">
      <c r="A229" s="198" t="s">
        <v>38</v>
      </c>
      <c r="B229" s="198"/>
      <c r="C229" s="198"/>
      <c r="D229" s="198">
        <f>SUM(B210:C228)</f>
        <v>0</v>
      </c>
    </row>
    <row r="230" spans="1:6" x14ac:dyDescent="0.25">
      <c r="A230" s="198" t="s">
        <v>37</v>
      </c>
      <c r="B230" s="199"/>
      <c r="C230" s="200"/>
      <c r="D230" s="201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67" t="s">
        <v>181</v>
      </c>
      <c r="B232" s="268"/>
      <c r="C232" s="268"/>
      <c r="D232" s="268"/>
      <c r="E232" s="268"/>
      <c r="F232" s="268"/>
    </row>
    <row r="233" spans="1:6" x14ac:dyDescent="0.25">
      <c r="A233" s="120" t="s">
        <v>294</v>
      </c>
      <c r="B233" s="122">
        <v>0</v>
      </c>
      <c r="C233" s="122"/>
      <c r="D233" s="104"/>
      <c r="E233" s="102"/>
      <c r="F233" s="102"/>
    </row>
    <row r="234" spans="1:6" ht="30" x14ac:dyDescent="0.25">
      <c r="A234" s="17" t="s">
        <v>194</v>
      </c>
      <c r="B234" s="122">
        <v>0</v>
      </c>
      <c r="C234" s="121"/>
      <c r="D234" s="107"/>
      <c r="E234" s="102"/>
      <c r="F234" s="102"/>
    </row>
    <row r="235" spans="1:6" ht="18" x14ac:dyDescent="0.35">
      <c r="A235" s="54" t="s">
        <v>59</v>
      </c>
      <c r="B235" s="122" t="s">
        <v>34</v>
      </c>
      <c r="C235" s="160" t="str">
        <f>IF(B235=0, -5, "0")</f>
        <v>0</v>
      </c>
      <c r="D235" s="109"/>
      <c r="E235" s="102"/>
      <c r="F235" s="102"/>
    </row>
    <row r="236" spans="1:6" ht="36" x14ac:dyDescent="0.35">
      <c r="A236" s="56" t="s">
        <v>167</v>
      </c>
      <c r="B236" s="122" t="s">
        <v>34</v>
      </c>
      <c r="C236" s="160" t="str">
        <f>IF(B236=0, -5, "0")</f>
        <v>0</v>
      </c>
      <c r="D236" s="109"/>
      <c r="E236" s="102"/>
      <c r="F236" s="102"/>
    </row>
    <row r="237" spans="1:6" x14ac:dyDescent="0.25">
      <c r="A237" s="17" t="s">
        <v>237</v>
      </c>
      <c r="B237" s="122">
        <v>0</v>
      </c>
      <c r="C237" s="121"/>
      <c r="D237" s="109"/>
      <c r="E237" s="102"/>
      <c r="F237" s="102"/>
    </row>
    <row r="238" spans="1:6" x14ac:dyDescent="0.25">
      <c r="A238" s="17" t="s">
        <v>55</v>
      </c>
      <c r="B238" s="122">
        <v>0</v>
      </c>
      <c r="C238" s="121"/>
      <c r="D238" s="110"/>
      <c r="E238" s="102"/>
      <c r="F238" s="102"/>
    </row>
    <row r="239" spans="1:6" x14ac:dyDescent="0.25">
      <c r="A239" s="120" t="s">
        <v>283</v>
      </c>
      <c r="B239" s="122">
        <v>0</v>
      </c>
      <c r="C239" s="122"/>
      <c r="D239" s="116"/>
      <c r="E239" s="124"/>
      <c r="F239" s="102"/>
    </row>
    <row r="240" spans="1:6" x14ac:dyDescent="0.25">
      <c r="A240" s="120" t="s">
        <v>148</v>
      </c>
      <c r="B240" s="122">
        <v>0</v>
      </c>
      <c r="C240" s="121"/>
      <c r="D240" s="108"/>
      <c r="E240" s="102"/>
      <c r="F240" s="102"/>
    </row>
    <row r="241" spans="1:6" ht="45" x14ac:dyDescent="0.25">
      <c r="A241" s="70" t="s">
        <v>271</v>
      </c>
      <c r="B241" s="122">
        <v>0</v>
      </c>
      <c r="C241" s="106"/>
      <c r="D241" s="236"/>
      <c r="E241" s="72"/>
      <c r="F241" s="72"/>
    </row>
    <row r="242" spans="1:6" x14ac:dyDescent="0.25">
      <c r="A242" s="198" t="s">
        <v>38</v>
      </c>
      <c r="B242" s="198"/>
      <c r="C242" s="198"/>
      <c r="D242" s="198">
        <f>SUM(B233:C240)</f>
        <v>0</v>
      </c>
    </row>
    <row r="243" spans="1:6" x14ac:dyDescent="0.25">
      <c r="A243" s="198" t="s">
        <v>37</v>
      </c>
      <c r="B243" s="199"/>
      <c r="C243" s="200"/>
      <c r="D243" s="201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8" t="s">
        <v>76</v>
      </c>
      <c r="B245" s="198"/>
      <c r="C245" s="198"/>
      <c r="D245" s="198">
        <f>SUM(D242,D206,D229)</f>
        <v>0</v>
      </c>
    </row>
    <row r="246" spans="1:6" x14ac:dyDescent="0.25">
      <c r="A246" s="198" t="s">
        <v>214</v>
      </c>
      <c r="B246" s="199"/>
      <c r="C246" s="200"/>
      <c r="D246" s="201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64" t="s">
        <v>4</v>
      </c>
      <c r="B249" s="265"/>
      <c r="C249" s="265"/>
      <c r="D249" s="265"/>
      <c r="E249" s="265"/>
      <c r="F249" s="266"/>
    </row>
    <row r="250" spans="1:6" x14ac:dyDescent="0.25">
      <c r="A250" s="142">
        <f>B11</f>
        <v>0</v>
      </c>
      <c r="B250" s="5"/>
      <c r="C250" s="6"/>
      <c r="D250" s="50"/>
    </row>
    <row r="251" spans="1:6" ht="18" x14ac:dyDescent="0.25">
      <c r="A251" s="267" t="s">
        <v>19</v>
      </c>
      <c r="B251" s="268"/>
      <c r="C251" s="268"/>
      <c r="D251" s="268"/>
      <c r="E251" s="268"/>
      <c r="F251" s="268"/>
    </row>
    <row r="252" spans="1:6" x14ac:dyDescent="0.25">
      <c r="A252" s="25" t="s">
        <v>62</v>
      </c>
      <c r="B252" s="121">
        <v>0</v>
      </c>
      <c r="C252" s="121"/>
      <c r="D252" s="119"/>
      <c r="E252" s="102"/>
      <c r="F252" s="102"/>
    </row>
    <row r="253" spans="1:6" x14ac:dyDescent="0.25">
      <c r="A253" s="18" t="s">
        <v>6</v>
      </c>
      <c r="B253" s="121">
        <v>0</v>
      </c>
      <c r="C253" s="121"/>
      <c r="D253" s="119"/>
      <c r="E253" s="102"/>
      <c r="F253" s="102"/>
    </row>
    <row r="254" spans="1:6" x14ac:dyDescent="0.25">
      <c r="A254" s="113" t="s">
        <v>281</v>
      </c>
      <c r="B254" s="121">
        <v>0</v>
      </c>
      <c r="C254" s="121"/>
      <c r="D254" s="119"/>
      <c r="E254" s="102"/>
      <c r="F254" s="102"/>
    </row>
    <row r="255" spans="1:6" x14ac:dyDescent="0.25">
      <c r="A255" s="25" t="s">
        <v>20</v>
      </c>
      <c r="B255" s="121">
        <v>0</v>
      </c>
      <c r="C255" s="121"/>
      <c r="D255" s="103"/>
      <c r="E255" s="102"/>
      <c r="F255" s="102"/>
    </row>
    <row r="256" spans="1:6" x14ac:dyDescent="0.25">
      <c r="A256" s="18" t="s">
        <v>39</v>
      </c>
      <c r="B256" s="121">
        <v>0</v>
      </c>
      <c r="C256" s="121"/>
      <c r="D256" s="119"/>
      <c r="E256" s="102"/>
      <c r="F256" s="102"/>
    </row>
    <row r="257" spans="1:7" x14ac:dyDescent="0.25">
      <c r="A257" s="25" t="s">
        <v>50</v>
      </c>
      <c r="B257" s="121">
        <v>0</v>
      </c>
      <c r="C257" s="121"/>
      <c r="D257" s="108"/>
      <c r="E257" s="102"/>
      <c r="F257" s="102"/>
    </row>
    <row r="258" spans="1:7" ht="18" x14ac:dyDescent="0.35">
      <c r="A258" s="54" t="s">
        <v>54</v>
      </c>
      <c r="B258" s="121" t="s">
        <v>34</v>
      </c>
      <c r="C258" s="160" t="str">
        <f>IF(B258=0, -5, "0")</f>
        <v>0</v>
      </c>
      <c r="D258" s="119"/>
      <c r="E258" s="102"/>
      <c r="F258" s="102"/>
      <c r="G258" s="123"/>
    </row>
    <row r="259" spans="1:7" x14ac:dyDescent="0.25">
      <c r="A259" s="18" t="s">
        <v>138</v>
      </c>
      <c r="B259" s="121">
        <v>0</v>
      </c>
      <c r="C259" s="121"/>
      <c r="D259" s="119"/>
      <c r="E259" s="102"/>
      <c r="F259" s="102"/>
    </row>
    <row r="260" spans="1:7" x14ac:dyDescent="0.25">
      <c r="A260" s="198" t="s">
        <v>38</v>
      </c>
      <c r="B260" s="198"/>
      <c r="C260" s="198"/>
      <c r="D260" s="198">
        <f>SUM(B252:C259)</f>
        <v>0</v>
      </c>
    </row>
    <row r="261" spans="1:7" x14ac:dyDescent="0.25">
      <c r="A261" s="198" t="s">
        <v>37</v>
      </c>
      <c r="B261" s="199"/>
      <c r="C261" s="200"/>
      <c r="D261" s="201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7" t="s">
        <v>116</v>
      </c>
      <c r="B263" s="268"/>
      <c r="C263" s="268"/>
      <c r="D263" s="268"/>
      <c r="E263" s="268"/>
      <c r="F263" s="268"/>
    </row>
    <row r="264" spans="1:7" x14ac:dyDescent="0.25">
      <c r="A264" s="120" t="s">
        <v>284</v>
      </c>
      <c r="B264" s="122">
        <v>0</v>
      </c>
      <c r="C264" s="122"/>
      <c r="D264" s="101"/>
      <c r="E264" s="124"/>
      <c r="F264" s="124"/>
    </row>
    <row r="265" spans="1:7" x14ac:dyDescent="0.25">
      <c r="A265" s="120" t="s">
        <v>345</v>
      </c>
      <c r="B265" s="122">
        <v>0</v>
      </c>
      <c r="C265" s="121"/>
      <c r="D265" s="119"/>
      <c r="E265" s="102"/>
      <c r="F265" s="102"/>
    </row>
    <row r="266" spans="1:7" x14ac:dyDescent="0.25">
      <c r="A266" s="17" t="s">
        <v>5</v>
      </c>
      <c r="B266" s="122">
        <v>0</v>
      </c>
      <c r="C266" s="121"/>
      <c r="D266" s="109"/>
      <c r="E266" s="102"/>
      <c r="F266" s="102"/>
    </row>
    <row r="267" spans="1:7" ht="18" x14ac:dyDescent="0.35">
      <c r="A267" s="54" t="s">
        <v>340</v>
      </c>
      <c r="B267" s="122" t="s">
        <v>34</v>
      </c>
      <c r="C267" s="160" t="str">
        <f>IF(B267=0, -5, "0")</f>
        <v>0</v>
      </c>
      <c r="D267" s="68"/>
      <c r="E267" s="102"/>
      <c r="F267" s="102"/>
    </row>
    <row r="268" spans="1:7" x14ac:dyDescent="0.25">
      <c r="A268" s="120" t="s">
        <v>102</v>
      </c>
      <c r="B268" s="122">
        <v>0</v>
      </c>
      <c r="C268" s="121"/>
      <c r="D268" s="108"/>
      <c r="E268" s="119"/>
      <c r="F268" s="102"/>
    </row>
    <row r="269" spans="1:7" ht="18" x14ac:dyDescent="0.35">
      <c r="A269" s="54" t="s">
        <v>61</v>
      </c>
      <c r="B269" s="122" t="s">
        <v>34</v>
      </c>
      <c r="C269" s="160" t="str">
        <f>IF(B269=0, -5, "0")</f>
        <v>0</v>
      </c>
      <c r="D269" s="109"/>
      <c r="E269" s="119"/>
      <c r="F269" s="102"/>
    </row>
    <row r="270" spans="1:7" x14ac:dyDescent="0.25">
      <c r="A270" s="17" t="s">
        <v>239</v>
      </c>
      <c r="B270" s="122">
        <v>0</v>
      </c>
      <c r="C270" s="121"/>
      <c r="D270" s="68"/>
      <c r="E270" s="102"/>
      <c r="F270" s="102"/>
    </row>
    <row r="271" spans="1:7" ht="30" x14ac:dyDescent="0.25">
      <c r="A271" s="17" t="s">
        <v>188</v>
      </c>
      <c r="B271" s="122">
        <v>0</v>
      </c>
      <c r="C271" s="121"/>
      <c r="D271" s="119"/>
      <c r="E271" s="102"/>
      <c r="F271" s="102"/>
    </row>
    <row r="272" spans="1:7" x14ac:dyDescent="0.25">
      <c r="A272" s="17" t="s">
        <v>233</v>
      </c>
      <c r="B272" s="122">
        <v>0</v>
      </c>
      <c r="C272" s="121"/>
      <c r="D272" s="119"/>
      <c r="E272" s="102"/>
      <c r="F272" s="102"/>
    </row>
    <row r="273" spans="1:6" ht="16.5" x14ac:dyDescent="0.25">
      <c r="A273" s="73" t="s">
        <v>158</v>
      </c>
      <c r="B273" s="122" t="s">
        <v>34</v>
      </c>
      <c r="C273" s="161" t="str">
        <f>IF(B273=0, -5, "0")</f>
        <v>0</v>
      </c>
      <c r="D273" s="101"/>
      <c r="E273" s="102"/>
      <c r="F273" s="102"/>
    </row>
    <row r="274" spans="1:6" x14ac:dyDescent="0.25">
      <c r="A274" s="20" t="s">
        <v>78</v>
      </c>
      <c r="B274" s="122">
        <v>0</v>
      </c>
      <c r="C274" s="121"/>
      <c r="D274" s="119"/>
      <c r="E274" s="102"/>
      <c r="F274" s="102"/>
    </row>
    <row r="275" spans="1:6" ht="45" x14ac:dyDescent="0.25">
      <c r="A275" s="71" t="s">
        <v>271</v>
      </c>
      <c r="B275" s="122">
        <v>0</v>
      </c>
      <c r="C275" s="106"/>
      <c r="D275" s="91"/>
      <c r="E275" s="72"/>
      <c r="F275" s="72"/>
    </row>
    <row r="276" spans="1:6" x14ac:dyDescent="0.25">
      <c r="A276" s="198" t="s">
        <v>38</v>
      </c>
      <c r="B276" s="198"/>
      <c r="C276" s="198"/>
      <c r="D276" s="224">
        <f>SUM(B264:C274)</f>
        <v>0</v>
      </c>
    </row>
    <row r="277" spans="1:6" x14ac:dyDescent="0.25">
      <c r="A277" s="198" t="s">
        <v>37</v>
      </c>
      <c r="B277" s="199"/>
      <c r="C277" s="200"/>
      <c r="D277" s="201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8" t="s">
        <v>41</v>
      </c>
      <c r="B279" s="198"/>
      <c r="C279" s="198"/>
      <c r="D279" s="224">
        <f>SUM(D276,D260)</f>
        <v>0</v>
      </c>
    </row>
    <row r="280" spans="1:6" x14ac:dyDescent="0.25">
      <c r="A280" s="198" t="s">
        <v>215</v>
      </c>
      <c r="B280" s="199"/>
      <c r="C280" s="200"/>
      <c r="D280" s="201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64" t="s">
        <v>21</v>
      </c>
      <c r="B282" s="265"/>
      <c r="C282" s="265"/>
      <c r="D282" s="265"/>
      <c r="E282" s="265"/>
      <c r="F282" s="266"/>
    </row>
    <row r="283" spans="1:6" x14ac:dyDescent="0.25">
      <c r="A283" s="143">
        <f>B11</f>
        <v>0</v>
      </c>
      <c r="B283" s="5"/>
      <c r="C283" s="6"/>
      <c r="D283" s="5"/>
    </row>
    <row r="284" spans="1:6" ht="18" x14ac:dyDescent="0.25">
      <c r="A284" s="267" t="s">
        <v>12</v>
      </c>
      <c r="B284" s="268"/>
      <c r="C284" s="268"/>
      <c r="D284" s="268"/>
      <c r="E284" s="268"/>
      <c r="F284" s="268"/>
    </row>
    <row r="285" spans="1:6" x14ac:dyDescent="0.25">
      <c r="A285" s="120" t="s">
        <v>103</v>
      </c>
      <c r="B285" s="121">
        <v>0</v>
      </c>
      <c r="C285" s="121"/>
      <c r="D285" s="98"/>
      <c r="E285" s="102"/>
      <c r="F285" s="102"/>
    </row>
    <row r="286" spans="1:6" x14ac:dyDescent="0.25">
      <c r="A286" s="120" t="s">
        <v>51</v>
      </c>
      <c r="B286" s="121">
        <v>0</v>
      </c>
      <c r="C286" s="121"/>
      <c r="E286" s="102"/>
      <c r="F286" s="102"/>
    </row>
    <row r="287" spans="1:6" x14ac:dyDescent="0.25">
      <c r="A287" s="120" t="s">
        <v>95</v>
      </c>
      <c r="B287" s="121">
        <v>0</v>
      </c>
      <c r="C287" s="121"/>
      <c r="D287" s="98"/>
      <c r="E287" s="102"/>
      <c r="F287" s="102"/>
    </row>
    <row r="288" spans="1:6" ht="18" x14ac:dyDescent="0.35">
      <c r="A288" s="54" t="s">
        <v>22</v>
      </c>
      <c r="B288" s="121" t="s">
        <v>34</v>
      </c>
      <c r="C288" s="160" t="str">
        <f>IF(B288=0, -5, "0")</f>
        <v>0</v>
      </c>
      <c r="D288" s="119"/>
      <c r="E288" s="102"/>
      <c r="F288" s="102"/>
    </row>
    <row r="289" spans="1:9" ht="18" x14ac:dyDescent="0.35">
      <c r="A289" s="54" t="s">
        <v>60</v>
      </c>
      <c r="B289" s="121" t="s">
        <v>34</v>
      </c>
      <c r="C289" s="160" t="str">
        <f>IF(B289=0, -5, "0")</f>
        <v>0</v>
      </c>
      <c r="D289" s="119"/>
      <c r="E289" s="102"/>
      <c r="F289" s="102"/>
    </row>
    <row r="290" spans="1:9" x14ac:dyDescent="0.25">
      <c r="A290" s="120" t="s">
        <v>138</v>
      </c>
      <c r="B290" s="121">
        <v>0</v>
      </c>
      <c r="C290" s="121"/>
      <c r="D290" s="119"/>
      <c r="E290" s="102"/>
      <c r="F290" s="102"/>
    </row>
    <row r="291" spans="1:9" ht="36" x14ac:dyDescent="0.35">
      <c r="A291" s="56" t="s">
        <v>23</v>
      </c>
      <c r="B291" s="121" t="s">
        <v>34</v>
      </c>
      <c r="C291" s="160" t="str">
        <f>IF(B291=0, -5, "0")</f>
        <v>0</v>
      </c>
      <c r="D291" s="87"/>
      <c r="E291" s="102"/>
      <c r="F291" s="102"/>
    </row>
    <row r="292" spans="1:9" ht="30" x14ac:dyDescent="0.25">
      <c r="A292" s="120" t="s">
        <v>285</v>
      </c>
      <c r="B292" s="121">
        <v>0</v>
      </c>
      <c r="C292" s="122"/>
      <c r="D292" s="114"/>
      <c r="E292" s="101"/>
      <c r="F292" s="124"/>
      <c r="G292" s="123"/>
      <c r="H292" s="123"/>
      <c r="I292" s="123"/>
    </row>
    <row r="293" spans="1:9" x14ac:dyDescent="0.25">
      <c r="A293" s="71" t="s">
        <v>233</v>
      </c>
      <c r="B293" s="121">
        <v>0</v>
      </c>
      <c r="C293" s="106"/>
      <c r="D293" s="119"/>
      <c r="E293" s="102"/>
      <c r="F293" s="102"/>
    </row>
    <row r="294" spans="1:9" x14ac:dyDescent="0.25">
      <c r="A294" s="198" t="s">
        <v>38</v>
      </c>
      <c r="B294" s="198"/>
      <c r="C294" s="198"/>
      <c r="D294" s="225">
        <f>SUM(B285:C293)</f>
        <v>0</v>
      </c>
    </row>
    <row r="295" spans="1:9" x14ac:dyDescent="0.25">
      <c r="A295" s="198" t="s">
        <v>37</v>
      </c>
      <c r="B295" s="199"/>
      <c r="C295" s="200"/>
      <c r="D295" s="201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67" t="s">
        <v>25</v>
      </c>
      <c r="B297" s="268"/>
      <c r="C297" s="268"/>
      <c r="D297" s="268"/>
      <c r="E297" s="268"/>
      <c r="F297" s="268"/>
    </row>
    <row r="298" spans="1:9" x14ac:dyDescent="0.25">
      <c r="A298" s="120" t="s">
        <v>104</v>
      </c>
      <c r="B298" s="121">
        <v>0</v>
      </c>
      <c r="C298" s="121"/>
      <c r="D298" s="119"/>
      <c r="E298" s="102"/>
      <c r="F298" s="102"/>
    </row>
    <row r="299" spans="1:9" ht="18" x14ac:dyDescent="0.35">
      <c r="A299" s="54" t="s">
        <v>7</v>
      </c>
      <c r="B299" s="121" t="s">
        <v>34</v>
      </c>
      <c r="C299" s="160" t="str">
        <f>IF(B299=0, -5, "0")</f>
        <v>0</v>
      </c>
      <c r="D299" s="119"/>
      <c r="E299" s="124"/>
      <c r="F299" s="102"/>
    </row>
    <row r="300" spans="1:9" x14ac:dyDescent="0.25">
      <c r="A300" s="120" t="s">
        <v>138</v>
      </c>
      <c r="B300" s="121">
        <v>0</v>
      </c>
      <c r="C300" s="121"/>
      <c r="D300" s="119"/>
      <c r="E300" s="102"/>
      <c r="F300" s="102"/>
    </row>
    <row r="301" spans="1:9" x14ac:dyDescent="0.25">
      <c r="A301" s="120" t="s">
        <v>238</v>
      </c>
      <c r="B301" s="121">
        <v>0</v>
      </c>
      <c r="C301" s="121"/>
      <c r="D301" s="119"/>
      <c r="E301" s="102"/>
      <c r="F301" s="102"/>
    </row>
    <row r="302" spans="1:9" x14ac:dyDescent="0.25">
      <c r="A302" s="20" t="s">
        <v>105</v>
      </c>
      <c r="B302" s="121">
        <v>0</v>
      </c>
      <c r="C302" s="121"/>
      <c r="D302" s="98"/>
      <c r="E302" s="102"/>
      <c r="F302" s="102"/>
    </row>
    <row r="303" spans="1:9" ht="45" x14ac:dyDescent="0.25">
      <c r="A303" s="71" t="s">
        <v>271</v>
      </c>
      <c r="B303" s="121">
        <v>0</v>
      </c>
      <c r="C303" s="106"/>
      <c r="D303" s="237"/>
      <c r="E303" s="72"/>
      <c r="F303" s="72"/>
    </row>
    <row r="304" spans="1:9" x14ac:dyDescent="0.25">
      <c r="A304" s="198" t="s">
        <v>38</v>
      </c>
      <c r="B304" s="198"/>
      <c r="C304" s="198"/>
      <c r="D304" s="198">
        <f>SUM(B298:C302)</f>
        <v>0</v>
      </c>
    </row>
    <row r="305" spans="1:6" x14ac:dyDescent="0.25">
      <c r="A305" s="198" t="s">
        <v>37</v>
      </c>
      <c r="B305" s="199"/>
      <c r="C305" s="200"/>
      <c r="D305" s="201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8" t="s">
        <v>42</v>
      </c>
      <c r="B307" s="198"/>
      <c r="C307" s="198"/>
      <c r="D307" s="198">
        <f>SUM(D304,D294)</f>
        <v>0</v>
      </c>
    </row>
    <row r="308" spans="1:6" x14ac:dyDescent="0.25">
      <c r="A308" s="198" t="s">
        <v>216</v>
      </c>
      <c r="B308" s="199"/>
      <c r="C308" s="200"/>
      <c r="D308" s="201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64" t="s">
        <v>8</v>
      </c>
      <c r="B310" s="265"/>
      <c r="C310" s="265"/>
      <c r="D310" s="265"/>
      <c r="E310" s="265"/>
      <c r="F310" s="266"/>
    </row>
    <row r="311" spans="1:6" x14ac:dyDescent="0.25">
      <c r="A311" s="134">
        <f>B11</f>
        <v>0</v>
      </c>
      <c r="B311" s="5"/>
      <c r="C311" s="6"/>
      <c r="D311" s="50"/>
    </row>
    <row r="312" spans="1:6" ht="16.5" x14ac:dyDescent="0.25">
      <c r="A312" s="269" t="s">
        <v>107</v>
      </c>
      <c r="B312" s="270"/>
      <c r="C312" s="270"/>
      <c r="D312" s="270"/>
      <c r="E312" s="270"/>
      <c r="F312" s="270"/>
    </row>
    <row r="313" spans="1:6" x14ac:dyDescent="0.25">
      <c r="A313" s="34" t="s">
        <v>106</v>
      </c>
      <c r="B313" s="121">
        <v>0</v>
      </c>
      <c r="C313" s="121"/>
      <c r="D313" s="119"/>
      <c r="E313" s="102"/>
      <c r="F313" s="102"/>
    </row>
    <row r="314" spans="1:6" x14ac:dyDescent="0.25">
      <c r="A314" s="34" t="s">
        <v>290</v>
      </c>
      <c r="B314" s="121">
        <v>0</v>
      </c>
      <c r="C314" s="121"/>
      <c r="D314" s="119"/>
      <c r="E314" s="111"/>
      <c r="F314" s="102"/>
    </row>
    <row r="315" spans="1:6" x14ac:dyDescent="0.25">
      <c r="A315" s="26" t="s">
        <v>28</v>
      </c>
      <c r="B315" s="121">
        <v>0</v>
      </c>
      <c r="C315" s="121"/>
      <c r="D315" s="103"/>
      <c r="E315" s="102"/>
      <c r="F315" s="102"/>
    </row>
    <row r="316" spans="1:6" x14ac:dyDescent="0.25">
      <c r="A316" s="19" t="s">
        <v>13</v>
      </c>
      <c r="B316" s="121">
        <v>0</v>
      </c>
      <c r="C316" s="121"/>
      <c r="D316" s="119"/>
      <c r="E316" s="102"/>
      <c r="F316" s="102"/>
    </row>
    <row r="317" spans="1:6" ht="18" x14ac:dyDescent="0.35">
      <c r="A317" s="54" t="s">
        <v>59</v>
      </c>
      <c r="B317" s="121" t="s">
        <v>34</v>
      </c>
      <c r="C317" s="160" t="str">
        <f>IF(B317=0, -5, "0")</f>
        <v>0</v>
      </c>
      <c r="D317" s="119"/>
      <c r="E317" s="102"/>
      <c r="F317" s="102"/>
    </row>
    <row r="318" spans="1:6" x14ac:dyDescent="0.25">
      <c r="A318" s="19" t="s">
        <v>138</v>
      </c>
      <c r="B318" s="121">
        <v>0</v>
      </c>
      <c r="C318" s="95"/>
      <c r="D318" s="119"/>
      <c r="E318" s="102"/>
      <c r="F318" s="102"/>
    </row>
    <row r="319" spans="1:6" x14ac:dyDescent="0.25">
      <c r="A319" s="19" t="s">
        <v>264</v>
      </c>
      <c r="B319" s="121">
        <v>0</v>
      </c>
      <c r="C319" s="95"/>
      <c r="D319" s="9"/>
      <c r="E319" s="102"/>
      <c r="F319" s="102"/>
    </row>
    <row r="320" spans="1:6" x14ac:dyDescent="0.25">
      <c r="A320" s="19" t="s">
        <v>27</v>
      </c>
      <c r="B320" s="121">
        <v>0</v>
      </c>
      <c r="C320" s="121"/>
      <c r="D320" s="9"/>
      <c r="E320" s="102"/>
      <c r="F320" s="102"/>
    </row>
    <row r="321" spans="1:6" x14ac:dyDescent="0.25">
      <c r="A321" s="198" t="s">
        <v>38</v>
      </c>
      <c r="B321" s="198"/>
      <c r="C321" s="198"/>
      <c r="D321" s="198">
        <f>SUM(B313:C320)</f>
        <v>0</v>
      </c>
    </row>
    <row r="322" spans="1:6" x14ac:dyDescent="0.25">
      <c r="A322" s="198" t="s">
        <v>37</v>
      </c>
      <c r="B322" s="199"/>
      <c r="C322" s="200"/>
      <c r="D322" s="201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67" t="s">
        <v>25</v>
      </c>
      <c r="B324" s="268"/>
      <c r="C324" s="268"/>
      <c r="D324" s="268"/>
      <c r="E324" s="268"/>
      <c r="F324" s="268"/>
    </row>
    <row r="325" spans="1:6" x14ac:dyDescent="0.25">
      <c r="A325" s="120" t="s">
        <v>294</v>
      </c>
      <c r="B325" s="122">
        <v>0</v>
      </c>
      <c r="C325" s="122"/>
      <c r="D325" s="104"/>
      <c r="E325" s="102"/>
      <c r="F325" s="102"/>
    </row>
    <row r="326" spans="1:6" x14ac:dyDescent="0.25">
      <c r="A326" s="17" t="s">
        <v>99</v>
      </c>
      <c r="B326" s="122">
        <v>0</v>
      </c>
      <c r="C326" s="121"/>
      <c r="D326" s="98"/>
      <c r="E326" s="102"/>
      <c r="F326" s="102"/>
    </row>
    <row r="327" spans="1:6" ht="18" x14ac:dyDescent="0.35">
      <c r="A327" s="54" t="s">
        <v>59</v>
      </c>
      <c r="B327" s="122" t="s">
        <v>34</v>
      </c>
      <c r="C327" s="160" t="str">
        <f>IF(B327=0, -5, "0")</f>
        <v>0</v>
      </c>
      <c r="D327" s="119"/>
      <c r="E327" s="102"/>
      <c r="F327" s="102"/>
    </row>
    <row r="328" spans="1:6" x14ac:dyDescent="0.25">
      <c r="A328" s="17" t="s">
        <v>238</v>
      </c>
      <c r="B328" s="122">
        <v>0</v>
      </c>
      <c r="C328" s="121"/>
      <c r="D328" s="119"/>
      <c r="E328" s="102"/>
      <c r="F328" s="102"/>
    </row>
    <row r="329" spans="1:6" x14ac:dyDescent="0.25">
      <c r="A329" s="17" t="s">
        <v>55</v>
      </c>
      <c r="B329" s="122">
        <v>0</v>
      </c>
      <c r="C329" s="121"/>
      <c r="D329" s="11"/>
      <c r="E329" s="102"/>
      <c r="F329" s="102"/>
    </row>
    <row r="330" spans="1:6" x14ac:dyDescent="0.25">
      <c r="A330" s="17" t="s">
        <v>14</v>
      </c>
      <c r="B330" s="122">
        <v>0</v>
      </c>
      <c r="C330" s="121"/>
      <c r="D330" s="11"/>
      <c r="E330" s="102"/>
      <c r="F330" s="102"/>
    </row>
    <row r="331" spans="1:6" x14ac:dyDescent="0.25">
      <c r="A331" s="20" t="s">
        <v>108</v>
      </c>
      <c r="B331" s="122">
        <v>0</v>
      </c>
      <c r="C331" s="121"/>
      <c r="D331" s="87"/>
      <c r="E331" s="102"/>
      <c r="F331" s="102"/>
    </row>
    <row r="332" spans="1:6" ht="18" x14ac:dyDescent="0.35">
      <c r="A332" s="54" t="s">
        <v>109</v>
      </c>
      <c r="B332" s="122" t="s">
        <v>34</v>
      </c>
      <c r="C332" s="160" t="str">
        <f>IF(B332=0, -5, "0")</f>
        <v>0</v>
      </c>
      <c r="D332" s="119"/>
      <c r="E332" s="102"/>
      <c r="F332" s="102"/>
    </row>
    <row r="333" spans="1:6" ht="30" x14ac:dyDescent="0.25">
      <c r="A333" s="17" t="s">
        <v>188</v>
      </c>
      <c r="B333" s="122">
        <v>0</v>
      </c>
      <c r="C333" s="121"/>
      <c r="D333" s="119"/>
      <c r="E333" s="102"/>
      <c r="F333" s="102"/>
    </row>
    <row r="334" spans="1:6" x14ac:dyDescent="0.25">
      <c r="A334" s="17" t="s">
        <v>233</v>
      </c>
      <c r="B334" s="122">
        <v>0</v>
      </c>
      <c r="C334" s="121"/>
      <c r="D334" s="119"/>
      <c r="E334" s="102"/>
      <c r="F334" s="102"/>
    </row>
    <row r="335" spans="1:6" x14ac:dyDescent="0.25">
      <c r="A335" s="20" t="s">
        <v>158</v>
      </c>
      <c r="B335" s="122">
        <v>0</v>
      </c>
      <c r="C335" s="121"/>
      <c r="D335" s="119"/>
      <c r="E335" s="102"/>
      <c r="F335" s="102"/>
    </row>
    <row r="336" spans="1:6" x14ac:dyDescent="0.25">
      <c r="A336" s="20" t="s">
        <v>78</v>
      </c>
      <c r="B336" s="122">
        <v>0</v>
      </c>
      <c r="C336" s="121"/>
      <c r="D336" s="119"/>
      <c r="E336" s="102"/>
      <c r="F336" s="102"/>
    </row>
    <row r="337" spans="1:16384" x14ac:dyDescent="0.25">
      <c r="A337" s="198" t="s">
        <v>38</v>
      </c>
      <c r="B337" s="198"/>
      <c r="C337" s="198"/>
      <c r="D337" s="198">
        <f>SUM(B325:C336)</f>
        <v>0</v>
      </c>
    </row>
    <row r="338" spans="1:16384" x14ac:dyDescent="0.25">
      <c r="A338" s="198" t="s">
        <v>37</v>
      </c>
      <c r="B338" s="199"/>
      <c r="C338" s="199"/>
      <c r="D338" s="228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7" t="s">
        <v>118</v>
      </c>
      <c r="B340" s="268"/>
      <c r="C340" s="268"/>
      <c r="D340" s="268"/>
      <c r="E340" s="268"/>
      <c r="F340" s="268"/>
    </row>
    <row r="341" spans="1:16384" x14ac:dyDescent="0.25">
      <c r="A341" s="17" t="s">
        <v>99</v>
      </c>
      <c r="B341" s="121">
        <v>0</v>
      </c>
      <c r="C341" s="121"/>
      <c r="D341" s="119"/>
      <c r="E341" s="102"/>
      <c r="F341" s="102"/>
    </row>
    <row r="342" spans="1:16384" ht="18" x14ac:dyDescent="0.35">
      <c r="A342" s="54" t="s">
        <v>59</v>
      </c>
      <c r="B342" s="121" t="s">
        <v>34</v>
      </c>
      <c r="C342" s="160" t="str">
        <f>IF(B342=0, -5, "0")</f>
        <v>0</v>
      </c>
      <c r="D342" s="119"/>
      <c r="E342" s="102"/>
      <c r="F342" s="102"/>
    </row>
    <row r="343" spans="1:16384" x14ac:dyDescent="0.25">
      <c r="A343" s="17" t="s">
        <v>240</v>
      </c>
      <c r="B343" s="121">
        <v>0</v>
      </c>
      <c r="C343" s="121"/>
      <c r="D343" s="119"/>
      <c r="E343" s="102"/>
      <c r="F343" s="102"/>
    </row>
    <row r="344" spans="1:16384" x14ac:dyDescent="0.25">
      <c r="A344" s="120" t="s">
        <v>291</v>
      </c>
      <c r="B344" s="121">
        <v>0</v>
      </c>
      <c r="C344" s="122"/>
      <c r="D344" s="101"/>
      <c r="E344" s="124"/>
      <c r="F344" s="102"/>
    </row>
    <row r="345" spans="1:16384" ht="18" x14ac:dyDescent="0.35">
      <c r="A345" s="54" t="s">
        <v>109</v>
      </c>
      <c r="B345" s="121" t="s">
        <v>34</v>
      </c>
      <c r="C345" s="160" t="str">
        <f>IF(B345=0, -5, "0")</f>
        <v>0</v>
      </c>
      <c r="D345" s="119"/>
      <c r="E345" s="102"/>
      <c r="F345" s="102"/>
    </row>
    <row r="346" spans="1:16384" s="3" customFormat="1" x14ac:dyDescent="0.25">
      <c r="A346" s="224" t="s">
        <v>38</v>
      </c>
      <c r="B346" s="224"/>
      <c r="C346" s="224"/>
      <c r="D346" s="224">
        <f>SUM(B341:C345)</f>
        <v>0</v>
      </c>
      <c r="E346" s="120"/>
      <c r="F346" s="120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5" t="s">
        <v>37</v>
      </c>
      <c r="B347" s="226"/>
      <c r="C347" s="226"/>
      <c r="D347" s="227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7" t="s">
        <v>29</v>
      </c>
      <c r="B349" s="268"/>
      <c r="C349" s="268"/>
      <c r="D349" s="268"/>
      <c r="E349" s="268"/>
      <c r="F349" s="268"/>
    </row>
    <row r="350" spans="1:16384" x14ac:dyDescent="0.25">
      <c r="A350" s="120" t="s">
        <v>294</v>
      </c>
      <c r="B350" s="122">
        <v>0</v>
      </c>
      <c r="C350" s="122"/>
      <c r="D350" s="104"/>
      <c r="E350" s="102"/>
      <c r="F350" s="102"/>
    </row>
    <row r="351" spans="1:16384" x14ac:dyDescent="0.25">
      <c r="A351" s="120" t="s">
        <v>56</v>
      </c>
      <c r="B351" s="122">
        <v>0</v>
      </c>
      <c r="C351" s="121"/>
      <c r="D351" s="109"/>
      <c r="E351" s="102"/>
      <c r="F351" s="102"/>
    </row>
    <row r="352" spans="1:16384" x14ac:dyDescent="0.25">
      <c r="A352" s="20" t="s">
        <v>292</v>
      </c>
      <c r="B352" s="122">
        <v>0</v>
      </c>
      <c r="C352" s="121"/>
      <c r="D352" s="109"/>
      <c r="E352" s="119"/>
      <c r="F352" s="102"/>
    </row>
    <row r="353" spans="1:6" ht="18" x14ac:dyDescent="0.35">
      <c r="A353" s="54" t="s">
        <v>142</v>
      </c>
      <c r="B353" s="122" t="s">
        <v>34</v>
      </c>
      <c r="C353" s="160" t="str">
        <f>IF(B353=0, -5, "0")</f>
        <v>0</v>
      </c>
      <c r="D353" s="109"/>
      <c r="E353" s="102"/>
      <c r="F353" s="102"/>
    </row>
    <row r="354" spans="1:6" ht="18" x14ac:dyDescent="0.35">
      <c r="A354" s="54" t="s">
        <v>113</v>
      </c>
      <c r="B354" s="122" t="s">
        <v>34</v>
      </c>
      <c r="C354" s="160" t="str">
        <f>IF(B354=0, -5, "0")</f>
        <v>0</v>
      </c>
      <c r="D354" s="109"/>
      <c r="E354" s="102"/>
      <c r="F354" s="102"/>
    </row>
    <row r="355" spans="1:6" ht="30" x14ac:dyDescent="0.25">
      <c r="A355" s="17" t="s">
        <v>241</v>
      </c>
      <c r="B355" s="122">
        <v>0</v>
      </c>
      <c r="C355" s="121"/>
      <c r="D355" s="109"/>
      <c r="E355" s="102"/>
      <c r="F355" s="102"/>
    </row>
    <row r="356" spans="1:6" ht="45" x14ac:dyDescent="0.25">
      <c r="A356" s="75" t="s">
        <v>271</v>
      </c>
      <c r="B356" s="122">
        <v>0</v>
      </c>
      <c r="C356" s="106"/>
      <c r="D356" s="235"/>
      <c r="E356" s="72"/>
      <c r="F356" s="72"/>
    </row>
    <row r="357" spans="1:6" x14ac:dyDescent="0.25">
      <c r="A357" s="198" t="s">
        <v>38</v>
      </c>
      <c r="B357" s="198"/>
      <c r="C357" s="198"/>
      <c r="D357" s="198">
        <f>SUM(B350:C355)</f>
        <v>0</v>
      </c>
    </row>
    <row r="358" spans="1:6" x14ac:dyDescent="0.25">
      <c r="A358" s="198" t="s">
        <v>37</v>
      </c>
      <c r="B358" s="199"/>
      <c r="C358" s="200"/>
      <c r="D358" s="201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8" t="s">
        <v>43</v>
      </c>
      <c r="B360" s="198"/>
      <c r="C360" s="198"/>
      <c r="D360" s="198">
        <f>SUM(D357,D337,D346,D321)</f>
        <v>0</v>
      </c>
    </row>
    <row r="361" spans="1:6" x14ac:dyDescent="0.25">
      <c r="A361" s="198" t="s">
        <v>217</v>
      </c>
      <c r="B361" s="199"/>
      <c r="C361" s="200"/>
      <c r="D361" s="201">
        <f>D360/(COUNT(B350:C355,B325:C336,B341:C345,B313:C320)*2)</f>
        <v>0</v>
      </c>
      <c r="E361" s="123"/>
    </row>
    <row r="362" spans="1:6" x14ac:dyDescent="0.25">
      <c r="A362" s="4"/>
      <c r="B362" s="5"/>
      <c r="C362" s="6"/>
      <c r="D362" s="5"/>
    </row>
    <row r="363" spans="1:6" ht="19.5" x14ac:dyDescent="0.25">
      <c r="A363" s="264" t="s">
        <v>119</v>
      </c>
      <c r="B363" s="265"/>
      <c r="C363" s="265"/>
      <c r="D363" s="265"/>
      <c r="E363" s="265"/>
      <c r="F363" s="266"/>
    </row>
    <row r="364" spans="1:6" x14ac:dyDescent="0.25">
      <c r="A364" s="142">
        <f>B11</f>
        <v>0</v>
      </c>
      <c r="B364" s="5"/>
      <c r="C364" s="6"/>
      <c r="D364" s="5"/>
    </row>
    <row r="365" spans="1:6" ht="16.5" x14ac:dyDescent="0.25">
      <c r="A365" s="269" t="s">
        <v>19</v>
      </c>
      <c r="B365" s="270"/>
      <c r="C365" s="270"/>
      <c r="D365" s="270"/>
      <c r="E365" s="270"/>
      <c r="F365" s="270"/>
    </row>
    <row r="366" spans="1:6" x14ac:dyDescent="0.25">
      <c r="A366" s="25" t="s">
        <v>62</v>
      </c>
      <c r="B366" s="121">
        <v>0</v>
      </c>
      <c r="C366" s="121"/>
      <c r="D366" s="119"/>
      <c r="E366" s="102"/>
      <c r="F366" s="102"/>
    </row>
    <row r="367" spans="1:6" x14ac:dyDescent="0.25">
      <c r="A367" s="18" t="s">
        <v>6</v>
      </c>
      <c r="B367" s="121">
        <v>0</v>
      </c>
      <c r="C367" s="121"/>
      <c r="D367" s="119"/>
      <c r="E367" s="102"/>
      <c r="F367" s="102"/>
    </row>
    <row r="368" spans="1:6" x14ac:dyDescent="0.25">
      <c r="A368" s="25" t="s">
        <v>20</v>
      </c>
      <c r="B368" s="121">
        <v>0</v>
      </c>
      <c r="C368" s="121"/>
      <c r="D368" s="103"/>
      <c r="E368" s="102"/>
      <c r="F368" s="102"/>
    </row>
    <row r="369" spans="1:6" x14ac:dyDescent="0.25">
      <c r="A369" s="18" t="s">
        <v>120</v>
      </c>
      <c r="B369" s="121">
        <v>0</v>
      </c>
      <c r="C369" s="121"/>
      <c r="D369" s="119"/>
      <c r="E369" s="102"/>
      <c r="F369" s="102"/>
    </row>
    <row r="370" spans="1:6" x14ac:dyDescent="0.25">
      <c r="A370" s="25" t="s">
        <v>183</v>
      </c>
      <c r="B370" s="121">
        <v>0</v>
      </c>
      <c r="C370" s="121"/>
      <c r="D370" s="119"/>
      <c r="E370" s="102"/>
      <c r="F370" s="102"/>
    </row>
    <row r="371" spans="1:6" ht="18" x14ac:dyDescent="0.35">
      <c r="A371" s="54" t="s">
        <v>54</v>
      </c>
      <c r="B371" s="121" t="s">
        <v>34</v>
      </c>
      <c r="C371" s="160" t="str">
        <f>IF(B371=0, -5, "0")</f>
        <v>0</v>
      </c>
      <c r="D371" s="119"/>
      <c r="E371" s="102"/>
      <c r="F371" s="102"/>
    </row>
    <row r="372" spans="1:6" x14ac:dyDescent="0.25">
      <c r="A372" s="18" t="s">
        <v>112</v>
      </c>
      <c r="B372" s="121">
        <v>0</v>
      </c>
      <c r="C372" s="121"/>
      <c r="D372" s="119"/>
      <c r="E372" s="102"/>
      <c r="F372" s="102"/>
    </row>
    <row r="373" spans="1:6" x14ac:dyDescent="0.25">
      <c r="A373" s="198" t="s">
        <v>38</v>
      </c>
      <c r="B373" s="198"/>
      <c r="C373" s="198"/>
      <c r="D373" s="198">
        <f>SUM(B366:C372)</f>
        <v>0</v>
      </c>
    </row>
    <row r="374" spans="1:6" x14ac:dyDescent="0.25">
      <c r="A374" s="198" t="s">
        <v>37</v>
      </c>
      <c r="B374" s="199"/>
      <c r="C374" s="200"/>
      <c r="D374" s="201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9" t="s">
        <v>116</v>
      </c>
      <c r="B376" s="270"/>
      <c r="C376" s="270"/>
      <c r="D376" s="270"/>
      <c r="E376" s="270"/>
      <c r="F376" s="270"/>
    </row>
    <row r="377" spans="1:6" ht="16.5" x14ac:dyDescent="0.25">
      <c r="A377" s="73" t="s">
        <v>121</v>
      </c>
      <c r="B377" s="121" t="s">
        <v>34</v>
      </c>
      <c r="C377" s="160" t="str">
        <f>IF(B377=0, -5, "0")</f>
        <v>0</v>
      </c>
      <c r="D377" s="119"/>
      <c r="E377" s="102"/>
      <c r="F377" s="102"/>
    </row>
    <row r="378" spans="1:6" ht="30" x14ac:dyDescent="0.25">
      <c r="A378" s="120" t="s">
        <v>265</v>
      </c>
      <c r="B378" s="121">
        <v>0</v>
      </c>
      <c r="C378" s="121"/>
      <c r="D378" s="119"/>
      <c r="E378" s="102"/>
      <c r="F378" s="102"/>
    </row>
    <row r="379" spans="1:6" x14ac:dyDescent="0.25">
      <c r="A379" s="120" t="s">
        <v>374</v>
      </c>
      <c r="B379" s="121">
        <v>0</v>
      </c>
      <c r="C379" s="121"/>
      <c r="D379" s="119"/>
      <c r="E379" s="102"/>
      <c r="F379" s="102"/>
    </row>
    <row r="380" spans="1:6" x14ac:dyDescent="0.25">
      <c r="A380" s="120" t="s">
        <v>139</v>
      </c>
      <c r="B380" s="121">
        <v>0</v>
      </c>
      <c r="C380" s="121"/>
      <c r="D380" s="103"/>
      <c r="E380" s="102"/>
      <c r="F380" s="102"/>
    </row>
    <row r="381" spans="1:6" ht="18" x14ac:dyDescent="0.35">
      <c r="A381" s="54" t="s">
        <v>61</v>
      </c>
      <c r="B381" s="121" t="s">
        <v>34</v>
      </c>
      <c r="C381" s="160" t="str">
        <f>IF(B381=0, -5, "0")</f>
        <v>0</v>
      </c>
      <c r="D381" s="119"/>
      <c r="E381" s="102"/>
      <c r="F381" s="102"/>
    </row>
    <row r="382" spans="1:6" ht="30" x14ac:dyDescent="0.25">
      <c r="A382" s="17" t="s">
        <v>188</v>
      </c>
      <c r="B382" s="121">
        <v>0</v>
      </c>
      <c r="C382" s="121"/>
      <c r="D382" s="119"/>
      <c r="E382" s="102"/>
      <c r="F382" s="102"/>
    </row>
    <row r="383" spans="1:6" x14ac:dyDescent="0.25">
      <c r="A383" s="17" t="s">
        <v>233</v>
      </c>
      <c r="B383" s="121">
        <v>0</v>
      </c>
      <c r="C383" s="121"/>
      <c r="D383" s="119"/>
      <c r="E383" s="102"/>
      <c r="F383" s="102"/>
    </row>
    <row r="384" spans="1:6" ht="16.5" x14ac:dyDescent="0.25">
      <c r="A384" s="73" t="s">
        <v>158</v>
      </c>
      <c r="B384" s="121" t="s">
        <v>34</v>
      </c>
      <c r="C384" s="161" t="str">
        <f>IF(B384=0, -5, "0")</f>
        <v>0</v>
      </c>
      <c r="D384" s="101"/>
      <c r="E384" s="124"/>
      <c r="F384" s="124"/>
    </row>
    <row r="385" spans="1:7" x14ac:dyDescent="0.25">
      <c r="A385" s="20" t="s">
        <v>78</v>
      </c>
      <c r="B385" s="121">
        <v>0</v>
      </c>
      <c r="C385" s="121"/>
      <c r="D385" s="119"/>
      <c r="E385" s="102"/>
      <c r="F385" s="102"/>
    </row>
    <row r="386" spans="1:7" ht="45" x14ac:dyDescent="0.25">
      <c r="A386" s="71" t="s">
        <v>271</v>
      </c>
      <c r="B386" s="121">
        <v>0</v>
      </c>
      <c r="C386" s="106"/>
      <c r="D386" s="91">
        <v>0</v>
      </c>
      <c r="E386" s="72"/>
      <c r="F386" s="72"/>
    </row>
    <row r="387" spans="1:7" x14ac:dyDescent="0.25">
      <c r="A387" s="198" t="s">
        <v>38</v>
      </c>
      <c r="B387" s="198"/>
      <c r="C387" s="198"/>
      <c r="D387" s="223">
        <f>SUM(B377:C385)</f>
        <v>0</v>
      </c>
    </row>
    <row r="388" spans="1:7" x14ac:dyDescent="0.25">
      <c r="A388" s="198" t="s">
        <v>37</v>
      </c>
      <c r="B388" s="199"/>
      <c r="C388" s="200"/>
      <c r="D388" s="201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8" t="s">
        <v>122</v>
      </c>
      <c r="B390" s="198"/>
      <c r="C390" s="198"/>
      <c r="D390" s="223">
        <f>SUM(D387,D373)</f>
        <v>0</v>
      </c>
    </row>
    <row r="391" spans="1:7" x14ac:dyDescent="0.25">
      <c r="A391" s="198" t="s">
        <v>218</v>
      </c>
      <c r="B391" s="199"/>
      <c r="C391" s="200"/>
      <c r="D391" s="201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64" t="s">
        <v>346</v>
      </c>
      <c r="B393" s="265"/>
      <c r="C393" s="265"/>
      <c r="D393" s="265"/>
      <c r="E393" s="265"/>
      <c r="F393" s="266"/>
    </row>
    <row r="394" spans="1:7" x14ac:dyDescent="0.25">
      <c r="A394" s="145">
        <f>+B11</f>
        <v>0</v>
      </c>
      <c r="B394" s="5"/>
      <c r="C394" s="6"/>
      <c r="D394" s="5"/>
    </row>
    <row r="395" spans="1:7" ht="18" x14ac:dyDescent="0.25">
      <c r="A395" s="267" t="s">
        <v>347</v>
      </c>
      <c r="B395" s="268"/>
      <c r="C395" s="268"/>
      <c r="D395" s="268"/>
      <c r="E395" s="268"/>
      <c r="F395" s="268"/>
    </row>
    <row r="396" spans="1:7" ht="30" x14ac:dyDescent="0.25">
      <c r="A396" s="17" t="s">
        <v>286</v>
      </c>
      <c r="B396" s="121">
        <v>0</v>
      </c>
      <c r="C396" s="121"/>
      <c r="D396" s="119"/>
      <c r="E396" s="102"/>
      <c r="F396" s="102"/>
    </row>
    <row r="397" spans="1:7" ht="16.5" x14ac:dyDescent="0.25">
      <c r="A397" s="73" t="s">
        <v>341</v>
      </c>
      <c r="B397" s="121" t="s">
        <v>34</v>
      </c>
      <c r="C397" s="160" t="str">
        <f>IF(B397=0, -5, "0")</f>
        <v>0</v>
      </c>
      <c r="D397" s="119"/>
      <c r="E397" s="102"/>
      <c r="F397" s="102"/>
    </row>
    <row r="398" spans="1:7" x14ac:dyDescent="0.25">
      <c r="A398" s="120" t="s">
        <v>295</v>
      </c>
      <c r="B398" s="121">
        <v>0</v>
      </c>
      <c r="C398" s="122"/>
      <c r="D398" s="102"/>
      <c r="E398" s="124"/>
      <c r="F398" s="102"/>
    </row>
    <row r="399" spans="1:7" ht="16.5" x14ac:dyDescent="0.3">
      <c r="A399" s="39" t="s">
        <v>184</v>
      </c>
      <c r="B399" s="121">
        <v>0</v>
      </c>
      <c r="C399" s="122"/>
      <c r="D399" s="101"/>
      <c r="E399" s="124"/>
      <c r="F399" s="102"/>
      <c r="G399" s="123"/>
    </row>
    <row r="400" spans="1:7" x14ac:dyDescent="0.25">
      <c r="A400" s="198" t="s">
        <v>38</v>
      </c>
      <c r="B400" s="198"/>
      <c r="C400" s="198"/>
      <c r="D400" s="223">
        <f>SUM(B396:C399)</f>
        <v>0</v>
      </c>
    </row>
    <row r="401" spans="1:6" x14ac:dyDescent="0.25">
      <c r="A401" s="198" t="s">
        <v>37</v>
      </c>
      <c r="B401" s="199"/>
      <c r="C401" s="200"/>
      <c r="D401" s="201">
        <f>D400/(COUNT(B396:C399)*2)</f>
        <v>0</v>
      </c>
    </row>
    <row r="402" spans="1:6" ht="18" x14ac:dyDescent="0.25">
      <c r="A402" s="267" t="s">
        <v>31</v>
      </c>
      <c r="B402" s="268"/>
      <c r="C402" s="268"/>
      <c r="D402" s="268"/>
      <c r="E402" s="268"/>
      <c r="F402" s="268"/>
    </row>
    <row r="403" spans="1:6" x14ac:dyDescent="0.25">
      <c r="A403" s="18" t="s">
        <v>3</v>
      </c>
      <c r="B403" s="121">
        <v>0</v>
      </c>
      <c r="C403" s="121"/>
      <c r="D403" s="119"/>
      <c r="E403" s="102"/>
      <c r="F403" s="102"/>
    </row>
    <row r="404" spans="1:6" x14ac:dyDescent="0.25">
      <c r="A404" s="25" t="s">
        <v>30</v>
      </c>
      <c r="B404" s="121">
        <v>0</v>
      </c>
      <c r="C404" s="121"/>
      <c r="D404" s="119"/>
      <c r="E404" s="102"/>
      <c r="F404" s="102"/>
    </row>
    <row r="405" spans="1:6" ht="45" x14ac:dyDescent="0.25">
      <c r="A405" s="78" t="s">
        <v>271</v>
      </c>
      <c r="B405" s="121">
        <v>0</v>
      </c>
      <c r="C405" s="106"/>
      <c r="D405" s="91"/>
      <c r="E405" s="72"/>
      <c r="F405" s="72"/>
    </row>
    <row r="406" spans="1:6" x14ac:dyDescent="0.25">
      <c r="A406" s="198" t="s">
        <v>38</v>
      </c>
      <c r="B406" s="198"/>
      <c r="C406" s="198"/>
      <c r="D406" s="223">
        <f>SUM(B403:C404)</f>
        <v>0</v>
      </c>
    </row>
    <row r="407" spans="1:6" x14ac:dyDescent="0.25">
      <c r="A407" s="198" t="s">
        <v>37</v>
      </c>
      <c r="B407" s="199"/>
      <c r="C407" s="200"/>
      <c r="D407" s="201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8" t="s">
        <v>79</v>
      </c>
      <c r="B409" s="198"/>
      <c r="C409" s="198"/>
      <c r="D409" s="223">
        <f>SUM(D406,D400)</f>
        <v>0</v>
      </c>
    </row>
    <row r="410" spans="1:6" x14ac:dyDescent="0.25">
      <c r="A410" s="198" t="s">
        <v>219</v>
      </c>
      <c r="B410" s="199"/>
      <c r="C410" s="200"/>
      <c r="D410" s="201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64" t="s">
        <v>170</v>
      </c>
      <c r="B412" s="265"/>
      <c r="C412" s="265"/>
      <c r="D412" s="265"/>
      <c r="E412" s="265"/>
      <c r="F412" s="266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1">
        <v>0</v>
      </c>
      <c r="C414" s="121"/>
      <c r="D414" s="119"/>
      <c r="E414" s="102"/>
      <c r="F414" s="102"/>
    </row>
    <row r="415" spans="1:6" x14ac:dyDescent="0.25">
      <c r="A415" s="25" t="s">
        <v>230</v>
      </c>
      <c r="B415" s="121">
        <v>0</v>
      </c>
      <c r="C415" s="121"/>
      <c r="D415" s="103"/>
      <c r="E415" s="102"/>
      <c r="F415" s="102"/>
    </row>
    <row r="416" spans="1:6" x14ac:dyDescent="0.25">
      <c r="A416" s="25" t="s">
        <v>81</v>
      </c>
      <c r="B416" s="121">
        <v>0</v>
      </c>
      <c r="C416" s="122"/>
      <c r="D416" s="114"/>
      <c r="E416" s="124"/>
      <c r="F416" s="102"/>
    </row>
    <row r="417" spans="1:7" x14ac:dyDescent="0.25">
      <c r="A417" s="25" t="s">
        <v>16</v>
      </c>
      <c r="B417" s="121">
        <v>0</v>
      </c>
      <c r="C417" s="121"/>
      <c r="D417" s="108"/>
      <c r="E417" s="102"/>
      <c r="F417" s="102"/>
    </row>
    <row r="418" spans="1:7" ht="45" x14ac:dyDescent="0.25">
      <c r="A418" s="78" t="s">
        <v>271</v>
      </c>
      <c r="B418" s="121">
        <v>0</v>
      </c>
      <c r="C418" s="106"/>
      <c r="D418" s="236"/>
      <c r="E418" s="72"/>
      <c r="F418" s="72"/>
    </row>
    <row r="419" spans="1:7" x14ac:dyDescent="0.25">
      <c r="A419" s="198" t="s">
        <v>38</v>
      </c>
      <c r="B419" s="198"/>
      <c r="C419" s="198"/>
      <c r="D419" s="198">
        <f>SUM(B414:C417)</f>
        <v>0</v>
      </c>
    </row>
    <row r="420" spans="1:7" x14ac:dyDescent="0.25">
      <c r="A420" s="198" t="s">
        <v>37</v>
      </c>
      <c r="B420" s="199"/>
      <c r="C420" s="200"/>
      <c r="D420" s="201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64" t="s">
        <v>82</v>
      </c>
      <c r="B422" s="265"/>
      <c r="C422" s="265"/>
      <c r="D422" s="265"/>
      <c r="E422" s="265"/>
      <c r="F422" s="266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2">
        <v>0</v>
      </c>
      <c r="C424" s="122"/>
      <c r="D424" s="101"/>
      <c r="E424" s="124"/>
      <c r="F424" s="102"/>
    </row>
    <row r="425" spans="1:7" ht="15.75" x14ac:dyDescent="0.3">
      <c r="A425" s="132" t="s">
        <v>287</v>
      </c>
      <c r="B425" s="122" t="s">
        <v>34</v>
      </c>
      <c r="C425" s="161" t="str">
        <f>IF(B425=0, -5, "0")</f>
        <v>0</v>
      </c>
      <c r="D425" s="101"/>
      <c r="E425" s="123"/>
      <c r="F425" s="102"/>
      <c r="G425" s="123"/>
    </row>
    <row r="426" spans="1:7" ht="30" x14ac:dyDescent="0.25">
      <c r="A426" s="25" t="s">
        <v>185</v>
      </c>
      <c r="B426" s="122">
        <v>0</v>
      </c>
      <c r="C426" s="122"/>
      <c r="D426" s="114"/>
      <c r="E426" s="124"/>
      <c r="F426" s="102"/>
    </row>
    <row r="427" spans="1:7" ht="45" x14ac:dyDescent="0.25">
      <c r="A427" s="25" t="s">
        <v>271</v>
      </c>
      <c r="B427" s="122">
        <v>0</v>
      </c>
      <c r="C427" s="106"/>
      <c r="D427" s="237"/>
      <c r="E427" s="72"/>
      <c r="F427" s="72"/>
    </row>
    <row r="428" spans="1:7" x14ac:dyDescent="0.25">
      <c r="A428" s="198" t="s">
        <v>38</v>
      </c>
      <c r="B428" s="198"/>
      <c r="C428" s="198"/>
      <c r="D428" s="198">
        <f>SUM(B424:C426)</f>
        <v>0</v>
      </c>
    </row>
    <row r="429" spans="1:7" x14ac:dyDescent="0.25">
      <c r="A429" s="198" t="s">
        <v>37</v>
      </c>
      <c r="B429" s="199"/>
      <c r="C429" s="200"/>
      <c r="D429" s="201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64" t="s">
        <v>143</v>
      </c>
      <c r="B431" s="265"/>
      <c r="C431" s="265"/>
      <c r="D431" s="265"/>
      <c r="E431" s="265"/>
      <c r="F431" s="266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1">
        <v>0</v>
      </c>
      <c r="C433" s="121"/>
      <c r="D433" s="119"/>
      <c r="E433" s="102"/>
      <c r="F433" s="102"/>
    </row>
    <row r="434" spans="1:7" ht="36" x14ac:dyDescent="0.35">
      <c r="A434" s="56" t="s">
        <v>258</v>
      </c>
      <c r="B434" s="121" t="s">
        <v>34</v>
      </c>
      <c r="C434" s="160" t="str">
        <f>IF(B434=0, -5, "0")</f>
        <v>0</v>
      </c>
      <c r="D434" s="119"/>
      <c r="E434" s="102"/>
      <c r="F434" s="102"/>
    </row>
    <row r="435" spans="1:7" ht="36" x14ac:dyDescent="0.35">
      <c r="A435" s="56" t="s">
        <v>100</v>
      </c>
      <c r="B435" s="121" t="s">
        <v>34</v>
      </c>
      <c r="C435" s="160" t="str">
        <f>IF(B435=0, -5, "0")</f>
        <v>0</v>
      </c>
      <c r="D435" s="119"/>
      <c r="E435" s="102"/>
      <c r="F435" s="102"/>
    </row>
    <row r="436" spans="1:7" x14ac:dyDescent="0.25">
      <c r="A436" s="120" t="s">
        <v>169</v>
      </c>
      <c r="B436" s="121">
        <v>0</v>
      </c>
      <c r="C436" s="121"/>
      <c r="D436" s="119"/>
      <c r="E436" s="102"/>
      <c r="F436" s="102"/>
    </row>
    <row r="437" spans="1:7" x14ac:dyDescent="0.25">
      <c r="A437" s="17" t="s">
        <v>259</v>
      </c>
      <c r="B437" s="121">
        <v>0</v>
      </c>
      <c r="C437" s="121"/>
      <c r="D437" s="98"/>
      <c r="E437" s="119"/>
      <c r="F437" s="102"/>
    </row>
    <row r="438" spans="1:7" ht="30" x14ac:dyDescent="0.25">
      <c r="A438" s="17" t="s">
        <v>49</v>
      </c>
      <c r="B438" s="121">
        <v>0</v>
      </c>
      <c r="C438" s="121"/>
      <c r="D438" s="119"/>
      <c r="E438" s="102"/>
      <c r="F438" s="102"/>
    </row>
    <row r="439" spans="1:7" x14ac:dyDescent="0.25">
      <c r="A439" s="17" t="s">
        <v>243</v>
      </c>
      <c r="B439" s="121">
        <v>0</v>
      </c>
      <c r="C439" s="121"/>
      <c r="D439" s="119"/>
      <c r="E439" s="102"/>
      <c r="F439" s="102"/>
    </row>
    <row r="440" spans="1:7" x14ac:dyDescent="0.25">
      <c r="A440" s="20" t="s">
        <v>114</v>
      </c>
      <c r="B440" s="121">
        <v>0</v>
      </c>
      <c r="C440" s="121"/>
      <c r="D440" s="119"/>
      <c r="E440" s="102"/>
      <c r="F440" s="102"/>
    </row>
    <row r="441" spans="1:7" x14ac:dyDescent="0.25">
      <c r="A441" s="17" t="s">
        <v>83</v>
      </c>
      <c r="B441" s="121">
        <v>0</v>
      </c>
      <c r="C441" s="121"/>
      <c r="D441" s="119"/>
      <c r="E441" s="102"/>
      <c r="F441" s="102"/>
    </row>
    <row r="442" spans="1:7" ht="30" x14ac:dyDescent="0.25">
      <c r="A442" s="120" t="s">
        <v>242</v>
      </c>
      <c r="B442" s="121">
        <v>0</v>
      </c>
      <c r="C442" s="121"/>
      <c r="D442" s="119"/>
      <c r="E442" s="102"/>
      <c r="F442" s="102"/>
    </row>
    <row r="443" spans="1:7" ht="30" x14ac:dyDescent="0.25">
      <c r="A443" s="120" t="s">
        <v>198</v>
      </c>
      <c r="B443" s="121">
        <v>0</v>
      </c>
      <c r="C443" s="121"/>
      <c r="D443" s="119"/>
      <c r="E443" s="102"/>
      <c r="F443" s="102"/>
    </row>
    <row r="444" spans="1:7" x14ac:dyDescent="0.25">
      <c r="A444" s="144" t="s">
        <v>342</v>
      </c>
      <c r="B444" s="121">
        <v>0</v>
      </c>
      <c r="C444" s="121"/>
      <c r="D444" s="119"/>
      <c r="E444" s="102"/>
      <c r="F444" s="102"/>
    </row>
    <row r="445" spans="1:7" x14ac:dyDescent="0.25">
      <c r="A445" s="70" t="s">
        <v>375</v>
      </c>
      <c r="B445" s="121">
        <v>0</v>
      </c>
      <c r="C445" s="102"/>
      <c r="D445" s="102"/>
      <c r="E445" s="102"/>
      <c r="F445" s="102"/>
      <c r="G445" s="123"/>
    </row>
    <row r="446" spans="1:7" ht="30" x14ac:dyDescent="0.25">
      <c r="A446" s="70" t="s">
        <v>376</v>
      </c>
      <c r="B446" s="121">
        <v>0</v>
      </c>
      <c r="C446" s="128"/>
      <c r="D446" s="126"/>
      <c r="E446" s="127"/>
      <c r="F446" s="127"/>
    </row>
    <row r="447" spans="1:7" ht="45" x14ac:dyDescent="0.25">
      <c r="A447" s="70" t="s">
        <v>377</v>
      </c>
      <c r="B447" s="121">
        <v>0</v>
      </c>
      <c r="C447" s="106"/>
      <c r="D447" s="126"/>
      <c r="E447" s="102"/>
      <c r="F447" s="102"/>
    </row>
    <row r="448" spans="1:7" ht="45" x14ac:dyDescent="0.25">
      <c r="A448" s="70" t="s">
        <v>271</v>
      </c>
      <c r="B448" s="121">
        <v>0</v>
      </c>
      <c r="C448" s="106"/>
      <c r="D448" s="129"/>
      <c r="E448" s="72"/>
      <c r="F448" s="72"/>
    </row>
    <row r="449" spans="1:6" x14ac:dyDescent="0.25">
      <c r="A449" s="198" t="s">
        <v>38</v>
      </c>
      <c r="B449" s="198"/>
      <c r="C449" s="198"/>
      <c r="D449" s="198">
        <f>SUM(B433:C447)</f>
        <v>0</v>
      </c>
    </row>
    <row r="450" spans="1:6" x14ac:dyDescent="0.25">
      <c r="A450" s="198" t="s">
        <v>37</v>
      </c>
      <c r="B450" s="199"/>
      <c r="C450" s="200"/>
      <c r="D450" s="201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64" t="s">
        <v>144</v>
      </c>
      <c r="B452" s="265"/>
      <c r="C452" s="265"/>
      <c r="D452" s="265"/>
      <c r="E452" s="265"/>
      <c r="F452" s="266"/>
    </row>
    <row r="453" spans="1:6" x14ac:dyDescent="0.25">
      <c r="A453" s="8"/>
      <c r="B453" s="5"/>
      <c r="C453" s="6"/>
      <c r="D453" s="5"/>
    </row>
    <row r="454" spans="1:6" ht="30" x14ac:dyDescent="0.25">
      <c r="A454" s="120" t="s">
        <v>159</v>
      </c>
      <c r="B454" s="121">
        <v>0</v>
      </c>
      <c r="C454" s="121"/>
      <c r="D454" s="103"/>
      <c r="E454" s="102"/>
      <c r="F454" s="102"/>
    </row>
    <row r="455" spans="1:6" x14ac:dyDescent="0.25">
      <c r="A455" s="17" t="s">
        <v>58</v>
      </c>
      <c r="B455" s="121">
        <v>0</v>
      </c>
      <c r="C455" s="121"/>
      <c r="D455" s="119"/>
      <c r="E455" s="102"/>
      <c r="F455" s="102"/>
    </row>
    <row r="456" spans="1:6" ht="16.5" x14ac:dyDescent="0.35">
      <c r="A456" s="79" t="s">
        <v>115</v>
      </c>
      <c r="B456" s="121" t="s">
        <v>34</v>
      </c>
      <c r="C456" s="160" t="str">
        <f>IF(B456=0, -5, "0")</f>
        <v>0</v>
      </c>
      <c r="D456" s="119"/>
      <c r="E456" s="102"/>
      <c r="F456" s="102"/>
    </row>
    <row r="457" spans="1:6" ht="45" x14ac:dyDescent="0.3">
      <c r="A457" s="83" t="s">
        <v>271</v>
      </c>
      <c r="B457" s="121">
        <v>0</v>
      </c>
      <c r="C457" s="121"/>
      <c r="D457" s="91"/>
      <c r="E457" s="72"/>
      <c r="F457" s="72"/>
    </row>
    <row r="458" spans="1:6" x14ac:dyDescent="0.25">
      <c r="A458" s="219" t="s">
        <v>38</v>
      </c>
      <c r="B458" s="198"/>
      <c r="C458" s="220"/>
      <c r="D458" s="198">
        <f>SUM(B454:C456)</f>
        <v>0</v>
      </c>
    </row>
    <row r="459" spans="1:6" x14ac:dyDescent="0.25">
      <c r="A459" s="198" t="s">
        <v>37</v>
      </c>
      <c r="B459" s="220"/>
      <c r="C459" s="221"/>
      <c r="D459" s="222">
        <f>D458/(COUNT(B454:C456)*2)</f>
        <v>0</v>
      </c>
    </row>
    <row r="461" spans="1:6" x14ac:dyDescent="0.25">
      <c r="A461" s="211" t="s">
        <v>267</v>
      </c>
      <c r="B461" s="212"/>
      <c r="C461" s="212"/>
      <c r="D461" s="213">
        <f>AVERAGE(D36,D92,D145,D185,D241,D275,D303,D356,D386,D405,D418,D427,D448,D457)</f>
        <v>0</v>
      </c>
    </row>
    <row r="462" spans="1:6" ht="18" x14ac:dyDescent="0.25">
      <c r="A462" s="214" t="s">
        <v>47</v>
      </c>
      <c r="B462" s="215"/>
      <c r="C462" s="216"/>
      <c r="D462" s="217">
        <f>SUM(D458,D449,D419,D409,D360,D307,D279,D40,D428,D245,D149,D390,D189,D96)</f>
        <v>0</v>
      </c>
    </row>
    <row r="463" spans="1:6" ht="18" x14ac:dyDescent="0.25">
      <c r="A463" s="214" t="s">
        <v>221</v>
      </c>
      <c r="B463" s="215"/>
      <c r="C463" s="216"/>
      <c r="D463" s="218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8LRWB+fIoNyZ5s7BXgy8yNktXelG3DwgNuWV1Mb/qyR7ME12YpSbh73I2OmohFQOr+KEVfXzS+WM/h1p6axOuw==" saltValue="B9YQcP+sCAH6IuewW5mQag==" spinCount="100000" sheet="1" objects="1" scenarios="1" formatCells="0" formatColumns="0" formatRows="0"/>
  <mergeCells count="52"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B11:F11"/>
    <mergeCell ref="D1:I1"/>
    <mergeCell ref="A7:F7"/>
    <mergeCell ref="A8:F8"/>
    <mergeCell ref="B9:F9"/>
    <mergeCell ref="B10:F10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10" zoomScale="70" zoomScaleSheetLayoutView="70" workbookViewId="0">
      <selection activeCell="D22" sqref="D22:D23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.75" x14ac:dyDescent="0.5">
      <c r="A1" s="28"/>
      <c r="B1" s="43">
        <v>0</v>
      </c>
      <c r="D1" s="288"/>
      <c r="E1" s="288"/>
      <c r="F1" s="288"/>
      <c r="G1" s="288"/>
      <c r="H1" s="288"/>
      <c r="I1" s="288"/>
    </row>
    <row r="2" spans="1:9" s="29" customFormat="1" ht="24.75" x14ac:dyDescent="0.5">
      <c r="A2" s="28"/>
      <c r="B2" s="43">
        <v>1</v>
      </c>
      <c r="D2" s="232"/>
      <c r="E2" s="232"/>
      <c r="F2" s="232"/>
      <c r="G2" s="232"/>
      <c r="H2" s="232"/>
      <c r="I2" s="232"/>
    </row>
    <row r="3" spans="1:9" s="29" customFormat="1" ht="24.75" x14ac:dyDescent="0.5">
      <c r="A3" s="28"/>
      <c r="B3" s="43">
        <v>2</v>
      </c>
      <c r="D3" s="232"/>
      <c r="E3" s="232"/>
      <c r="F3" s="232"/>
      <c r="G3" s="232"/>
      <c r="H3" s="232"/>
      <c r="I3" s="232"/>
    </row>
    <row r="4" spans="1:9" s="29" customFormat="1" ht="16.5" customHeight="1" x14ac:dyDescent="0.5">
      <c r="A4" s="28"/>
      <c r="B4" s="43" t="s">
        <v>34</v>
      </c>
      <c r="D4" s="30"/>
      <c r="E4" s="232"/>
      <c r="F4" s="232"/>
      <c r="G4" s="232"/>
      <c r="H4" s="232"/>
      <c r="I4" s="232"/>
    </row>
    <row r="5" spans="1:9" s="29" customFormat="1" ht="16.5" customHeight="1" x14ac:dyDescent="0.5">
      <c r="A5" s="28"/>
      <c r="D5" s="232"/>
      <c r="E5" s="232"/>
      <c r="F5" s="232"/>
      <c r="G5" s="232"/>
      <c r="H5" s="232"/>
      <c r="I5" s="232"/>
    </row>
    <row r="6" spans="1:9" s="29" customFormat="1" ht="37.5" customHeight="1" x14ac:dyDescent="0.45">
      <c r="A6" s="282" t="s">
        <v>52</v>
      </c>
      <c r="B6" s="282"/>
      <c r="C6" s="282"/>
      <c r="D6" s="282"/>
      <c r="E6" s="282"/>
      <c r="F6" s="282"/>
      <c r="G6" s="232"/>
      <c r="H6" s="232"/>
      <c r="I6" s="232"/>
    </row>
    <row r="7" spans="1:9" s="29" customFormat="1" ht="21.75" customHeight="1" x14ac:dyDescent="0.5">
      <c r="A7" s="282" t="str">
        <f>'A4 Exploitation'!A8:F8</f>
        <v>SILVER MALL</v>
      </c>
      <c r="B7" s="282"/>
      <c r="C7" s="282"/>
      <c r="D7" s="282"/>
      <c r="E7" s="282"/>
      <c r="F7" s="282"/>
      <c r="G7" s="232"/>
      <c r="H7" s="232"/>
      <c r="I7" s="232"/>
    </row>
    <row r="8" spans="1:9" s="29" customFormat="1" ht="24.75" x14ac:dyDescent="0.5">
      <c r="A8" s="191" t="s">
        <v>44</v>
      </c>
      <c r="B8" s="291">
        <f>'A4 Exploitation'!B9:F9</f>
        <v>0</v>
      </c>
      <c r="C8" s="291"/>
      <c r="D8" s="291"/>
      <c r="E8" s="291"/>
      <c r="F8" s="291"/>
      <c r="G8" s="232"/>
      <c r="H8" s="232"/>
      <c r="I8" s="232"/>
    </row>
    <row r="9" spans="1:9" s="29" customFormat="1" ht="24" x14ac:dyDescent="0.45">
      <c r="A9" s="192" t="s">
        <v>46</v>
      </c>
      <c r="B9" s="291">
        <f>'A4 Exploitation'!B10:F10</f>
        <v>0</v>
      </c>
      <c r="C9" s="291"/>
      <c r="D9" s="291"/>
      <c r="E9" s="291"/>
      <c r="F9" s="291"/>
      <c r="G9" s="232"/>
      <c r="H9" s="232"/>
      <c r="I9" s="232"/>
    </row>
    <row r="10" spans="1:9" s="29" customFormat="1" ht="24.75" x14ac:dyDescent="0.5">
      <c r="A10" s="191" t="s">
        <v>45</v>
      </c>
      <c r="B10" s="287">
        <f>'A4 Exploitation'!B11:F11</f>
        <v>0</v>
      </c>
      <c r="C10" s="287"/>
      <c r="D10" s="287"/>
      <c r="E10" s="287"/>
      <c r="F10" s="287"/>
      <c r="G10" s="232"/>
      <c r="H10" s="232"/>
      <c r="I10" s="232"/>
    </row>
    <row r="11" spans="1:9" s="29" customFormat="1" ht="24.75" x14ac:dyDescent="0.5">
      <c r="A11" s="191" t="s">
        <v>318</v>
      </c>
      <c r="B11" s="292">
        <f>D183</f>
        <v>0</v>
      </c>
      <c r="C11" s="292"/>
      <c r="D11" s="292"/>
      <c r="E11" s="292"/>
      <c r="F11" s="292"/>
      <c r="G11" s="232"/>
      <c r="H11" s="232"/>
      <c r="I11" s="232"/>
    </row>
    <row r="12" spans="1:9" s="29" customFormat="1" ht="22.5" x14ac:dyDescent="0.45">
      <c r="A12" s="28"/>
      <c r="D12" s="272"/>
      <c r="E12" s="272"/>
      <c r="F12" s="272"/>
      <c r="G12" s="272"/>
      <c r="H12" s="272"/>
      <c r="I12" s="31"/>
    </row>
    <row r="13" spans="1:9" s="29" customFormat="1" ht="11.25" customHeight="1" x14ac:dyDescent="0.3">
      <c r="A13" s="273" t="s">
        <v>32</v>
      </c>
      <c r="B13" s="274" t="s">
        <v>33</v>
      </c>
      <c r="C13" s="274"/>
      <c r="D13" s="274" t="s">
        <v>48</v>
      </c>
      <c r="E13" s="275" t="s">
        <v>201</v>
      </c>
      <c r="F13" s="274" t="s">
        <v>202</v>
      </c>
    </row>
    <row r="14" spans="1:9" s="29" customFormat="1" ht="12.75" customHeight="1" x14ac:dyDescent="0.3">
      <c r="A14" s="273"/>
      <c r="B14" s="55" t="s">
        <v>36</v>
      </c>
      <c r="C14" s="55" t="s">
        <v>35</v>
      </c>
      <c r="D14" s="274"/>
      <c r="E14" s="275"/>
      <c r="F14" s="274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6" t="s">
        <v>0</v>
      </c>
      <c r="B16" s="286"/>
      <c r="C16" s="286"/>
      <c r="D16" s="286"/>
      <c r="E16" s="286"/>
      <c r="F16" s="286"/>
    </row>
    <row r="17" spans="1:6" x14ac:dyDescent="0.3">
      <c r="A17" s="32" t="s">
        <v>296</v>
      </c>
      <c r="B17" s="163">
        <v>0</v>
      </c>
      <c r="C17" s="163"/>
      <c r="D17" s="164"/>
      <c r="E17" s="163"/>
      <c r="F17" s="163"/>
    </row>
    <row r="18" spans="1:6" x14ac:dyDescent="0.3">
      <c r="A18" s="39" t="s">
        <v>84</v>
      </c>
      <c r="B18" s="163">
        <v>0</v>
      </c>
      <c r="C18" s="163"/>
      <c r="D18" s="164"/>
      <c r="E18" s="163"/>
      <c r="F18" s="163"/>
    </row>
    <row r="19" spans="1:6" x14ac:dyDescent="0.3">
      <c r="A19" s="32" t="s">
        <v>85</v>
      </c>
      <c r="B19" s="163">
        <v>0</v>
      </c>
      <c r="C19" s="163"/>
      <c r="D19" s="164"/>
      <c r="E19" s="164"/>
      <c r="F19" s="163"/>
    </row>
    <row r="20" spans="1:6" x14ac:dyDescent="0.3">
      <c r="A20" s="32" t="s">
        <v>154</v>
      </c>
      <c r="B20" s="163">
        <v>0</v>
      </c>
      <c r="C20" s="163"/>
      <c r="D20" s="165"/>
      <c r="E20" s="163"/>
      <c r="F20" s="163"/>
    </row>
    <row r="21" spans="1:6" x14ac:dyDescent="0.3">
      <c r="A21" s="58" t="s">
        <v>222</v>
      </c>
      <c r="B21" s="163">
        <v>0</v>
      </c>
      <c r="C21" s="163"/>
      <c r="D21" s="166"/>
      <c r="E21" s="163"/>
      <c r="F21" s="163"/>
    </row>
    <row r="22" spans="1:6" x14ac:dyDescent="0.3">
      <c r="A22" s="193" t="s">
        <v>38</v>
      </c>
      <c r="B22" s="194"/>
      <c r="C22" s="195"/>
      <c r="D22" s="196">
        <f>SUM(B17:C21)</f>
        <v>0</v>
      </c>
    </row>
    <row r="23" spans="1:6" x14ac:dyDescent="0.3">
      <c r="A23" s="193" t="s">
        <v>319</v>
      </c>
      <c r="B23" s="194"/>
      <c r="C23" s="195"/>
      <c r="D23" s="197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6" t="s">
        <v>4</v>
      </c>
      <c r="B25" s="286"/>
      <c r="C25" s="286"/>
      <c r="D25" s="286"/>
      <c r="E25" s="286"/>
      <c r="F25" s="286"/>
    </row>
    <row r="26" spans="1:6" ht="18" x14ac:dyDescent="0.35">
      <c r="A26" s="54" t="s">
        <v>101</v>
      </c>
      <c r="B26" s="163" t="s">
        <v>34</v>
      </c>
      <c r="C26" s="187" t="str">
        <f>IF(B26=0, -5, "0")</f>
        <v>0</v>
      </c>
      <c r="D26" s="164"/>
      <c r="E26" s="164"/>
      <c r="F26" s="163"/>
    </row>
    <row r="27" spans="1:6" x14ac:dyDescent="0.3">
      <c r="A27" s="32" t="s">
        <v>94</v>
      </c>
      <c r="B27" s="163">
        <v>0</v>
      </c>
      <c r="C27" s="163"/>
      <c r="D27" s="164"/>
      <c r="E27" s="163"/>
      <c r="F27" s="163"/>
    </row>
    <row r="28" spans="1:6" x14ac:dyDescent="0.3">
      <c r="A28" s="32" t="s">
        <v>305</v>
      </c>
      <c r="B28" s="163">
        <v>0</v>
      </c>
      <c r="C28" s="163"/>
      <c r="D28" s="164"/>
      <c r="E28" s="163"/>
      <c r="F28" s="163"/>
    </row>
    <row r="29" spans="1:6" x14ac:dyDescent="0.3">
      <c r="A29" s="32" t="s">
        <v>312</v>
      </c>
      <c r="B29" s="163">
        <v>0</v>
      </c>
      <c r="C29" s="163"/>
      <c r="D29" s="167"/>
      <c r="E29" s="163"/>
      <c r="F29" s="163"/>
    </row>
    <row r="30" spans="1:6" x14ac:dyDescent="0.3">
      <c r="A30" s="32" t="s">
        <v>86</v>
      </c>
      <c r="B30" s="163">
        <v>0</v>
      </c>
      <c r="C30" s="163"/>
      <c r="D30" s="167"/>
      <c r="E30" s="163"/>
      <c r="F30" s="163"/>
    </row>
    <row r="31" spans="1:6" x14ac:dyDescent="0.3">
      <c r="A31" s="32" t="s">
        <v>317</v>
      </c>
      <c r="B31" s="163">
        <v>0</v>
      </c>
      <c r="C31" s="163"/>
      <c r="D31" s="167"/>
      <c r="E31" s="163"/>
      <c r="F31" s="163"/>
    </row>
    <row r="32" spans="1:6" x14ac:dyDescent="0.3">
      <c r="A32" s="193" t="s">
        <v>38</v>
      </c>
      <c r="B32" s="194"/>
      <c r="C32" s="195"/>
      <c r="D32" s="196">
        <f>SUM(B26:C31)</f>
        <v>0</v>
      </c>
    </row>
    <row r="33" spans="1:6" x14ac:dyDescent="0.3">
      <c r="A33" s="193" t="s">
        <v>319</v>
      </c>
      <c r="B33" s="194"/>
      <c r="C33" s="195"/>
      <c r="D33" s="197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6" t="s">
        <v>231</v>
      </c>
      <c r="B35" s="286"/>
      <c r="C35" s="286"/>
      <c r="D35" s="286"/>
      <c r="E35" s="286"/>
      <c r="F35" s="286"/>
    </row>
    <row r="36" spans="1:6" s="41" customFormat="1" ht="18" x14ac:dyDescent="0.35">
      <c r="A36" s="54" t="s">
        <v>101</v>
      </c>
      <c r="B36" s="163" t="s">
        <v>34</v>
      </c>
      <c r="C36" s="187" t="str">
        <f>IF(B36=0, -5, "0")</f>
        <v>0</v>
      </c>
      <c r="D36" s="164"/>
      <c r="E36" s="163"/>
      <c r="F36" s="163"/>
    </row>
    <row r="37" spans="1:6" s="41" customFormat="1" x14ac:dyDescent="0.3">
      <c r="A37" s="32" t="s">
        <v>249</v>
      </c>
      <c r="B37" s="163">
        <v>0</v>
      </c>
      <c r="C37" s="163"/>
      <c r="D37" s="164"/>
      <c r="E37" s="163"/>
      <c r="F37" s="163"/>
    </row>
    <row r="38" spans="1:6" s="41" customFormat="1" x14ac:dyDescent="0.3">
      <c r="A38" s="32" t="s">
        <v>306</v>
      </c>
      <c r="B38" s="163">
        <v>0</v>
      </c>
      <c r="C38" s="163"/>
      <c r="D38" s="164"/>
      <c r="E38" s="163"/>
      <c r="F38" s="163"/>
    </row>
    <row r="39" spans="1:6" s="41" customFormat="1" x14ac:dyDescent="0.3">
      <c r="A39" s="32" t="s">
        <v>86</v>
      </c>
      <c r="B39" s="163">
        <v>0</v>
      </c>
      <c r="C39" s="163"/>
      <c r="D39" s="167"/>
      <c r="E39" s="163"/>
      <c r="F39" s="163"/>
    </row>
    <row r="40" spans="1:6" s="41" customFormat="1" x14ac:dyDescent="0.3">
      <c r="A40" s="32" t="s">
        <v>317</v>
      </c>
      <c r="B40" s="163">
        <v>0</v>
      </c>
      <c r="C40" s="163"/>
      <c r="D40" s="167"/>
      <c r="E40" s="163"/>
      <c r="F40" s="163"/>
    </row>
    <row r="41" spans="1:6" s="41" customFormat="1" x14ac:dyDescent="0.3">
      <c r="A41" s="193" t="s">
        <v>38</v>
      </c>
      <c r="B41" s="194"/>
      <c r="C41" s="195"/>
      <c r="D41" s="196">
        <f>SUM(B36:C40)</f>
        <v>0</v>
      </c>
      <c r="E41" s="30"/>
      <c r="F41" s="30"/>
    </row>
    <row r="42" spans="1:6" s="41" customFormat="1" x14ac:dyDescent="0.3">
      <c r="A42" s="193" t="s">
        <v>319</v>
      </c>
      <c r="B42" s="194"/>
      <c r="C42" s="195"/>
      <c r="D42" s="197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6" t="s">
        <v>21</v>
      </c>
      <c r="B44" s="286"/>
      <c r="C44" s="286"/>
      <c r="D44" s="286"/>
      <c r="E44" s="286"/>
      <c r="F44" s="286"/>
    </row>
    <row r="45" spans="1:6" x14ac:dyDescent="0.3">
      <c r="A45" s="32" t="s">
        <v>297</v>
      </c>
      <c r="B45" s="163">
        <v>0</v>
      </c>
      <c r="C45" s="163"/>
      <c r="D45" s="167"/>
      <c r="E45" s="163"/>
      <c r="F45" s="163"/>
    </row>
    <row r="46" spans="1:6" x14ac:dyDescent="0.3">
      <c r="A46" s="32" t="s">
        <v>87</v>
      </c>
      <c r="B46" s="163">
        <v>0</v>
      </c>
      <c r="C46" s="163"/>
      <c r="D46" s="167"/>
      <c r="E46" s="163"/>
      <c r="F46" s="163"/>
    </row>
    <row r="47" spans="1:6" x14ac:dyDescent="0.3">
      <c r="A47" s="32" t="s">
        <v>247</v>
      </c>
      <c r="B47" s="163">
        <v>0</v>
      </c>
      <c r="C47" s="163"/>
      <c r="D47" s="164"/>
      <c r="E47" s="163"/>
      <c r="F47" s="163"/>
    </row>
    <row r="48" spans="1:6" x14ac:dyDescent="0.3">
      <c r="A48" s="32" t="s">
        <v>24</v>
      </c>
      <c r="B48" s="163">
        <v>0</v>
      </c>
      <c r="C48" s="163"/>
      <c r="D48" s="164"/>
      <c r="E48" s="163"/>
      <c r="F48" s="163"/>
    </row>
    <row r="49" spans="1:6" x14ac:dyDescent="0.3">
      <c r="A49" s="32" t="s">
        <v>88</v>
      </c>
      <c r="B49" s="163">
        <v>0</v>
      </c>
      <c r="C49" s="163"/>
      <c r="D49" s="164"/>
      <c r="E49" s="163"/>
      <c r="F49" s="163"/>
    </row>
    <row r="50" spans="1:6" ht="18" x14ac:dyDescent="0.35">
      <c r="A50" s="54" t="s">
        <v>320</v>
      </c>
      <c r="B50" s="163" t="s">
        <v>34</v>
      </c>
      <c r="C50" s="187" t="str">
        <f>IF(B50=0, -5, "0")</f>
        <v>0</v>
      </c>
      <c r="D50" s="167"/>
      <c r="E50" s="163"/>
      <c r="F50" s="163"/>
    </row>
    <row r="51" spans="1:6" x14ac:dyDescent="0.3">
      <c r="A51" s="193" t="s">
        <v>38</v>
      </c>
      <c r="B51" s="194"/>
      <c r="C51" s="195"/>
      <c r="D51" s="196">
        <f>SUM(B45:C50)</f>
        <v>0</v>
      </c>
    </row>
    <row r="52" spans="1:6" x14ac:dyDescent="0.3">
      <c r="A52" s="193" t="s">
        <v>319</v>
      </c>
      <c r="B52" s="194"/>
      <c r="C52" s="195"/>
      <c r="D52" s="197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6" t="s">
        <v>8</v>
      </c>
      <c r="B54" s="286"/>
      <c r="C54" s="286"/>
      <c r="D54" s="286"/>
      <c r="E54" s="286"/>
      <c r="F54" s="286"/>
    </row>
    <row r="55" spans="1:6" ht="36" x14ac:dyDescent="0.35">
      <c r="A55" s="56" t="s">
        <v>186</v>
      </c>
      <c r="B55" s="163" t="s">
        <v>34</v>
      </c>
      <c r="C55" s="187" t="str">
        <f>IF(B55=0, -5, "0")</f>
        <v>0</v>
      </c>
      <c r="D55" s="167"/>
      <c r="E55" s="163"/>
      <c r="F55" s="163"/>
    </row>
    <row r="56" spans="1:6" x14ac:dyDescent="0.3">
      <c r="A56" s="40" t="s">
        <v>175</v>
      </c>
      <c r="B56" s="163">
        <v>0</v>
      </c>
      <c r="C56" s="163"/>
      <c r="D56" s="163"/>
      <c r="E56" s="168"/>
      <c r="F56" s="163"/>
    </row>
    <row r="57" spans="1:6" x14ac:dyDescent="0.3">
      <c r="A57" s="42" t="s">
        <v>266</v>
      </c>
      <c r="B57" s="163">
        <v>0</v>
      </c>
      <c r="C57" s="163"/>
      <c r="D57" s="164"/>
      <c r="E57" s="164"/>
      <c r="F57" s="163"/>
    </row>
    <row r="58" spans="1:6" x14ac:dyDescent="0.3">
      <c r="A58" s="42" t="s">
        <v>96</v>
      </c>
      <c r="B58" s="163">
        <v>0</v>
      </c>
      <c r="C58" s="163"/>
      <c r="D58" s="167"/>
      <c r="E58" s="163"/>
      <c r="F58" s="163"/>
    </row>
    <row r="59" spans="1:6" ht="36" x14ac:dyDescent="0.35">
      <c r="A59" s="56" t="s">
        <v>234</v>
      </c>
      <c r="B59" s="163" t="s">
        <v>34</v>
      </c>
      <c r="C59" s="187" t="str">
        <f>IF(B59=0, -5, "0")</f>
        <v>0</v>
      </c>
      <c r="D59" s="164"/>
      <c r="E59" s="163"/>
      <c r="F59" s="163"/>
    </row>
    <row r="60" spans="1:6" ht="18" x14ac:dyDescent="0.35">
      <c r="A60" s="54" t="s">
        <v>321</v>
      </c>
      <c r="B60" s="163" t="s">
        <v>34</v>
      </c>
      <c r="C60" s="187" t="str">
        <f>IF(B60=0, -5, "0")</f>
        <v>0</v>
      </c>
      <c r="D60" s="164"/>
      <c r="E60" s="163"/>
      <c r="F60" s="163"/>
    </row>
    <row r="61" spans="1:6" x14ac:dyDescent="0.3">
      <c r="A61" s="32" t="s">
        <v>317</v>
      </c>
      <c r="B61" s="163">
        <v>0</v>
      </c>
      <c r="C61" s="163"/>
      <c r="D61" s="167"/>
      <c r="E61" s="163"/>
      <c r="F61" s="163"/>
    </row>
    <row r="62" spans="1:6" x14ac:dyDescent="0.3">
      <c r="A62" s="193" t="s">
        <v>38</v>
      </c>
      <c r="B62" s="194"/>
      <c r="C62" s="195"/>
      <c r="D62" s="196">
        <f>SUM(B55:C61)</f>
        <v>0</v>
      </c>
    </row>
    <row r="63" spans="1:6" x14ac:dyDescent="0.3">
      <c r="A63" s="193" t="s">
        <v>319</v>
      </c>
      <c r="B63" s="194"/>
      <c r="C63" s="195"/>
      <c r="D63" s="197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6" t="s">
        <v>136</v>
      </c>
      <c r="B65" s="286"/>
      <c r="C65" s="286"/>
      <c r="D65" s="286"/>
      <c r="E65" s="286"/>
      <c r="F65" s="286"/>
    </row>
    <row r="66" spans="1:6" ht="19.5" x14ac:dyDescent="0.4">
      <c r="A66" s="32" t="s">
        <v>298</v>
      </c>
      <c r="B66" s="169">
        <v>0</v>
      </c>
      <c r="C66" s="170"/>
      <c r="D66" s="171"/>
      <c r="E66" s="171"/>
      <c r="F66" s="163"/>
    </row>
    <row r="67" spans="1:6" ht="19.5" x14ac:dyDescent="0.4">
      <c r="A67" s="32" t="s">
        <v>299</v>
      </c>
      <c r="B67" s="169">
        <v>0</v>
      </c>
      <c r="C67" s="170"/>
      <c r="D67" s="164"/>
      <c r="E67" s="171"/>
      <c r="F67" s="163"/>
    </row>
    <row r="68" spans="1:6" ht="19.5" x14ac:dyDescent="0.4">
      <c r="A68" s="32" t="s">
        <v>317</v>
      </c>
      <c r="B68" s="169">
        <v>0</v>
      </c>
      <c r="C68" s="170"/>
      <c r="D68" s="172"/>
      <c r="E68" s="172"/>
      <c r="F68" s="163"/>
    </row>
    <row r="69" spans="1:6" ht="19.5" x14ac:dyDescent="0.4">
      <c r="A69" s="39" t="s">
        <v>269</v>
      </c>
      <c r="B69" s="169">
        <v>0</v>
      </c>
      <c r="C69" s="170"/>
      <c r="D69" s="172"/>
      <c r="E69" s="172"/>
      <c r="F69" s="163"/>
    </row>
    <row r="70" spans="1:6" ht="19.5" x14ac:dyDescent="0.4">
      <c r="A70" s="32" t="s">
        <v>88</v>
      </c>
      <c r="B70" s="169">
        <v>0</v>
      </c>
      <c r="C70" s="170"/>
      <c r="D70" s="172"/>
      <c r="E70" s="172"/>
      <c r="F70" s="163"/>
    </row>
    <row r="71" spans="1:6" ht="19.5" x14ac:dyDescent="0.4">
      <c r="A71" s="32" t="s">
        <v>313</v>
      </c>
      <c r="B71" s="169">
        <v>0</v>
      </c>
      <c r="C71" s="170"/>
      <c r="D71" s="168"/>
      <c r="E71" s="168"/>
      <c r="F71" s="163"/>
    </row>
    <row r="72" spans="1:6" ht="19.5" x14ac:dyDescent="0.4">
      <c r="A72" s="32" t="s">
        <v>98</v>
      </c>
      <c r="B72" s="169">
        <v>0</v>
      </c>
      <c r="C72" s="170"/>
      <c r="D72" s="163"/>
      <c r="E72" s="163"/>
      <c r="F72" s="163"/>
    </row>
    <row r="73" spans="1:6" x14ac:dyDescent="0.3">
      <c r="A73" s="39" t="s">
        <v>322</v>
      </c>
      <c r="B73" s="169">
        <v>0</v>
      </c>
      <c r="C73" s="163"/>
      <c r="D73" s="173"/>
      <c r="E73" s="173"/>
      <c r="F73" s="163"/>
    </row>
    <row r="74" spans="1:6" ht="36" x14ac:dyDescent="0.35">
      <c r="A74" s="60" t="s">
        <v>203</v>
      </c>
      <c r="B74" s="169" t="s">
        <v>34</v>
      </c>
      <c r="C74" s="187" t="str">
        <f>IF(B74=0, -5, "0")</f>
        <v>0</v>
      </c>
      <c r="D74" s="174"/>
      <c r="E74" s="174"/>
      <c r="F74" s="163"/>
    </row>
    <row r="75" spans="1:6" ht="18" x14ac:dyDescent="0.35">
      <c r="A75" s="60" t="s">
        <v>250</v>
      </c>
      <c r="B75" s="169" t="s">
        <v>34</v>
      </c>
      <c r="C75" s="187" t="str">
        <f>IF(B75=0, -5, "0")</f>
        <v>0</v>
      </c>
      <c r="D75" s="174"/>
      <c r="E75" s="174"/>
      <c r="F75" s="163"/>
    </row>
    <row r="76" spans="1:6" ht="18" x14ac:dyDescent="0.35">
      <c r="A76" s="60" t="s">
        <v>309</v>
      </c>
      <c r="B76" s="169" t="s">
        <v>34</v>
      </c>
      <c r="C76" s="187" t="str">
        <f>IF(B76=0, -5, "0")</f>
        <v>0</v>
      </c>
      <c r="D76" s="164"/>
      <c r="E76" s="174"/>
      <c r="F76" s="163"/>
    </row>
    <row r="77" spans="1:6" s="41" customFormat="1" x14ac:dyDescent="0.3">
      <c r="A77" s="40" t="s">
        <v>248</v>
      </c>
      <c r="B77" s="169">
        <v>0</v>
      </c>
      <c r="C77" s="175"/>
      <c r="D77" s="164"/>
      <c r="E77" s="176"/>
      <c r="F77" s="175"/>
    </row>
    <row r="78" spans="1:6" x14ac:dyDescent="0.3">
      <c r="A78" s="32" t="s">
        <v>187</v>
      </c>
      <c r="B78" s="169">
        <v>0</v>
      </c>
      <c r="C78" s="163"/>
      <c r="D78" s="176"/>
      <c r="E78" s="174"/>
      <c r="F78" s="163"/>
    </row>
    <row r="79" spans="1:6" ht="36" x14ac:dyDescent="0.35">
      <c r="A79" s="56" t="s">
        <v>174</v>
      </c>
      <c r="B79" s="169" t="s">
        <v>34</v>
      </c>
      <c r="C79" s="187" t="str">
        <f>IF(B79=0, -5, "0")</f>
        <v>0</v>
      </c>
      <c r="D79" s="176"/>
      <c r="E79" s="174"/>
      <c r="F79" s="163"/>
    </row>
    <row r="80" spans="1:6" x14ac:dyDescent="0.3">
      <c r="A80" s="32" t="s">
        <v>323</v>
      </c>
      <c r="B80" s="169">
        <v>0</v>
      </c>
      <c r="C80" s="163"/>
      <c r="D80" s="176"/>
      <c r="E80" s="177"/>
      <c r="F80" s="163"/>
    </row>
    <row r="81" spans="1:6" ht="18" x14ac:dyDescent="0.35">
      <c r="A81" s="59" t="s">
        <v>321</v>
      </c>
      <c r="B81" s="169" t="s">
        <v>34</v>
      </c>
      <c r="C81" s="187" t="str">
        <f>IF(B81=0, -5, "0")</f>
        <v>0</v>
      </c>
      <c r="D81" s="176"/>
      <c r="E81" s="178"/>
      <c r="F81" s="163"/>
    </row>
    <row r="82" spans="1:6" x14ac:dyDescent="0.3">
      <c r="A82" s="32" t="s">
        <v>89</v>
      </c>
      <c r="B82" s="169">
        <v>0</v>
      </c>
      <c r="C82" s="163"/>
      <c r="D82" s="176"/>
      <c r="E82" s="177"/>
      <c r="F82" s="163"/>
    </row>
    <row r="83" spans="1:6" x14ac:dyDescent="0.3">
      <c r="A83" s="193" t="s">
        <v>38</v>
      </c>
      <c r="B83" s="194"/>
      <c r="C83" s="195"/>
      <c r="D83" s="196">
        <f>SUM(B66:C82)</f>
        <v>0</v>
      </c>
    </row>
    <row r="84" spans="1:6" x14ac:dyDescent="0.3">
      <c r="A84" s="193" t="s">
        <v>319</v>
      </c>
      <c r="B84" s="194"/>
      <c r="C84" s="195"/>
      <c r="D84" s="197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6" t="s">
        <v>223</v>
      </c>
      <c r="B86" s="286"/>
      <c r="C86" s="286"/>
      <c r="D86" s="286"/>
      <c r="E86" s="286"/>
      <c r="F86" s="286"/>
    </row>
    <row r="87" spans="1:6" ht="34.5" x14ac:dyDescent="0.4">
      <c r="A87" s="64" t="s">
        <v>300</v>
      </c>
      <c r="B87" s="179">
        <v>0</v>
      </c>
      <c r="C87" s="170"/>
      <c r="D87" s="164"/>
      <c r="E87" s="164"/>
      <c r="F87" s="163"/>
    </row>
    <row r="88" spans="1:6" ht="19.5" x14ac:dyDescent="0.4">
      <c r="A88" s="32" t="s">
        <v>299</v>
      </c>
      <c r="B88" s="179">
        <v>0</v>
      </c>
      <c r="C88" s="170"/>
      <c r="D88" s="164"/>
      <c r="E88" s="163"/>
      <c r="F88" s="163"/>
    </row>
    <row r="89" spans="1:6" ht="19.5" x14ac:dyDescent="0.4">
      <c r="A89" s="32" t="s">
        <v>324</v>
      </c>
      <c r="B89" s="179">
        <v>0</v>
      </c>
      <c r="C89" s="170"/>
      <c r="D89" s="176"/>
      <c r="E89" s="163"/>
      <c r="F89" s="163"/>
    </row>
    <row r="90" spans="1:6" ht="34.5" x14ac:dyDescent="0.4">
      <c r="A90" s="42" t="s">
        <v>325</v>
      </c>
      <c r="B90" s="179">
        <v>0</v>
      </c>
      <c r="C90" s="170"/>
      <c r="D90" s="176"/>
      <c r="E90" s="163"/>
      <c r="F90" s="163"/>
    </row>
    <row r="91" spans="1:6" ht="19.5" x14ac:dyDescent="0.4">
      <c r="A91" s="39" t="s">
        <v>270</v>
      </c>
      <c r="B91" s="179">
        <v>0</v>
      </c>
      <c r="C91" s="170"/>
      <c r="D91" s="176"/>
      <c r="E91" s="163"/>
      <c r="F91" s="163"/>
    </row>
    <row r="92" spans="1:6" ht="36" x14ac:dyDescent="0.35">
      <c r="A92" s="60" t="s">
        <v>246</v>
      </c>
      <c r="B92" s="179" t="s">
        <v>34</v>
      </c>
      <c r="C92" s="187" t="str">
        <f>IF(B92=0, -5, "0")</f>
        <v>0</v>
      </c>
      <c r="D92" s="29"/>
      <c r="E92" s="163"/>
      <c r="F92" s="163"/>
    </row>
    <row r="93" spans="1:6" ht="18" x14ac:dyDescent="0.35">
      <c r="A93" s="54" t="s">
        <v>251</v>
      </c>
      <c r="B93" s="179" t="s">
        <v>34</v>
      </c>
      <c r="C93" s="180" t="str">
        <f>IF(B93=0, -5, "0")</f>
        <v>0</v>
      </c>
      <c r="D93" s="164"/>
      <c r="E93" s="163"/>
      <c r="F93" s="163"/>
    </row>
    <row r="94" spans="1:6" x14ac:dyDescent="0.3">
      <c r="A94" s="39" t="s">
        <v>172</v>
      </c>
      <c r="B94" s="179">
        <v>0</v>
      </c>
      <c r="C94" s="163"/>
      <c r="D94" s="164"/>
      <c r="E94" s="163"/>
      <c r="F94" s="163"/>
    </row>
    <row r="95" spans="1:6" x14ac:dyDescent="0.3">
      <c r="A95" s="44" t="s">
        <v>307</v>
      </c>
      <c r="B95" s="179">
        <v>0</v>
      </c>
      <c r="C95" s="163"/>
      <c r="D95" s="164"/>
      <c r="E95" s="163"/>
      <c r="F95" s="163"/>
    </row>
    <row r="96" spans="1:6" x14ac:dyDescent="0.3">
      <c r="A96" s="44" t="s">
        <v>308</v>
      </c>
      <c r="B96" s="179">
        <v>0</v>
      </c>
      <c r="C96" s="163"/>
      <c r="D96" s="164"/>
      <c r="E96" s="163"/>
      <c r="F96" s="163"/>
    </row>
    <row r="97" spans="1:6" x14ac:dyDescent="0.3">
      <c r="A97" s="32" t="s">
        <v>140</v>
      </c>
      <c r="B97" s="179">
        <v>0</v>
      </c>
      <c r="C97" s="163"/>
      <c r="D97" s="164"/>
      <c r="E97" s="163"/>
      <c r="F97" s="163"/>
    </row>
    <row r="98" spans="1:6" ht="36" x14ac:dyDescent="0.35">
      <c r="A98" s="60" t="s">
        <v>204</v>
      </c>
      <c r="B98" s="179" t="s">
        <v>34</v>
      </c>
      <c r="C98" s="187" t="str">
        <f>IF(B98=0, -5, "0")</f>
        <v>0</v>
      </c>
      <c r="D98" s="164"/>
      <c r="E98" s="163"/>
      <c r="F98" s="163"/>
    </row>
    <row r="99" spans="1:6" ht="18" x14ac:dyDescent="0.35">
      <c r="A99" s="59" t="s">
        <v>321</v>
      </c>
      <c r="B99" s="179" t="s">
        <v>34</v>
      </c>
      <c r="C99" s="187" t="str">
        <f>IF(B99=0, -5, "0")</f>
        <v>0</v>
      </c>
      <c r="D99" s="164"/>
      <c r="E99" s="163"/>
      <c r="F99" s="163"/>
    </row>
    <row r="100" spans="1:6" x14ac:dyDescent="0.3">
      <c r="A100" s="65" t="s">
        <v>248</v>
      </c>
      <c r="B100" s="179">
        <v>0</v>
      </c>
      <c r="C100" s="163"/>
      <c r="D100" s="164"/>
      <c r="E100" s="163"/>
      <c r="F100" s="163"/>
    </row>
    <row r="101" spans="1:6" x14ac:dyDescent="0.3">
      <c r="A101" s="193" t="s">
        <v>38</v>
      </c>
      <c r="B101" s="194"/>
      <c r="C101" s="195"/>
      <c r="D101" s="196">
        <f>SUM(B87:C100)</f>
        <v>0</v>
      </c>
    </row>
    <row r="102" spans="1:6" x14ac:dyDescent="0.3">
      <c r="A102" s="193" t="s">
        <v>319</v>
      </c>
      <c r="B102" s="194"/>
      <c r="C102" s="195"/>
      <c r="D102" s="197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6" t="s">
        <v>224</v>
      </c>
      <c r="B105" s="286"/>
      <c r="C105" s="286"/>
      <c r="D105" s="286"/>
      <c r="E105" s="286"/>
      <c r="F105" s="286"/>
    </row>
    <row r="106" spans="1:6" s="41" customFormat="1" ht="34.5" x14ac:dyDescent="0.4">
      <c r="A106" s="64" t="s">
        <v>301</v>
      </c>
      <c r="B106" s="179">
        <v>0</v>
      </c>
      <c r="C106" s="170"/>
      <c r="D106" s="176"/>
      <c r="E106" s="163"/>
      <c r="F106" s="163"/>
    </row>
    <row r="107" spans="1:6" s="41" customFormat="1" ht="19.5" x14ac:dyDescent="0.4">
      <c r="A107" s="32" t="s">
        <v>195</v>
      </c>
      <c r="B107" s="179">
        <v>0</v>
      </c>
      <c r="C107" s="170"/>
      <c r="D107" s="176"/>
      <c r="E107" s="163"/>
      <c r="F107" s="163"/>
    </row>
    <row r="108" spans="1:6" s="41" customFormat="1" ht="19.5" x14ac:dyDescent="0.4">
      <c r="A108" s="32" t="s">
        <v>314</v>
      </c>
      <c r="B108" s="179">
        <v>0</v>
      </c>
      <c r="C108" s="170"/>
      <c r="D108" s="176"/>
      <c r="E108" s="163"/>
      <c r="F108" s="163"/>
    </row>
    <row r="109" spans="1:6" s="41" customFormat="1" ht="19.5" x14ac:dyDescent="0.4">
      <c r="A109" s="82" t="s">
        <v>315</v>
      </c>
      <c r="B109" s="179">
        <v>0</v>
      </c>
      <c r="C109" s="170"/>
      <c r="D109" s="176"/>
      <c r="E109" s="163"/>
      <c r="F109" s="163"/>
    </row>
    <row r="110" spans="1:6" s="41" customFormat="1" ht="34.5" x14ac:dyDescent="0.4">
      <c r="A110" s="40" t="s">
        <v>270</v>
      </c>
      <c r="B110" s="179">
        <v>0</v>
      </c>
      <c r="C110" s="170"/>
      <c r="D110" s="176"/>
      <c r="E110" s="163"/>
      <c r="F110" s="163"/>
    </row>
    <row r="111" spans="1:6" s="41" customFormat="1" ht="36" x14ac:dyDescent="0.35">
      <c r="A111" s="60" t="s">
        <v>246</v>
      </c>
      <c r="B111" s="179" t="s">
        <v>34</v>
      </c>
      <c r="C111" s="187" t="str">
        <f>IF(B111=0, -5, "0")</f>
        <v>0</v>
      </c>
      <c r="D111" s="181"/>
      <c r="E111" s="163"/>
      <c r="F111" s="163"/>
    </row>
    <row r="112" spans="1:6" s="41" customFormat="1" x14ac:dyDescent="0.3">
      <c r="A112" s="40" t="s">
        <v>172</v>
      </c>
      <c r="B112" s="179">
        <v>0</v>
      </c>
      <c r="C112" s="163"/>
      <c r="D112" s="164"/>
      <c r="E112" s="163"/>
      <c r="F112" s="163"/>
    </row>
    <row r="113" spans="1:6" s="41" customFormat="1" x14ac:dyDescent="0.3">
      <c r="A113" s="82" t="s">
        <v>307</v>
      </c>
      <c r="B113" s="179">
        <v>0</v>
      </c>
      <c r="C113" s="163"/>
      <c r="D113" s="164"/>
      <c r="E113" s="163"/>
      <c r="F113" s="163"/>
    </row>
    <row r="114" spans="1:6" s="41" customFormat="1" ht="36" x14ac:dyDescent="0.35">
      <c r="A114" s="60" t="s">
        <v>334</v>
      </c>
      <c r="B114" s="179" t="s">
        <v>34</v>
      </c>
      <c r="C114" s="187" t="str">
        <f>IF(B114=0, -5, "0")</f>
        <v>0</v>
      </c>
      <c r="D114" s="164"/>
      <c r="E114" s="163"/>
      <c r="F114" s="163"/>
    </row>
    <row r="115" spans="1:6" s="41" customFormat="1" ht="18" x14ac:dyDescent="0.35">
      <c r="A115" s="60" t="s">
        <v>339</v>
      </c>
      <c r="B115" s="179" t="s">
        <v>34</v>
      </c>
      <c r="C115" s="187" t="str">
        <f>IF(B115=0, -5, "0")</f>
        <v>0</v>
      </c>
      <c r="D115" s="164"/>
      <c r="E115" s="163"/>
      <c r="F115" s="175"/>
    </row>
    <row r="116" spans="1:6" s="41" customFormat="1" x14ac:dyDescent="0.3">
      <c r="A116" s="65" t="s">
        <v>248</v>
      </c>
      <c r="B116" s="179">
        <v>0</v>
      </c>
      <c r="C116" s="163"/>
      <c r="D116" s="176"/>
      <c r="E116" s="163"/>
      <c r="F116" s="163"/>
    </row>
    <row r="117" spans="1:6" s="41" customFormat="1" x14ac:dyDescent="0.3">
      <c r="A117" s="193" t="s">
        <v>38</v>
      </c>
      <c r="B117" s="194"/>
      <c r="C117" s="195"/>
      <c r="D117" s="196">
        <f>SUM(B106:C116)</f>
        <v>0</v>
      </c>
      <c r="E117" s="30"/>
      <c r="F117" s="30"/>
    </row>
    <row r="118" spans="1:6" s="41" customFormat="1" x14ac:dyDescent="0.3">
      <c r="A118" s="193" t="s">
        <v>319</v>
      </c>
      <c r="B118" s="194"/>
      <c r="C118" s="195"/>
      <c r="D118" s="197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6" t="s">
        <v>196</v>
      </c>
      <c r="B120" s="286"/>
      <c r="C120" s="286"/>
      <c r="D120" s="286"/>
      <c r="E120" s="286"/>
      <c r="F120" s="286"/>
    </row>
    <row r="121" spans="1:6" x14ac:dyDescent="0.3">
      <c r="A121" s="58" t="s">
        <v>302</v>
      </c>
      <c r="B121" s="180">
        <v>0</v>
      </c>
      <c r="C121" s="163"/>
      <c r="D121" s="182"/>
      <c r="E121" s="182"/>
      <c r="F121" s="163"/>
    </row>
    <row r="122" spans="1:6" x14ac:dyDescent="0.3">
      <c r="A122" s="58" t="s">
        <v>299</v>
      </c>
      <c r="B122" s="180">
        <v>0</v>
      </c>
      <c r="C122" s="163"/>
      <c r="D122" s="164"/>
      <c r="E122" s="164"/>
      <c r="F122" s="163"/>
    </row>
    <row r="123" spans="1:6" ht="19.5" x14ac:dyDescent="0.4">
      <c r="A123" s="32" t="s">
        <v>317</v>
      </c>
      <c r="B123" s="180">
        <v>0</v>
      </c>
      <c r="C123" s="170"/>
      <c r="D123" s="164"/>
      <c r="E123" s="164"/>
      <c r="F123" s="163"/>
    </row>
    <row r="124" spans="1:6" ht="19.5" x14ac:dyDescent="0.4">
      <c r="A124" s="39" t="s">
        <v>269</v>
      </c>
      <c r="B124" s="180">
        <v>0</v>
      </c>
      <c r="C124" s="170"/>
      <c r="D124" s="164"/>
      <c r="E124" s="164"/>
      <c r="F124" s="163"/>
    </row>
    <row r="125" spans="1:6" ht="19.5" x14ac:dyDescent="0.4">
      <c r="A125" s="32" t="s">
        <v>316</v>
      </c>
      <c r="B125" s="180">
        <v>0</v>
      </c>
      <c r="C125" s="170"/>
      <c r="D125" s="176"/>
      <c r="E125" s="171"/>
      <c r="F125" s="163"/>
    </row>
    <row r="126" spans="1:6" ht="36" x14ac:dyDescent="0.35">
      <c r="A126" s="56" t="s">
        <v>225</v>
      </c>
      <c r="B126" s="180" t="s">
        <v>34</v>
      </c>
      <c r="C126" s="188" t="str">
        <f>IF(B126=0, -5, "0")</f>
        <v>0</v>
      </c>
      <c r="D126" s="176"/>
      <c r="E126" s="171"/>
      <c r="F126" s="163"/>
    </row>
    <row r="127" spans="1:6" ht="18" x14ac:dyDescent="0.35">
      <c r="A127" s="54" t="s">
        <v>252</v>
      </c>
      <c r="B127" s="180" t="s">
        <v>34</v>
      </c>
      <c r="C127" s="188" t="str">
        <f>IF(B127=0, -5, "0")</f>
        <v>0</v>
      </c>
      <c r="D127" s="164"/>
      <c r="E127" s="164"/>
      <c r="F127" s="163"/>
    </row>
    <row r="128" spans="1:6" x14ac:dyDescent="0.3">
      <c r="A128" s="39" t="s">
        <v>173</v>
      </c>
      <c r="B128" s="180">
        <v>0</v>
      </c>
      <c r="C128" s="183"/>
      <c r="D128" s="164"/>
      <c r="E128" s="164"/>
      <c r="F128" s="163"/>
    </row>
    <row r="129" spans="1:6" ht="36" x14ac:dyDescent="0.35">
      <c r="A129" s="56" t="s">
        <v>205</v>
      </c>
      <c r="B129" s="180" t="s">
        <v>34</v>
      </c>
      <c r="C129" s="188" t="str">
        <f>IF(B129=0, -5, "0")</f>
        <v>0</v>
      </c>
      <c r="D129" s="164"/>
      <c r="E129" s="164"/>
      <c r="F129" s="163"/>
    </row>
    <row r="130" spans="1:6" x14ac:dyDescent="0.3">
      <c r="A130" s="42" t="s">
        <v>303</v>
      </c>
      <c r="B130" s="180">
        <v>0</v>
      </c>
      <c r="C130" s="183"/>
      <c r="D130" s="164"/>
      <c r="E130" s="164"/>
      <c r="F130" s="163"/>
    </row>
    <row r="131" spans="1:6" ht="18" x14ac:dyDescent="0.35">
      <c r="A131" s="59" t="s">
        <v>339</v>
      </c>
      <c r="B131" s="180" t="s">
        <v>34</v>
      </c>
      <c r="C131" s="188" t="str">
        <f>IF(B131=0, -5, "0")</f>
        <v>0</v>
      </c>
      <c r="D131" s="176"/>
      <c r="E131" s="171"/>
      <c r="F131" s="175"/>
    </row>
    <row r="132" spans="1:6" x14ac:dyDescent="0.3">
      <c r="A132" s="193" t="s">
        <v>38</v>
      </c>
      <c r="B132" s="194"/>
      <c r="C132" s="195"/>
      <c r="D132" s="196">
        <f>SUM(B121:C131)</f>
        <v>0</v>
      </c>
    </row>
    <row r="133" spans="1:6" x14ac:dyDescent="0.3">
      <c r="A133" s="193" t="s">
        <v>319</v>
      </c>
      <c r="B133" s="194"/>
      <c r="C133" s="195"/>
      <c r="D133" s="197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6" t="s">
        <v>228</v>
      </c>
      <c r="B136" s="286"/>
      <c r="C136" s="286"/>
      <c r="D136" s="286"/>
      <c r="E136" s="286"/>
      <c r="F136" s="286"/>
    </row>
    <row r="137" spans="1:6" x14ac:dyDescent="0.3">
      <c r="A137" s="64" t="s">
        <v>304</v>
      </c>
      <c r="B137" s="163">
        <v>0</v>
      </c>
      <c r="C137" s="163"/>
      <c r="D137" s="164"/>
      <c r="E137" s="163"/>
      <c r="F137" s="163"/>
    </row>
    <row r="138" spans="1:6" x14ac:dyDescent="0.3">
      <c r="A138" s="32" t="s">
        <v>152</v>
      </c>
      <c r="B138" s="163">
        <v>0</v>
      </c>
      <c r="C138" s="163"/>
      <c r="D138" s="164"/>
      <c r="E138" s="163"/>
      <c r="F138" s="163"/>
    </row>
    <row r="139" spans="1:6" ht="18" x14ac:dyDescent="0.35">
      <c r="A139" s="54" t="s">
        <v>326</v>
      </c>
      <c r="B139" s="163" t="s">
        <v>34</v>
      </c>
      <c r="C139" s="187" t="str">
        <f>IF(B139=0, -5, "0")</f>
        <v>0</v>
      </c>
      <c r="D139" s="164"/>
      <c r="E139" s="163"/>
      <c r="F139" s="163"/>
    </row>
    <row r="140" spans="1:6" ht="18" x14ac:dyDescent="0.35">
      <c r="A140" s="54" t="s">
        <v>327</v>
      </c>
      <c r="B140" s="163" t="s">
        <v>34</v>
      </c>
      <c r="C140" s="187" t="str">
        <f>IF(B140=0, -5, "0")</f>
        <v>0</v>
      </c>
      <c r="D140" s="164"/>
      <c r="E140" s="163"/>
      <c r="F140" s="163"/>
    </row>
    <row r="141" spans="1:6" ht="18" x14ac:dyDescent="0.35">
      <c r="A141" s="54" t="s">
        <v>328</v>
      </c>
      <c r="B141" s="163" t="s">
        <v>34</v>
      </c>
      <c r="C141" s="187" t="str">
        <f>IF(B141=0, -5, "0")</f>
        <v>0</v>
      </c>
      <c r="D141" s="164"/>
      <c r="E141" s="163"/>
      <c r="F141" s="163"/>
    </row>
    <row r="142" spans="1:6" ht="33" x14ac:dyDescent="0.3">
      <c r="A142" s="147" t="s">
        <v>206</v>
      </c>
      <c r="B142" s="163">
        <v>0</v>
      </c>
      <c r="C142" s="163"/>
      <c r="D142" s="184"/>
      <c r="E142" s="163"/>
      <c r="F142" s="163"/>
    </row>
    <row r="143" spans="1:6" x14ac:dyDescent="0.3">
      <c r="A143" s="146" t="s">
        <v>348</v>
      </c>
      <c r="B143" s="163">
        <v>0</v>
      </c>
      <c r="C143" s="163"/>
      <c r="D143" s="185"/>
      <c r="E143" s="163"/>
      <c r="F143" s="163"/>
    </row>
    <row r="144" spans="1:6" x14ac:dyDescent="0.3">
      <c r="A144" s="146" t="s">
        <v>171</v>
      </c>
      <c r="B144" s="163">
        <v>0</v>
      </c>
      <c r="C144" s="163"/>
      <c r="D144" s="185"/>
      <c r="E144" s="163"/>
      <c r="F144" s="163"/>
    </row>
    <row r="145" spans="1:6" x14ac:dyDescent="0.3">
      <c r="A145" s="193" t="s">
        <v>38</v>
      </c>
      <c r="B145" s="194"/>
      <c r="C145" s="195"/>
      <c r="D145" s="196">
        <f>SUM(B137:C144)</f>
        <v>0</v>
      </c>
    </row>
    <row r="146" spans="1:6" x14ac:dyDescent="0.3">
      <c r="A146" s="193" t="s">
        <v>319</v>
      </c>
      <c r="B146" s="194"/>
      <c r="C146" s="195"/>
      <c r="D146" s="197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6" t="s">
        <v>80</v>
      </c>
      <c r="B148" s="286"/>
      <c r="C148" s="286"/>
      <c r="D148" s="286"/>
      <c r="E148" s="286"/>
      <c r="F148" s="286"/>
    </row>
    <row r="149" spans="1:6" ht="18" x14ac:dyDescent="0.35">
      <c r="A149" s="54" t="s">
        <v>310</v>
      </c>
      <c r="B149" s="163" t="s">
        <v>34</v>
      </c>
      <c r="C149" s="187" t="str">
        <f>IF(B149=0, -5, "0")</f>
        <v>0</v>
      </c>
      <c r="D149" s="163"/>
      <c r="E149" s="163"/>
      <c r="F149" s="163"/>
    </row>
    <row r="150" spans="1:6" x14ac:dyDescent="0.3">
      <c r="A150" s="32" t="s">
        <v>311</v>
      </c>
      <c r="B150" s="163">
        <v>0</v>
      </c>
      <c r="C150" s="163"/>
      <c r="D150" s="164"/>
      <c r="E150" s="163"/>
      <c r="F150" s="163"/>
    </row>
    <row r="151" spans="1:6" x14ac:dyDescent="0.3">
      <c r="A151" s="58" t="s">
        <v>226</v>
      </c>
      <c r="B151" s="163">
        <v>0</v>
      </c>
      <c r="C151" s="163"/>
      <c r="D151" s="164"/>
      <c r="E151" s="163"/>
      <c r="F151" s="163"/>
    </row>
    <row r="152" spans="1:6" x14ac:dyDescent="0.3">
      <c r="A152" s="32" t="s">
        <v>90</v>
      </c>
      <c r="B152" s="163">
        <v>0</v>
      </c>
      <c r="C152" s="163"/>
      <c r="D152" s="163"/>
      <c r="E152" s="164"/>
      <c r="F152" s="163"/>
    </row>
    <row r="153" spans="1:6" ht="17.25" customHeight="1" x14ac:dyDescent="0.3">
      <c r="A153" s="193" t="s">
        <v>38</v>
      </c>
      <c r="B153" s="194"/>
      <c r="C153" s="195"/>
      <c r="D153" s="196">
        <f>SUM(B149:C152)</f>
        <v>0</v>
      </c>
    </row>
    <row r="154" spans="1:6" x14ac:dyDescent="0.3">
      <c r="A154" s="193" t="s">
        <v>319</v>
      </c>
      <c r="B154" s="194"/>
      <c r="C154" s="195"/>
      <c r="D154" s="197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6" t="s">
        <v>17</v>
      </c>
      <c r="B156" s="286"/>
      <c r="C156" s="286"/>
      <c r="D156" s="286"/>
      <c r="E156" s="286"/>
      <c r="F156" s="286"/>
    </row>
    <row r="157" spans="1:6" x14ac:dyDescent="0.3">
      <c r="A157" s="39" t="s">
        <v>191</v>
      </c>
      <c r="B157" s="163">
        <v>0</v>
      </c>
      <c r="C157" s="163"/>
      <c r="D157" s="186"/>
      <c r="E157" s="163"/>
      <c r="F157" s="163"/>
    </row>
    <row r="158" spans="1:6" x14ac:dyDescent="0.3">
      <c r="A158" s="32" t="s">
        <v>91</v>
      </c>
      <c r="B158" s="163">
        <v>0</v>
      </c>
      <c r="C158" s="163"/>
      <c r="D158" s="186"/>
      <c r="E158" s="163"/>
      <c r="F158" s="163"/>
    </row>
    <row r="159" spans="1:6" x14ac:dyDescent="0.3">
      <c r="A159" s="58" t="s">
        <v>207</v>
      </c>
      <c r="B159" s="163">
        <v>0</v>
      </c>
      <c r="C159" s="163"/>
      <c r="D159" s="164"/>
      <c r="E159" s="163"/>
      <c r="F159" s="163"/>
    </row>
    <row r="160" spans="1:6" x14ac:dyDescent="0.3">
      <c r="A160" s="32" t="s">
        <v>153</v>
      </c>
      <c r="B160" s="163">
        <v>0</v>
      </c>
      <c r="C160" s="163"/>
      <c r="D160" s="164"/>
      <c r="E160" s="164"/>
      <c r="F160" s="163"/>
    </row>
    <row r="161" spans="1:6" x14ac:dyDescent="0.3">
      <c r="A161" s="193" t="s">
        <v>38</v>
      </c>
      <c r="B161" s="194"/>
      <c r="C161" s="195"/>
      <c r="D161" s="196">
        <f>SUM(B157:C160)</f>
        <v>0</v>
      </c>
    </row>
    <row r="162" spans="1:6" x14ac:dyDescent="0.3">
      <c r="A162" s="193" t="s">
        <v>319</v>
      </c>
      <c r="B162" s="194"/>
      <c r="C162" s="195"/>
      <c r="D162" s="197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6" t="s">
        <v>82</v>
      </c>
      <c r="B164" s="286"/>
      <c r="C164" s="286"/>
      <c r="D164" s="286"/>
      <c r="E164" s="286"/>
      <c r="F164" s="286"/>
    </row>
    <row r="165" spans="1:6" x14ac:dyDescent="0.3">
      <c r="A165" s="58" t="s">
        <v>337</v>
      </c>
      <c r="B165" s="163">
        <v>0</v>
      </c>
      <c r="C165" s="163"/>
      <c r="D165" s="164"/>
      <c r="E165" s="164"/>
      <c r="F165" s="163"/>
    </row>
    <row r="166" spans="1:6" x14ac:dyDescent="0.3">
      <c r="A166" s="66" t="s">
        <v>232</v>
      </c>
      <c r="B166" s="163">
        <v>0</v>
      </c>
      <c r="C166" s="163"/>
      <c r="D166" s="164"/>
      <c r="E166" s="119"/>
      <c r="F166" s="163"/>
    </row>
    <row r="167" spans="1:6" x14ac:dyDescent="0.3">
      <c r="A167" s="32" t="s">
        <v>92</v>
      </c>
      <c r="B167" s="163">
        <v>0</v>
      </c>
      <c r="C167" s="163"/>
      <c r="D167" s="164"/>
      <c r="E167" s="163"/>
      <c r="F167" s="163"/>
    </row>
    <row r="168" spans="1:6" x14ac:dyDescent="0.3">
      <c r="A168" s="39" t="s">
        <v>253</v>
      </c>
      <c r="B168" s="163">
        <v>0</v>
      </c>
      <c r="C168" s="163"/>
      <c r="D168" s="164"/>
      <c r="E168" s="163"/>
      <c r="F168" s="163"/>
    </row>
    <row r="169" spans="1:6" x14ac:dyDescent="0.3">
      <c r="A169" s="32" t="s">
        <v>329</v>
      </c>
      <c r="B169" s="163">
        <v>0</v>
      </c>
      <c r="C169" s="163"/>
      <c r="D169" s="164"/>
      <c r="E169" s="163"/>
      <c r="F169" s="163"/>
    </row>
    <row r="170" spans="1:6" x14ac:dyDescent="0.3">
      <c r="A170" s="193" t="s">
        <v>38</v>
      </c>
      <c r="B170" s="194"/>
      <c r="C170" s="195"/>
      <c r="D170" s="196">
        <f>SUM(B165:C169)</f>
        <v>0</v>
      </c>
    </row>
    <row r="171" spans="1:6" x14ac:dyDescent="0.3">
      <c r="A171" s="193" t="s">
        <v>319</v>
      </c>
      <c r="B171" s="194"/>
      <c r="C171" s="195"/>
      <c r="D171" s="197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6" t="s">
        <v>227</v>
      </c>
      <c r="B173" s="286"/>
      <c r="C173" s="286"/>
      <c r="D173" s="286"/>
      <c r="E173" s="286"/>
      <c r="F173" s="286"/>
    </row>
    <row r="174" spans="1:6" x14ac:dyDescent="0.3">
      <c r="A174" s="32" t="s">
        <v>330</v>
      </c>
      <c r="B174" s="163">
        <v>0</v>
      </c>
      <c r="C174" s="163"/>
      <c r="D174" s="163"/>
      <c r="E174" s="163"/>
      <c r="F174" s="163"/>
    </row>
    <row r="175" spans="1:6" ht="18" x14ac:dyDescent="0.35">
      <c r="A175" s="112" t="s">
        <v>338</v>
      </c>
      <c r="B175" s="163" t="s">
        <v>34</v>
      </c>
      <c r="C175" s="187" t="str">
        <f>IF(B175=0, -5, "0")</f>
        <v>0</v>
      </c>
      <c r="D175" s="163"/>
      <c r="E175" s="163"/>
      <c r="F175" s="175"/>
    </row>
    <row r="176" spans="1:6" x14ac:dyDescent="0.3">
      <c r="A176" s="39" t="s">
        <v>333</v>
      </c>
      <c r="B176" s="163">
        <v>0</v>
      </c>
      <c r="C176" s="163"/>
      <c r="D176" s="163"/>
      <c r="E176" s="163"/>
      <c r="F176" s="163"/>
    </row>
    <row r="177" spans="1:6" x14ac:dyDescent="0.3">
      <c r="A177" s="67" t="s">
        <v>200</v>
      </c>
      <c r="B177" s="163">
        <v>0</v>
      </c>
      <c r="C177" s="163"/>
      <c r="D177" s="163"/>
      <c r="E177" s="163"/>
      <c r="F177" s="163"/>
    </row>
    <row r="178" spans="1:6" x14ac:dyDescent="0.3">
      <c r="A178" s="193" t="s">
        <v>38</v>
      </c>
      <c r="B178" s="194"/>
      <c r="C178" s="195"/>
      <c r="D178" s="196">
        <f>SUM(B174:C177)</f>
        <v>0</v>
      </c>
    </row>
    <row r="179" spans="1:6" x14ac:dyDescent="0.3">
      <c r="A179" s="193" t="s">
        <v>319</v>
      </c>
      <c r="B179" s="194"/>
      <c r="C179" s="195"/>
      <c r="D179" s="197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2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bk1Tf20/BUUGYFqxiLARi627IqrIe475NAXaCBWI4OtFpt5BRU/oL8W12w/R9lTuGS26vjNG1SCNlE/WqM7pAA==" saltValue="1B66eL4pfiLlrQDD1toXFQ==" spinCount="100000" sheet="1" objects="1" scenarios="1" formatCells="0" formatColumns="0" formatRows="0"/>
  <mergeCells count="27">
    <mergeCell ref="A164:F164"/>
    <mergeCell ref="A173:F173"/>
    <mergeCell ref="A86:F86"/>
    <mergeCell ref="A105:F105"/>
    <mergeCell ref="A120:F120"/>
    <mergeCell ref="A136:F136"/>
    <mergeCell ref="A148:F148"/>
    <mergeCell ref="A156:F156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16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'A2 Exploitation'!AA</vt:lpstr>
      <vt:lpstr>'A3 Exploitation'!AA</vt:lpstr>
      <vt:lpstr>'A4 Exploitation'!AA</vt:lpstr>
      <vt:lpstr>AA</vt:lpstr>
      <vt:lpstr>'A2 Exploitation'!Liste</vt:lpstr>
      <vt:lpstr>'A3 Exploitation'!Liste</vt:lpstr>
      <vt:lpstr>'A4 Exploitation'!Liste</vt:lpstr>
      <vt:lpstr>Liste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DELL</cp:lastModifiedBy>
  <cp:lastPrinted>2017-02-17T13:42:57Z</cp:lastPrinted>
  <dcterms:created xsi:type="dcterms:W3CDTF">2015-10-03T07:44:26Z</dcterms:created>
  <dcterms:modified xsi:type="dcterms:W3CDTF">2017-12-19T09:55:00Z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