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<sst xmlns="http://schemas.openxmlformats.org/spreadsheetml/2006/main" count="5915" uniqueCount="550">
  <si>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</si>
  <si>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</si>
  <si>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</si>
  <si>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</si>
  <si>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</si>
  <si>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</si>
  <si>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</si>
  <si>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</si>
  <si>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</si>
  <si>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</si>
  <si>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</si>
  <si>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</si>
  <si>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</si>
  <si>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</si>
  <si>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</si>
  <si>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</si>
  <si>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</si>
  <si>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</si>
  <si>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</si>
  <si>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</si>
  <si>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</si>
  <si>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</si>
  <si>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</si>
  <si>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</si>
  <si>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</si>
  <si>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</si>
  <si>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</si>
  <si>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</si>
  <si>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</si>
  <si>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</si>
  <si>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</si>
  <si>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</si>
  <si>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</si>
  <si>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</si>
  <si>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</si>
  <si>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</si>
  <si>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</si>
  <si>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</si>
  <si>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</si>
  <si>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</si>
  <si>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</si>
  <si>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</si>
  <si>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</si>
  <si>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</si>
  <si>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</si>
  <si>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</si>
  <si>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</si>
  <si>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</si>
  <si>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</si>
  <si>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</si>
  <si>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</si>
  <si>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</si>
  <si>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</si>
  <si>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</si>
  <si>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</si>
  <si>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</si>
  <si>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</si>
  <si>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</si>
  <si>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</si>
  <si>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</si>
  <si>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</si>
  <si>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</si>
  <si>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</si>
  <si>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</si>
  <si>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</si>
  <si>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</si>
  <si>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</si>
  <si>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</si>
  <si>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</si>
  <si>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</si>
  <si>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</si>
  <si>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</si>
  <si>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</si>
  <si>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</si>
  <si>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</si>
  <si>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</si>
  <si>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</si>
  <si>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</si>
  <si>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</si>
  <si>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</si>
  <si>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</si>
  <si>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</si>
  <si>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</si>
  <si>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</si>
  <si>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</si>
  <si>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</si>
  <si>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</si>
  <si>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</si>
  <si>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</si>
  <si>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</si>
  <si>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</si>
  <si>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</si>
  <si>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</si>
  <si>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</si>
  <si>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</si>
  <si>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</si>
  <si>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</si>
  <si>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</si>
  <si>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</si>
  <si>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</si>
  <si>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</si>
  <si>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</si>
  <si>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</si>
  <si>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</si>
  <si>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</si>
  <si>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</si>
  <si>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</si>
  <si>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</si>
  <si>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</si>
  <si>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</si>
  <si>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</si>
  <si>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</si>
  <si>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</si>
  <si>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</si>
  <si>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</si>
  <si>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</si>
  <si>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</si>
  <si>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</si>
  <si>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</si>
  <si>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</si>
  <si>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</si>
  <si>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</si>
  <si>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</si>
  <si>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</si>
  <si>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</si>
  <si>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</si>
  <si>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</si>
  <si>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</si>
  <si>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</si>
  <si>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</si>
  <si>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</si>
  <si>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</si>
  <si>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</si>
  <si>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</si>
  <si>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</si>
  <si>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</si>
  <si>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</si>
  <si>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</si>
  <si>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</si>
  <si>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</si>
  <si>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</si>
  <si>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</si>
  <si>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</si>
  <si>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</si>
  <si>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</si>
  <si>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</si>
  <si>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</si>
  <si>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</si>
  <si>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</si>
  <si>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</si>
  <si>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</si>
  <si>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</si>
  <si>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</si>
  <si>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</si>
  <si>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</si>
  <si>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</si>
  <si>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</si>
  <si>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</si>
  <si>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</si>
  <si>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</si>
  <si>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</si>
  <si>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</si>
  <si>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</si>
  <si>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</si>
  <si>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</si>
  <si>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</si>
  <si>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</si>
  <si>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</si>
  <si>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</si>
  <si>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</si>
  <si>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</si>
  <si>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</si>
  <si>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</si>
  <si>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</si>
  <si>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</si>
  <si>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</si>
  <si>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</si>
  <si>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</si>
  <si>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</si>
  <si>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</si>
  <si>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</si>
  <si>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</si>
  <si>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</si>
  <si>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</si>
  <si>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</si>
  <si>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</si>
  <si>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</si>
  <si>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</si>
  <si>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</si>
  <si>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</si>
  <si>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</si>
  <si>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</si>
  <si>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</si>
  <si>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</si>
  <si>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</si>
  <si>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</si>
  <si>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</si>
  <si>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</si>
  <si>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</si>
  <si>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</si>
  <si>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</si>
  <si>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</si>
  <si>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</si>
  <si>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</si>
  <si>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</si>
  <si>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</si>
  <si>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</si>
  <si>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</si>
  <si>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</si>
  <si>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</si>
  <si>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</si>
  <si>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</si>
  <si>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</si>
  <si>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</si>
  <si>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</si>
  <si>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</si>
  <si>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</si>
  <si>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</si>
  <si>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</si>
  <si>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</si>
  <si>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</si>
  <si>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</si>
  <si>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</si>
  <si>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</si>
  <si>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</si>
  <si>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</si>
  <si>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</si>
  <si>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</si>
  <si>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</si>
  <si>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</si>
  <si>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</si>
  <si>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</si>
  <si>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</si>
  <si>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</si>
  <si>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</si>
  <si>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</si>
  <si>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</si>
  <si>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</si>
  <si>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</si>
  <si>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</si>
  <si>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</si>
  <si>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</si>
  <si>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</si>
  <si>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</si>
  <si>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</si>
  <si>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</si>
  <si>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</si>
  <si>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</si>
  <si>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</si>
  <si>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</si>
  <si>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</si>
  <si>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</si>
  <si>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</si>
  <si>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</si>
  <si>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</si>
  <si>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</si>
  <si>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</si>
  <si>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</si>
  <si>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</si>
  <si>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</si>
  <si>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</si>
  <si>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</si>
  <si>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</si>
  <si>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</si>
  <si>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</si>
  <si>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</si>
  <si>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</si>
  <si>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</si>
  <si>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</si>
  <si>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</si>
  <si>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</si>
  <si>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</si>
  <si>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</si>
  <si>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</si>
  <si>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</si>
  <si>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</si>
  <si>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</si>
  <si>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</si>
  <si>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</si>
  <si>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</si>
  <si>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</si>
  <si>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</si>
  <si>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</si>
  <si>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</si>
  <si>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</si>
  <si>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</si>
  <si>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</si>
  <si>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</si>
  <si>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</si>
  <si>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</si>
  <si>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</si>
  <si>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</si>
  <si>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</si>
  <si>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</si>
  <si>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</si>
  <si>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</si>
  <si>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</si>
  <si>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</si>
  <si>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</si>
  <si>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</si>
  <si>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</si>
  <si>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</si>
  <si>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</si>
  <si>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</si>
  <si>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</si>
  <si>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</si>
  <si>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</si>
  <si>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</si>
  <si>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</si>
  <si>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</si>
  <si>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</si>
  <si>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</si>
  <si>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</si>
  <si>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</si>
  <si>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</si>
  <si>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</si>
  <si>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</si>
  <si>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</si>
  <si>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</si>
  <si>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</si>
  <si>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</si>
  <si>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</si>
  <si>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</si>
  <si>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</si>
  <si>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</si>
  <si>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</si>
  <si>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</si>
  <si>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</si>
  <si>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</si>
  <si>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</si>
  <si>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</si>
  <si>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</si>
  <si>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</si>
  <si>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</si>
  <si>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</si>
  <si>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</si>
  <si>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</si>
  <si>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</si>
  <si>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</si>
  <si>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</si>
  <si>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</si>
  <si>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</si>
  <si>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</si>
  <si>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</si>
  <si>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</si>
  <si>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</si>
  <si>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</si>
  <si>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</si>
  <si>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</si>
  <si>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</si>
  <si>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</si>
  <si>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</si>
  <si>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</si>
  <si>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</si>
  <si>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</si>
  <si>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</si>
  <si>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</si>
  <si>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</si>
  <si>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</si>
  <si>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</si>
  <si>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</si>
  <si>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</si>
  <si>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</si>
  <si>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</si>
  <si>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</si>
  <si>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</si>
  <si>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</si>
  <si>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</si>
  <si>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</si>
  <si>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</si>
  <si>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</si>
  <si>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</si>
  <si>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</si>
  <si>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</si>
  <si>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</si>
  <si>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</si>
  <si>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</si>
  <si>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</si>
  <si>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</si>
  <si>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</si>
  <si>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</si>
  <si>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</si>
  <si>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</si>
  <si>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</si>
  <si>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</si>
  <si>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</si>
  <si>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</si>
  <si>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</si>
  <si>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</si>
  <si>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</si>
  <si>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</si>
  <si>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</si>
  <si>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</si>
  <si>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</si>
  <si>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</si>
  <si>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</si>
  <si>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</si>
  <si>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</si>
  <si>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</si>
  <si>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</si>
  <si>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</si>
  <si>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</si>
  <si>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</si>
  <si>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</si>
  <si>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</si>
  <si>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</si>
  <si>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</si>
  <si>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</si>
  <si>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</si>
  <si>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</si>
  <si>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</si>
  <si>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</si>
  <si>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</si>
  <si>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</si>
  <si>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</si>
  <si>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</si>
  <si>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</si>
  <si>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</si>
  <si>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</si>
  <si>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</si>
  <si>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</si>
  <si>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</si>
  <si>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</si>
  <si>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</si>
  <si>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</si>
  <si>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</si>
  <si>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</si>
  <si>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</si>
  <si>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</si>
  <si>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</si>
  <si>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</si>
  <si>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</si>
  <si>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</si>
  <si>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</si>
  <si>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</si>
  <si>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</si>
  <si>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</si>
  <si>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</si>
  <si>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</si>
  <si>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</si>
  <si>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</si>
  <si>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</si>
  <si>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</si>
  <si>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</si>
  <si>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</si>
  <si>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</si>
  <si>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</si>
  <si>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</si>
  <si>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</si>
  <si>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</si>
  <si>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</si>
  <si>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</si>
  <si>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</si>
  <si>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</si>
  <si>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</si>
  <si>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</si>
  <si>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</si>
  <si>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</si>
  <si>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</si>
  <si>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</si>
  <si>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</si>
  <si>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</si>
  <si>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</si>
  <si>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</si>
  <si>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</si>
  <si>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</si>
  <si>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</si>
  <si>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</si>
  <si>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</si>
  <si>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</si>
  <si>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</si>
  <si>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</si>
  <si>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</si>
  <si>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</si>
  <si>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</si>
  <si>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Marsa Erriadh</t>
  </si>
  <si>
    <t>Dr Raja Bouhalfaya</t>
  </si>
  <si>
    <t>Gestionnaire du stock et chefs rayons</t>
  </si>
  <si>
    <t>Affichage de l'ancienne version du tableau des températures réglementaires.</t>
  </si>
  <si>
    <t>Dernière vérification effectuée le 01/04/2019.</t>
  </si>
  <si>
    <t>Assurer la conservation des documents relatifs aux paramètres de contrôles à la réception.</t>
  </si>
  <si>
    <t xml:space="preserve">Absence de la procédure de nettoyage et de l'enregistrement des autocontrôles relatifs à la zone de la réception. </t>
  </si>
  <si>
    <t>Afficher le protocole de nettoyage et assurer l'enregistrement des autocontrôles.</t>
  </si>
  <si>
    <t>Une caisse utilisée pour l'exposition des pommes de terre était entreposée à même le sol. Le sol était souillé par de la terre en provenance de cette caisse.</t>
  </si>
  <si>
    <t>Veuillez éviter l'entreposage des caisses directement sur le sol; et respecter les bonnes pratiques d'exposition.</t>
  </si>
  <si>
    <t>Le balisage complet des produits exposés est nécessaire.</t>
  </si>
  <si>
    <t>Absence de la dénomination des produits gingembres et ails au niveau des ardoises.</t>
  </si>
  <si>
    <t>Absence de l'enregistrement des autocontrôles de nettoyages.</t>
  </si>
  <si>
    <t>Prévoir les enregistrements des autocontrôles des opérations de nettoyage du rayon.</t>
  </si>
  <si>
    <t>Absence de l'enregistrement des températures de la chaine du froid.</t>
  </si>
  <si>
    <t>Prévoir les enregistrements des températures des meubles froids.</t>
  </si>
  <si>
    <t>Le rangement de la réserve n'était pas satisfaisant le jour de l'audit.</t>
  </si>
  <si>
    <t>Améliorer les opérations de nettoyage et de rangement de la réserve.</t>
  </si>
  <si>
    <t xml:space="preserve">
</t>
  </si>
  <si>
    <t>1/Certaines étagères étaient souillées par des restes de produits alimentaires déversées.
2/Présence de poussières sur les produits exposés, notamment sur les couvercles de boites de conserve.</t>
  </si>
  <si>
    <t>Les enregistrements des opérations de nettoyage étaient manquantes: ceux du mois de Janvier et du début du mois de février n'étaient pas disponibles.</t>
  </si>
  <si>
    <t>Assurer des enregistrements réguliers des opérations de nettoyage du rayon.</t>
  </si>
  <si>
    <t>Un seul thermomètre disponible au niveau du magasin.</t>
  </si>
  <si>
    <t>Veuillez assurer un nettoyage convenable des étagères des meubles froids.</t>
  </si>
  <si>
    <t>Absence d’impression des mentions DF, DLC et numéro de lot sur une unité de saucisses pré-emballées .</t>
  </si>
  <si>
    <t>Renforcer le contrôle de l'étiquetage des produits.</t>
  </si>
  <si>
    <t>Renforcer le contrôle des produits exposés.</t>
  </si>
  <si>
    <t>Affichage de l'ancienne version des dates de retraits au niveau du rayon.</t>
  </si>
  <si>
    <t>Les enregistrements des autocontrôles des opérations de nettoyage étaient incomplets: exemple les deux premières semaines du mois de Mars.</t>
  </si>
  <si>
    <t>Les relevés mensuels des températures n'étaient pas enregistrés pour le premier trimestre de l'année.</t>
  </si>
  <si>
    <t>Absence de local poubelle au niveau du magasin.</t>
  </si>
  <si>
    <t>Présence de rouille au niveau des casiers du personnel.</t>
  </si>
  <si>
    <t>Absence de la procédure de nettoyage et des enregistrements des autocontrôles.</t>
  </si>
  <si>
    <t>Absence de savon liquide au niveau des sanitaires.</t>
  </si>
  <si>
    <t>Absence de salle de pause au niveau du  magasin.</t>
  </si>
  <si>
    <t>1/Les enregistrements des contrôles à la réception concernant le mois de Janvier 2019, n'étaient pas disponibles le jour de l'audit.
2/Les enregistrements concernant le mois de Février débute à la date du 08/02.</t>
  </si>
  <si>
    <t>L'état du sol au niveau du magasin, notamment au niveau des rayons n'était pas satisfaisant.</t>
  </si>
  <si>
    <t>1/Le cache du moteur de l'armoire froide de stockage était démonté.
2/Absence d'afficheur de température.</t>
  </si>
  <si>
    <t>Assurer les réparations nécessaires de ce meuble froid.</t>
  </si>
  <si>
    <t>Température mesurée: 5,4°C</t>
  </si>
  <si>
    <t>Température affichée: 2,5°C
Température mesurée: 4,6°C</t>
  </si>
  <si>
    <t>Le miroir situé au dessus du présentoir était fissuré.</t>
  </si>
  <si>
    <t>La réparation du miroir est nécessaire.
Risque de bris de verre.</t>
  </si>
  <si>
    <t>Certaines étagères d'exposition étaient rouillées.</t>
  </si>
  <si>
    <t>Un traitement anti-rouille est à mettre en place ou le remplacement de ces éléments.</t>
  </si>
  <si>
    <t>Taux d'hygrométrie mesuré: 61%</t>
  </si>
  <si>
    <t>Il s'agit d'une armoire froide.</t>
  </si>
  <si>
    <t>1/Le revêtement de certaines étagères des meubles froids était écaillé sur plusieurs niveaux.
2/Certaines porte-étiquettes étaient endommagées.
3/Le cache du coin du meuble des produits surgelés était démonté.</t>
  </si>
  <si>
    <t>Prévoir les réparations nécessaires des meubles froids.</t>
  </si>
  <si>
    <t>Présence de givre au niveau du compartiment supérieur du meuble des produis surgelés.</t>
  </si>
  <si>
    <t>Assurer les opérations de dégivrages requises.</t>
  </si>
  <si>
    <t>Meuble des yaourts:
Température affichée: 5°C
Températures mesurées: 3,4°C, 2,8°C
Meuble des produits surgelés:
Température affichée: -44°C
Températures mesurées: -15°C et -20°C</t>
  </si>
  <si>
    <t>Revoir l'afficheur du meuble des produits surgelés.</t>
  </si>
  <si>
    <t>1/Absence de distributeur de savon au niveau des sanitaires des hommes.
2/Le distributeur était défaillant au niveau des vestiaires des femmes.</t>
  </si>
  <si>
    <t>Des distributeurs de savons sont nécessaires au niveau des sanitaires.</t>
  </si>
  <si>
    <t>Absence de salle de pause.</t>
  </si>
  <si>
    <t>Présence de rouille au niveau de certaines étagères d'exposition du rayon PGC.</t>
  </si>
  <si>
    <t>Un traitement anti-rouille est requis.</t>
  </si>
  <si>
    <t>1/Le porte-appât à proximité du meuble des yaourts n'était pas fixé au sol.
2/Le DEIV du rayon FLEG n'était pas fonctionnel.</t>
  </si>
  <si>
    <t>1/Voir avec la société prestataire la fixation du porte-appât.
2/Revoir le fonctionnement du DEIV du rayon FLEG.</t>
  </si>
  <si>
    <t>La poubelle au niveau des locaux du personnel présentait une pédale défaillante.</t>
  </si>
  <si>
    <t>Assurer la réparation de cet élément.</t>
  </si>
  <si>
    <t>Présence de givre au niveau du meuble d'exposition des produits surgelés.</t>
  </si>
  <si>
    <t>Assurer le dégivrage de cet élément.</t>
  </si>
  <si>
    <t>Une armoire froide était utilisée pour l'entreposage des fruits/légumes.</t>
  </si>
  <si>
    <t>Etat de propreté insatisfaisant: présence de piqûres de moisissures au niveau des supports des portes étiquettes et des étagères des meubles froids.</t>
  </si>
  <si>
    <t>Prévoir la nouvelle version disponible au niveau du référentiel 2019.</t>
  </si>
  <si>
    <t>Assurer un enregistrement régulier des opérations de nettoyage.</t>
  </si>
  <si>
    <t>Prévoir l'enregistrement de tous les paramètres requis.</t>
  </si>
  <si>
    <t>L'entretien des casiers au niveau des vestiaires est requis.</t>
  </si>
  <si>
    <t>Des opérations d'entretien du revêtement du sol sont requises.</t>
  </si>
  <si>
    <t>Renforcer les opérations de nettoyage d et de dépoussiérage des éléments d'exposition.</t>
  </si>
  <si>
    <t xml:space="preserve">Le couvercle d’un pot de crème glacée
était endommagé.
</t>
  </si>
  <si>
    <t>Prévoir la procédure et les autocontrôles de nettoyage à ce niveau.</t>
  </si>
  <si>
    <t>Approvisionner les sanitaires en savon liquide.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</si>
</sst>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9" fontId="33" fillId="0" borderId="3" xfId="0" applyNumberFormat="1" applyFont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35" fillId="2" borderId="1" xfId="0" applyFont="1" applyFill="1" applyBorder="1" applyAlignment="1" applyProtection="1">
      <alignment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0.63888888888888884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0.6428571428571429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0.76190476190476186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0.82456140350877194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0.79323308270676685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0.21525000000000002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K44" sqref="K4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8" t="s">
        <v>474</v>
      </c>
      <c r="B18" s="348"/>
      <c r="C18" s="348"/>
      <c r="D18" s="349" t="s">
        <v>475</v>
      </c>
      <c r="E18" s="349"/>
      <c r="F18" s="349"/>
      <c r="G18" s="349"/>
      <c r="H18" s="349"/>
      <c r="I18" s="349"/>
      <c r="J18" s="349"/>
      <c r="K18" s="349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0" t="s">
        <v>277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Marsa Erriadh</v>
      </c>
    </row>
    <row r="24" spans="1:11" ht="33" customHeight="1" x14ac:dyDescent="0.25">
      <c r="A24" s="277" t="s">
        <v>280</v>
      </c>
      <c r="B24" s="343">
        <f>AVERAGE('A1 Exploitation'!D730,'A1 Technique'!D199)</f>
        <v>0.79323308270676685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Marsa Erriadh</v>
      </c>
    </row>
    <row r="34" spans="1:10" ht="33" customHeight="1" x14ac:dyDescent="0.25">
      <c r="A34" s="277" t="s">
        <v>280</v>
      </c>
      <c r="B34" s="343">
        <f>'A1 Exploitation'!D730</f>
        <v>0.82456140350877194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7" t="s">
        <v>287</v>
      </c>
      <c r="C42" s="347"/>
      <c r="D42" s="31"/>
      <c r="E42" s="31"/>
      <c r="F42" s="31"/>
      <c r="G42" s="31"/>
      <c r="H42" s="31"/>
      <c r="I42" s="31"/>
      <c r="J42" t="str">
        <f>D18</f>
        <v>Marsa Erriadh</v>
      </c>
    </row>
    <row r="43" spans="1:10" ht="33" customHeight="1" x14ac:dyDescent="0.25">
      <c r="A43" s="277" t="s">
        <v>280</v>
      </c>
      <c r="B43" s="343">
        <f>AVERAGE('A1 Exploitation'!D728, 'A1 Technique'!D197)</f>
        <v>0.21525000000000002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Marsa Erriadh</v>
      </c>
    </row>
    <row r="52" spans="1:10" ht="33" customHeight="1" x14ac:dyDescent="0.25">
      <c r="A52" s="277" t="s">
        <v>280</v>
      </c>
      <c r="B52" s="346">
        <f>'A1 Exploitation'!D48</f>
        <v>0.63888888888888884</v>
      </c>
      <c r="C52" s="346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6" t="e">
        <f>'A2 Exploitation'!D48</f>
        <v>#DIV/0!</v>
      </c>
      <c r="C53" s="346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6" t="e">
        <f>'A3 Exploitation'!D48</f>
        <v>#DIV/0!</v>
      </c>
      <c r="C54" s="346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6" t="e">
        <f>'A4 Exploitation'!D48</f>
        <v>#DIV/0!</v>
      </c>
      <c r="C55" s="346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6"/>
      <c r="C56" s="346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6"/>
      <c r="C57" s="346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Marsa Erriadh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Marsa Erriadh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Marsa Erriadh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Marsa Erriadh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Marsa Erriadh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Marsa Erriadh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Marsa Erriadh</v>
      </c>
    </row>
    <row r="115" spans="1:10" ht="33" customHeight="1" x14ac:dyDescent="0.25">
      <c r="A115" s="277" t="s">
        <v>280</v>
      </c>
      <c r="B115" s="343">
        <f>'A1 Exploitation'!D476</f>
        <v>0.83333333333333337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Marsa Erriadh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Marsa Erriadh</v>
      </c>
    </row>
    <row r="133" spans="1:10" ht="33" customHeight="1" x14ac:dyDescent="0.25">
      <c r="A133" s="277" t="s">
        <v>280</v>
      </c>
      <c r="B133" s="343" t="e">
        <f>'A1 Exploitation'!D570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Marsa Erriadh</v>
      </c>
    </row>
    <row r="142" spans="1:10" ht="33" customHeight="1" x14ac:dyDescent="0.25">
      <c r="A142" s="277" t="s">
        <v>280</v>
      </c>
      <c r="B142" s="343">
        <f>'A1 Exploitation'!D610</f>
        <v>0.875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Marsa Erriadh</v>
      </c>
    </row>
    <row r="151" spans="1:10" ht="33" customHeight="1" x14ac:dyDescent="0.25">
      <c r="A151" s="277" t="s">
        <v>280</v>
      </c>
      <c r="B151" s="343">
        <f>'A1 Exploitation'!D673</f>
        <v>0.91428571428571426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5"/>
      <c r="C159" s="345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Marsa Erriadh</v>
      </c>
    </row>
    <row r="161" spans="1:10" ht="33" customHeight="1" x14ac:dyDescent="0.25">
      <c r="A161" s="277" t="s">
        <v>280</v>
      </c>
      <c r="B161" s="343">
        <f>'A1 Exploitation'!D702</f>
        <v>0.85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Marsa Erriadh</v>
      </c>
    </row>
    <row r="170" spans="1:10" ht="33" customHeight="1" x14ac:dyDescent="0.25">
      <c r="A170" s="277" t="s">
        <v>280</v>
      </c>
      <c r="B170" s="343">
        <f>'A1 Exploitation'!D726</f>
        <v>0.6428571428571429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Marsa Erriadh</v>
      </c>
    </row>
    <row r="179" spans="1:10" ht="33" customHeight="1" x14ac:dyDescent="0.25">
      <c r="A179" s="277" t="s">
        <v>280</v>
      </c>
      <c r="B179" s="343">
        <f>'A1 Technique'!D199</f>
        <v>0.76190476190476186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1" zoomScaleNormal="100" zoomScaleSheetLayoutView="71" workbookViewId="0">
      <selection activeCell="A202" sqref="A20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Marsa Erriadh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43556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0.82456140350877194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43556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84" x14ac:dyDescent="0.4">
      <c r="A30" s="88" t="s">
        <v>2</v>
      </c>
      <c r="B30" s="89">
        <v>1</v>
      </c>
      <c r="C30" s="89"/>
      <c r="D30" s="117" t="s">
        <v>478</v>
      </c>
      <c r="E30" s="90" t="s">
        <v>541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479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47" x14ac:dyDescent="0.4">
      <c r="A35" s="97" t="s">
        <v>400</v>
      </c>
      <c r="B35" s="89">
        <v>0</v>
      </c>
      <c r="C35" s="98">
        <f>IF(B35=0, -5, "0")</f>
        <v>-5</v>
      </c>
      <c r="D35" s="117" t="s">
        <v>510</v>
      </c>
      <c r="E35" s="117" t="s">
        <v>480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7.25" customHeight="1" x14ac:dyDescent="0.4">
      <c r="A41" s="88" t="s">
        <v>312</v>
      </c>
      <c r="B41" s="89">
        <v>0</v>
      </c>
      <c r="C41" s="89"/>
      <c r="D41" s="130" t="s">
        <v>481</v>
      </c>
      <c r="E41" s="90" t="s">
        <v>482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0.5357142857142857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0.63888888888888884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43556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2" t="s">
        <v>349</v>
      </c>
      <c r="B147" s="382"/>
      <c r="C147" s="382"/>
      <c r="D147" s="382"/>
      <c r="E147" s="382"/>
      <c r="F147" s="38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3"/>
      <c r="C186" s="38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43556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7" t="s">
        <v>34</v>
      </c>
      <c r="B203" s="378"/>
      <c r="C203" s="37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7" t="s">
        <v>34</v>
      </c>
      <c r="B227" s="378"/>
      <c r="C227" s="37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7" t="s">
        <v>34</v>
      </c>
      <c r="B245" s="378"/>
      <c r="C245" s="37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43556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7" t="s">
        <v>34</v>
      </c>
      <c r="B265" s="378"/>
      <c r="C265" s="37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43556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43556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60"/>
      <c r="C415" s="360"/>
      <c r="D415" s="360"/>
      <c r="E415" s="360"/>
      <c r="F415" s="360"/>
      <c r="G415" s="360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43556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539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147" x14ac:dyDescent="0.4">
      <c r="A450" s="88" t="s">
        <v>274</v>
      </c>
      <c r="B450" s="89">
        <v>0</v>
      </c>
      <c r="C450" s="89"/>
      <c r="D450" s="117" t="s">
        <v>483</v>
      </c>
      <c r="E450" s="90" t="s">
        <v>484</v>
      </c>
      <c r="F450" s="90"/>
      <c r="G450" s="83"/>
    </row>
    <row r="451" spans="1:7" ht="84" x14ac:dyDescent="0.4">
      <c r="A451" s="88" t="s">
        <v>5</v>
      </c>
      <c r="B451" s="89">
        <v>1</v>
      </c>
      <c r="C451" s="89"/>
      <c r="D451" s="96" t="s">
        <v>486</v>
      </c>
      <c r="E451" s="90" t="s">
        <v>485</v>
      </c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05" x14ac:dyDescent="0.4">
      <c r="A467" s="128" t="s">
        <v>376</v>
      </c>
      <c r="B467" s="89">
        <v>0</v>
      </c>
      <c r="C467" s="99"/>
      <c r="D467" s="337" t="s">
        <v>487</v>
      </c>
      <c r="E467" s="90" t="s">
        <v>488</v>
      </c>
      <c r="F467" s="90"/>
      <c r="G467" s="83"/>
    </row>
    <row r="468" spans="1:7" ht="84" x14ac:dyDescent="0.4">
      <c r="A468" s="128" t="s">
        <v>317</v>
      </c>
      <c r="B468" s="89">
        <v>0</v>
      </c>
      <c r="C468" s="89"/>
      <c r="D468" s="117" t="s">
        <v>489</v>
      </c>
      <c r="E468" s="90" t="s">
        <v>490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0.78947368421052633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0.83333333333333337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43556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5" t="s">
        <v>52</v>
      </c>
      <c r="B483" s="365"/>
      <c r="C483" s="365"/>
      <c r="D483" s="365"/>
      <c r="E483" s="365"/>
      <c r="F483" s="36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4"/>
      <c r="B517" s="394"/>
      <c r="C517" s="394"/>
      <c r="D517" s="394"/>
      <c r="E517" s="394"/>
      <c r="F517" s="394"/>
      <c r="G517" s="394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43556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402" t="s">
        <v>29</v>
      </c>
      <c r="C532" s="416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7" t="s">
        <v>34</v>
      </c>
      <c r="B542" s="378"/>
      <c r="C542" s="37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7" t="s">
        <v>33</v>
      </c>
      <c r="B543" s="378"/>
      <c r="C543" s="37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85" t="s">
        <v>19</v>
      </c>
      <c r="B573" s="385"/>
      <c r="C573" s="385"/>
      <c r="D573" s="385"/>
      <c r="E573" s="385"/>
      <c r="F573" s="385"/>
      <c r="G573" s="83"/>
    </row>
    <row r="574" spans="1:7" ht="22.5" x14ac:dyDescent="0.4">
      <c r="A574" s="169">
        <f>B11</f>
        <v>43556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1</v>
      </c>
      <c r="C580" s="89"/>
      <c r="D580" s="117" t="s">
        <v>491</v>
      </c>
      <c r="E580" s="90" t="s">
        <v>492</v>
      </c>
      <c r="F580" s="90"/>
      <c r="G580" s="83"/>
    </row>
    <row r="581" spans="1:7" ht="29.25" customHeight="1" x14ac:dyDescent="0.4">
      <c r="A581" s="88" t="s">
        <v>78</v>
      </c>
      <c r="B581" s="89">
        <v>2</v>
      </c>
      <c r="C581" s="89"/>
      <c r="D581" s="117" t="s">
        <v>493</v>
      </c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17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126" x14ac:dyDescent="0.4">
      <c r="A592" s="88" t="s">
        <v>87</v>
      </c>
      <c r="B592" s="89">
        <v>0</v>
      </c>
      <c r="C592" s="89"/>
      <c r="D592" s="90" t="s">
        <v>494</v>
      </c>
      <c r="E592" s="90" t="s">
        <v>546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2" t="s">
        <v>383</v>
      </c>
      <c r="B598" s="443"/>
      <c r="C598" s="443"/>
      <c r="D598" s="443"/>
      <c r="E598" s="443"/>
      <c r="F598" s="443"/>
      <c r="G598" s="44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8" t="s">
        <v>495</v>
      </c>
      <c r="E602" s="339" t="s">
        <v>496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0.75</v>
      </c>
      <c r="E605" s="91"/>
      <c r="F605" s="90"/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18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>
        <f>D606/(COUNT(B592:C597,B599:C605)*2)</f>
        <v>0.81818181818181823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>
        <f>D609/(COUNT(B579:C587,B592:C605)*2)</f>
        <v>0.875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5" t="s">
        <v>8</v>
      </c>
      <c r="B612" s="385"/>
      <c r="C612" s="385"/>
      <c r="D612" s="385"/>
      <c r="E612" s="385"/>
      <c r="F612" s="385"/>
      <c r="G612" s="83"/>
    </row>
    <row r="613" spans="1:7" ht="22.5" x14ac:dyDescent="0.4">
      <c r="A613" s="105">
        <f>B11</f>
        <v>43556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42" x14ac:dyDescent="0.4">
      <c r="A624" s="106" t="s">
        <v>203</v>
      </c>
      <c r="B624" s="89" t="s">
        <v>30</v>
      </c>
      <c r="C624" s="89"/>
      <c r="D624" s="88" t="s">
        <v>497</v>
      </c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16</v>
      </c>
      <c r="E627" s="392"/>
      <c r="F627" s="387"/>
      <c r="G627" s="83"/>
    </row>
    <row r="628" spans="1:7" ht="21" x14ac:dyDescent="0.4">
      <c r="A628" s="369" t="s">
        <v>33</v>
      </c>
      <c r="B628" s="369"/>
      <c r="C628" s="369"/>
      <c r="D628" s="295">
        <f>D627/(COUNT(B618:C626)*2)</f>
        <v>1</v>
      </c>
      <c r="E628" s="393"/>
      <c r="F628" s="394"/>
      <c r="G628" s="83"/>
    </row>
    <row r="629" spans="1:7" ht="21" x14ac:dyDescent="0.4">
      <c r="A629" s="104"/>
      <c r="B629" s="83"/>
      <c r="C629" s="391"/>
      <c r="D629" s="391"/>
      <c r="E629" s="391"/>
      <c r="F629" s="39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540</v>
      </c>
      <c r="E631" s="90" t="s">
        <v>498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84.75" customHeight="1" x14ac:dyDescent="0.4">
      <c r="A637" s="138" t="s">
        <v>418</v>
      </c>
      <c r="B637" s="89">
        <v>1</v>
      </c>
      <c r="C637" s="99"/>
      <c r="D637" s="130" t="s">
        <v>499</v>
      </c>
      <c r="E637" s="130" t="s">
        <v>500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7" t="s">
        <v>34</v>
      </c>
      <c r="B639" s="378"/>
      <c r="C639" s="37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7" t="s">
        <v>34</v>
      </c>
      <c r="B650" s="378"/>
      <c r="C650" s="37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8"/>
      <c r="B652" s="388"/>
      <c r="C652" s="388"/>
      <c r="D652" s="388"/>
      <c r="E652" s="388"/>
      <c r="F652" s="388"/>
      <c r="G652" s="388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customHeight="1" x14ac:dyDescent="0.4">
      <c r="A655" s="138" t="s">
        <v>419</v>
      </c>
      <c r="B655" s="89">
        <v>1</v>
      </c>
      <c r="C655" s="99"/>
      <c r="D655" s="341" t="s">
        <v>547</v>
      </c>
      <c r="E655" s="90" t="s">
        <v>501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33" t="s">
        <v>310</v>
      </c>
      <c r="B661" s="434"/>
      <c r="C661" s="434"/>
      <c r="D661" s="434"/>
      <c r="E661" s="434"/>
      <c r="F661" s="435"/>
      <c r="G661" s="79"/>
    </row>
    <row r="662" spans="1:7" ht="84" x14ac:dyDescent="0.4">
      <c r="A662" s="92" t="s">
        <v>328</v>
      </c>
      <c r="B662" s="89">
        <v>1</v>
      </c>
      <c r="C662" s="205"/>
      <c r="D662" s="96" t="s">
        <v>502</v>
      </c>
      <c r="E662" s="90" t="s">
        <v>541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05.75" customHeight="1" x14ac:dyDescent="0.4">
      <c r="A664" s="106" t="s">
        <v>376</v>
      </c>
      <c r="B664" s="89">
        <v>1</v>
      </c>
      <c r="C664" s="89"/>
      <c r="D664" s="96" t="s">
        <v>503</v>
      </c>
      <c r="E664" s="130" t="s">
        <v>542</v>
      </c>
      <c r="F664" s="90"/>
      <c r="G664" s="83"/>
    </row>
    <row r="665" spans="1:7" ht="84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504</v>
      </c>
      <c r="E665" s="339" t="s">
        <v>543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0.83333333333333337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0.91428571428571426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5" t="s">
        <v>355</v>
      </c>
      <c r="B676" s="385"/>
      <c r="C676" s="385"/>
      <c r="D676" s="385"/>
      <c r="E676" s="385"/>
      <c r="F676" s="385"/>
      <c r="G676" s="83"/>
    </row>
    <row r="677" spans="1:7" ht="21" x14ac:dyDescent="0.4">
      <c r="A677" s="169">
        <f>B11</f>
        <v>43556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505</v>
      </c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84" x14ac:dyDescent="0.4">
      <c r="A699" s="177" t="s">
        <v>420</v>
      </c>
      <c r="B699" s="89">
        <v>1</v>
      </c>
      <c r="C699" s="99"/>
      <c r="D699" s="342" t="s">
        <v>506</v>
      </c>
      <c r="E699" s="90" t="s">
        <v>544</v>
      </c>
      <c r="F699" s="90"/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6" t="s">
        <v>459</v>
      </c>
      <c r="B704" s="386"/>
      <c r="C704" s="386"/>
      <c r="D704" s="386"/>
      <c r="E704" s="386"/>
      <c r="F704" s="386"/>
      <c r="G704" s="184"/>
    </row>
    <row r="705" spans="1:7" ht="21" customHeight="1" x14ac:dyDescent="0.4">
      <c r="A705" s="169">
        <f>B11</f>
        <v>43556</v>
      </c>
      <c r="B705" s="83"/>
      <c r="C705" s="83"/>
      <c r="D705" s="183"/>
      <c r="E705" s="183"/>
      <c r="F705" s="183"/>
      <c r="G705" s="184"/>
    </row>
    <row r="706" spans="1:7" ht="21" x14ac:dyDescent="0.4">
      <c r="A706" s="401" t="s">
        <v>28</v>
      </c>
      <c r="B706" s="402" t="s">
        <v>29</v>
      </c>
      <c r="C706" s="402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0</v>
      </c>
      <c r="C711" s="185"/>
      <c r="D711" s="469" t="s">
        <v>507</v>
      </c>
      <c r="E711" s="469" t="s">
        <v>548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109" t="s">
        <v>508</v>
      </c>
      <c r="E714" s="109" t="s">
        <v>549</v>
      </c>
      <c r="F714" s="135"/>
      <c r="G714" s="184"/>
    </row>
    <row r="715" spans="1:7" ht="21" x14ac:dyDescent="0.4">
      <c r="A715" s="284" t="s">
        <v>34</v>
      </c>
      <c r="B715" s="389"/>
      <c r="C715" s="390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89"/>
      <c r="C716" s="390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109" t="s">
        <v>509</v>
      </c>
      <c r="E720" s="91"/>
      <c r="F720" s="135"/>
    </row>
    <row r="721" spans="1:7" ht="72.75" customHeight="1" x14ac:dyDescent="0.4">
      <c r="A721" s="174" t="s">
        <v>422</v>
      </c>
      <c r="B721" s="89">
        <v>0</v>
      </c>
      <c r="C721" s="89"/>
      <c r="D721" s="271">
        <v>0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9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0.6428571428571429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0.43050000000000005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188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0.82456140350877194</v>
      </c>
      <c r="E730" s="3"/>
      <c r="F730" s="3"/>
    </row>
  </sheetData>
  <sheetProtection algorithmName="SHA-512" hashValue="Zp22s5/XplCAtHLPs4xBKGI8Qdiv+IsBBgYM9ieAZ1/hEMEXGktoF3U8cH/4llIeF/0fa0+7XXwnvXukMQdAlQ==" saltValue="zwSennXiMEpAJa2hsgMkRQ==" spinCount="100000" sheet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2:C542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483:F483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599:B605 B30:B37 B592:B59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9" zoomScaleNormal="90" zoomScaleSheetLayoutView="89" workbookViewId="0">
      <selection activeCell="E51" sqref="E5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Marsa Erriadh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Dr Raja Bouhalfaya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Gestionnaire du stock et chefs rayons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43556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>
        <f>D199</f>
        <v>0.76190476190476186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66" x14ac:dyDescent="0.3">
      <c r="A19" s="4" t="s">
        <v>68</v>
      </c>
      <c r="B19" s="42">
        <v>1</v>
      </c>
      <c r="C19" s="42"/>
      <c r="D19" s="58" t="s">
        <v>511</v>
      </c>
      <c r="E19" s="43" t="s">
        <v>545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7" t="s">
        <v>34</v>
      </c>
      <c r="B22" s="453"/>
      <c r="C22" s="454"/>
      <c r="D22" s="334">
        <f>SUM(B17:C21)</f>
        <v>7</v>
      </c>
    </row>
    <row r="23" spans="1:7" x14ac:dyDescent="0.3">
      <c r="A23" s="444" t="s">
        <v>251</v>
      </c>
      <c r="B23" s="445"/>
      <c r="C23" s="446"/>
      <c r="D23" s="332">
        <f>D22/(COUNT(B17:C21)*2)</f>
        <v>0.875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70.5" customHeight="1" x14ac:dyDescent="0.35">
      <c r="A26" s="14" t="s">
        <v>84</v>
      </c>
      <c r="B26" s="42">
        <v>1</v>
      </c>
      <c r="C26" s="4" t="str">
        <f>IF(B26=0, -5, "0")</f>
        <v>0</v>
      </c>
      <c r="D26" s="58" t="s">
        <v>512</v>
      </c>
      <c r="E26" s="340" t="s">
        <v>513</v>
      </c>
      <c r="F26" s="42"/>
    </row>
    <row r="27" spans="1:7" x14ac:dyDescent="0.3">
      <c r="A27" s="4" t="s">
        <v>77</v>
      </c>
      <c r="B27" s="42">
        <v>2</v>
      </c>
      <c r="C27" s="42"/>
      <c r="D27" s="43" t="s">
        <v>514</v>
      </c>
      <c r="E27" s="42"/>
      <c r="F27" s="42"/>
    </row>
    <row r="28" spans="1:7" ht="33" x14ac:dyDescent="0.3">
      <c r="A28" s="16" t="s">
        <v>307</v>
      </c>
      <c r="B28" s="42">
        <v>2</v>
      </c>
      <c r="C28" s="42"/>
      <c r="D28" s="43" t="s">
        <v>515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ht="66" x14ac:dyDescent="0.3">
      <c r="A31" s="4" t="s">
        <v>69</v>
      </c>
      <c r="B31" s="42">
        <v>1</v>
      </c>
      <c r="C31" s="42"/>
      <c r="D31" s="58" t="s">
        <v>516</v>
      </c>
      <c r="E31" s="43" t="s">
        <v>517</v>
      </c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10</v>
      </c>
    </row>
    <row r="34" spans="1:6" x14ac:dyDescent="0.3">
      <c r="A34" s="444" t="s">
        <v>251</v>
      </c>
      <c r="B34" s="445"/>
      <c r="C34" s="446"/>
      <c r="D34" s="332">
        <f>D33/(COUNT(B26:C32)*2)</f>
        <v>0.83333333333333337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82.5" x14ac:dyDescent="0.3">
      <c r="A48" s="4" t="s">
        <v>192</v>
      </c>
      <c r="B48" s="42">
        <v>1</v>
      </c>
      <c r="C48" s="42"/>
      <c r="D48" s="58" t="s">
        <v>518</v>
      </c>
      <c r="E48" s="43" t="s">
        <v>519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520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11</v>
      </c>
    </row>
    <row r="53" spans="1:6" x14ac:dyDescent="0.3">
      <c r="A53" s="444" t="s">
        <v>251</v>
      </c>
      <c r="B53" s="445"/>
      <c r="C53" s="446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76" t="s">
        <v>521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115.5" x14ac:dyDescent="0.3">
      <c r="A58" s="5" t="s">
        <v>205</v>
      </c>
      <c r="B58" s="42">
        <v>1</v>
      </c>
      <c r="C58" s="42"/>
      <c r="D58" s="43" t="s">
        <v>522</v>
      </c>
      <c r="E58" s="58" t="s">
        <v>523</v>
      </c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524</v>
      </c>
      <c r="E59" s="43" t="s">
        <v>525</v>
      </c>
      <c r="F59" s="42"/>
    </row>
    <row r="60" spans="1:6" ht="99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526</v>
      </c>
      <c r="E60" s="58" t="s">
        <v>527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11</v>
      </c>
    </row>
    <row r="64" spans="1:6" x14ac:dyDescent="0.3">
      <c r="A64" s="444" t="s">
        <v>251</v>
      </c>
      <c r="B64" s="445"/>
      <c r="C64" s="446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0</v>
      </c>
    </row>
    <row r="85" spans="1:6" x14ac:dyDescent="0.3">
      <c r="A85" s="444" t="s">
        <v>251</v>
      </c>
      <c r="B85" s="445"/>
      <c r="C85" s="44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528</v>
      </c>
      <c r="E155" s="43" t="s">
        <v>529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43" t="s">
        <v>530</v>
      </c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7</v>
      </c>
    </row>
    <row r="162" spans="1:6" x14ac:dyDescent="0.3">
      <c r="A162" s="444" t="s">
        <v>251</v>
      </c>
      <c r="B162" s="445"/>
      <c r="C162" s="446"/>
      <c r="D162" s="332">
        <f>D161/(COUNT(B153:C160)*2)</f>
        <v>0.4375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531</v>
      </c>
      <c r="E167" s="58" t="s">
        <v>532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1</v>
      </c>
    </row>
    <row r="170" spans="1:6" x14ac:dyDescent="0.3">
      <c r="A170" s="444" t="s">
        <v>251</v>
      </c>
      <c r="B170" s="445"/>
      <c r="C170" s="446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ht="115.5" x14ac:dyDescent="0.3">
      <c r="A173" s="4" t="s">
        <v>152</v>
      </c>
      <c r="B173" s="42">
        <v>1</v>
      </c>
      <c r="C173" s="42"/>
      <c r="D173" s="58" t="s">
        <v>533</v>
      </c>
      <c r="E173" s="58" t="s">
        <v>534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7</v>
      </c>
    </row>
    <row r="178" spans="1:7" x14ac:dyDescent="0.3">
      <c r="A178" s="444" t="s">
        <v>251</v>
      </c>
      <c r="B178" s="445"/>
      <c r="C178" s="446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ht="33" x14ac:dyDescent="0.3">
      <c r="A181" s="16" t="s">
        <v>270</v>
      </c>
      <c r="B181" s="42" t="s">
        <v>30</v>
      </c>
      <c r="C181" s="42"/>
      <c r="D181" s="43" t="s">
        <v>505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535</v>
      </c>
      <c r="E182" s="58" t="s">
        <v>536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7</v>
      </c>
    </row>
    <row r="187" spans="1:7" x14ac:dyDescent="0.3">
      <c r="A187" s="444" t="s">
        <v>251</v>
      </c>
      <c r="B187" s="445"/>
      <c r="C187" s="446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>
        <v>2</v>
      </c>
      <c r="C190" s="42"/>
      <c r="D190" s="43"/>
      <c r="E190" s="43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537</v>
      </c>
      <c r="E192" s="43" t="s">
        <v>538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3</v>
      </c>
    </row>
    <row r="195" spans="1:6" x14ac:dyDescent="0.3">
      <c r="A195" s="444" t="s">
        <v>251</v>
      </c>
      <c r="B195" s="445"/>
      <c r="C195" s="446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0.76190476190476186</v>
      </c>
    </row>
  </sheetData>
  <sheetProtection algorithmName="SHA-512" hashValue="a1/NR6/qu4+xqTbuZh5m9phAQFZiynufY/1vpqoM1rsSMqkwEbivlpbb81QxzGQKtHLdVLjDizuJEqYYAUsWzw==" saltValue="um201JTLaE1BTpaXwbqUsQ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Marsa Erriadh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2" t="s">
        <v>349</v>
      </c>
      <c r="B147" s="382"/>
      <c r="C147" s="382"/>
      <c r="D147" s="382"/>
      <c r="E147" s="382"/>
      <c r="F147" s="38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3"/>
      <c r="C186" s="38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7" t="s">
        <v>34</v>
      </c>
      <c r="B203" s="378"/>
      <c r="C203" s="37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7" t="s">
        <v>34</v>
      </c>
      <c r="B227" s="378"/>
      <c r="C227" s="37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7" t="s">
        <v>34</v>
      </c>
      <c r="B245" s="378"/>
      <c r="C245" s="37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7" t="s">
        <v>34</v>
      </c>
      <c r="B265" s="378"/>
      <c r="C265" s="37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60"/>
      <c r="C415" s="360"/>
      <c r="D415" s="360"/>
      <c r="E415" s="360"/>
      <c r="F415" s="360"/>
      <c r="G415" s="360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5" t="s">
        <v>52</v>
      </c>
      <c r="B483" s="365"/>
      <c r="C483" s="365"/>
      <c r="D483" s="365"/>
      <c r="E483" s="365"/>
      <c r="F483" s="36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4"/>
      <c r="B517" s="394"/>
      <c r="C517" s="394"/>
      <c r="D517" s="394"/>
      <c r="E517" s="394"/>
      <c r="F517" s="394"/>
      <c r="G517" s="394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402" t="s">
        <v>29</v>
      </c>
      <c r="C532" s="416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7" t="s">
        <v>34</v>
      </c>
      <c r="B542" s="378"/>
      <c r="C542" s="37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7" t="s">
        <v>33</v>
      </c>
      <c r="B543" s="378"/>
      <c r="C543" s="37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85" t="s">
        <v>19</v>
      </c>
      <c r="B573" s="385"/>
      <c r="C573" s="385"/>
      <c r="D573" s="385"/>
      <c r="E573" s="385"/>
      <c r="F573" s="38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2" t="s">
        <v>383</v>
      </c>
      <c r="B598" s="443"/>
      <c r="C598" s="443"/>
      <c r="D598" s="443"/>
      <c r="E598" s="443"/>
      <c r="F598" s="443"/>
      <c r="G598" s="44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5" t="s">
        <v>8</v>
      </c>
      <c r="B612" s="385"/>
      <c r="C612" s="385"/>
      <c r="D612" s="385"/>
      <c r="E612" s="385"/>
      <c r="F612" s="38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92"/>
      <c r="F627" s="387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93"/>
      <c r="F628" s="394"/>
      <c r="G628" s="83"/>
    </row>
    <row r="629" spans="1:7" ht="21" x14ac:dyDescent="0.4">
      <c r="A629" s="104"/>
      <c r="B629" s="83"/>
      <c r="C629" s="391"/>
      <c r="D629" s="391"/>
      <c r="E629" s="391"/>
      <c r="F629" s="39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7" t="s">
        <v>34</v>
      </c>
      <c r="B639" s="378"/>
      <c r="C639" s="37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7" t="s">
        <v>34</v>
      </c>
      <c r="B650" s="378"/>
      <c r="C650" s="37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8"/>
      <c r="B652" s="388"/>
      <c r="C652" s="388"/>
      <c r="D652" s="388"/>
      <c r="E652" s="388"/>
      <c r="F652" s="388"/>
      <c r="G652" s="388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3" t="s">
        <v>310</v>
      </c>
      <c r="B661" s="434"/>
      <c r="C661" s="434"/>
      <c r="D661" s="434"/>
      <c r="E661" s="434"/>
      <c r="F661" s="43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5" t="s">
        <v>355</v>
      </c>
      <c r="B676" s="385"/>
      <c r="C676" s="385"/>
      <c r="D676" s="385"/>
      <c r="E676" s="385"/>
      <c r="F676" s="38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6" t="s">
        <v>459</v>
      </c>
      <c r="B704" s="386"/>
      <c r="C704" s="386"/>
      <c r="D704" s="386"/>
      <c r="E704" s="386"/>
      <c r="F704" s="38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1" t="s">
        <v>28</v>
      </c>
      <c r="B706" s="402" t="s">
        <v>29</v>
      </c>
      <c r="C706" s="402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9"/>
      <c r="C715" s="39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9"/>
      <c r="C716" s="39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Marsa Erriadh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Dr Raja Bouhalfaya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Gestionnaire du stock et chefs rayons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43556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3"/>
      <c r="C22" s="454"/>
      <c r="D22" s="334">
        <f>SUM(B17:C21)</f>
        <v>0</v>
      </c>
    </row>
    <row r="23" spans="1:7" x14ac:dyDescent="0.3">
      <c r="A23" s="444" t="s">
        <v>251</v>
      </c>
      <c r="B23" s="445"/>
      <c r="C23" s="44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0</v>
      </c>
    </row>
    <row r="34" spans="1:6" x14ac:dyDescent="0.3">
      <c r="A34" s="444" t="s">
        <v>251</v>
      </c>
      <c r="B34" s="445"/>
      <c r="C34" s="44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0</v>
      </c>
    </row>
    <row r="53" spans="1:6" x14ac:dyDescent="0.3">
      <c r="A53" s="444" t="s">
        <v>251</v>
      </c>
      <c r="B53" s="445"/>
      <c r="C53" s="44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0</v>
      </c>
    </row>
    <row r="64" spans="1:6" x14ac:dyDescent="0.3">
      <c r="A64" s="444" t="s">
        <v>251</v>
      </c>
      <c r="B64" s="445"/>
      <c r="C64" s="44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0</v>
      </c>
    </row>
    <row r="85" spans="1:6" x14ac:dyDescent="0.3">
      <c r="A85" s="444" t="s">
        <v>251</v>
      </c>
      <c r="B85" s="445"/>
      <c r="C85" s="44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0</v>
      </c>
    </row>
    <row r="162" spans="1:6" x14ac:dyDescent="0.3">
      <c r="A162" s="444" t="s">
        <v>251</v>
      </c>
      <c r="B162" s="445"/>
      <c r="C162" s="44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0</v>
      </c>
    </row>
    <row r="170" spans="1:6" x14ac:dyDescent="0.3">
      <c r="A170" s="444" t="s">
        <v>251</v>
      </c>
      <c r="B170" s="445"/>
      <c r="C170" s="44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0</v>
      </c>
    </row>
    <row r="178" spans="1:7" x14ac:dyDescent="0.3">
      <c r="A178" s="444" t="s">
        <v>251</v>
      </c>
      <c r="B178" s="445"/>
      <c r="C178" s="44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0</v>
      </c>
    </row>
    <row r="187" spans="1:7" x14ac:dyDescent="0.3">
      <c r="A187" s="444" t="s">
        <v>251</v>
      </c>
      <c r="B187" s="445"/>
      <c r="C187" s="44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0</v>
      </c>
    </row>
    <row r="195" spans="1:6" x14ac:dyDescent="0.3">
      <c r="A195" s="444" t="s">
        <v>251</v>
      </c>
      <c r="B195" s="445"/>
      <c r="C195" s="44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Marsa Erriadh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2" t="s">
        <v>349</v>
      </c>
      <c r="B147" s="382"/>
      <c r="C147" s="382"/>
      <c r="D147" s="382"/>
      <c r="E147" s="382"/>
      <c r="F147" s="38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3"/>
      <c r="C186" s="38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7" t="s">
        <v>34</v>
      </c>
      <c r="B203" s="378"/>
      <c r="C203" s="37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7" t="s">
        <v>34</v>
      </c>
      <c r="B227" s="378"/>
      <c r="C227" s="37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7" t="s">
        <v>34</v>
      </c>
      <c r="B245" s="378"/>
      <c r="C245" s="37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7" t="s">
        <v>34</v>
      </c>
      <c r="B265" s="378"/>
      <c r="C265" s="37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60"/>
      <c r="C415" s="360"/>
      <c r="D415" s="360"/>
      <c r="E415" s="360"/>
      <c r="F415" s="360"/>
      <c r="G415" s="360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5" t="s">
        <v>52</v>
      </c>
      <c r="B483" s="365"/>
      <c r="C483" s="365"/>
      <c r="D483" s="365"/>
      <c r="E483" s="365"/>
      <c r="F483" s="36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4"/>
      <c r="B517" s="394"/>
      <c r="C517" s="394"/>
      <c r="D517" s="394"/>
      <c r="E517" s="394"/>
      <c r="F517" s="394"/>
      <c r="G517" s="394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402" t="s">
        <v>29</v>
      </c>
      <c r="C532" s="416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7" t="s">
        <v>34</v>
      </c>
      <c r="B542" s="378"/>
      <c r="C542" s="37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7" t="s">
        <v>33</v>
      </c>
      <c r="B543" s="378"/>
      <c r="C543" s="37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85" t="s">
        <v>19</v>
      </c>
      <c r="B573" s="385"/>
      <c r="C573" s="385"/>
      <c r="D573" s="385"/>
      <c r="E573" s="385"/>
      <c r="F573" s="38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2" t="s">
        <v>383</v>
      </c>
      <c r="B598" s="443"/>
      <c r="C598" s="443"/>
      <c r="D598" s="443"/>
      <c r="E598" s="443"/>
      <c r="F598" s="443"/>
      <c r="G598" s="44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5" t="s">
        <v>8</v>
      </c>
      <c r="B612" s="385"/>
      <c r="C612" s="385"/>
      <c r="D612" s="385"/>
      <c r="E612" s="385"/>
      <c r="F612" s="38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92"/>
      <c r="F627" s="387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93"/>
      <c r="F628" s="394"/>
      <c r="G628" s="83"/>
    </row>
    <row r="629" spans="1:7" ht="21" x14ac:dyDescent="0.4">
      <c r="A629" s="104"/>
      <c r="B629" s="83"/>
      <c r="C629" s="391"/>
      <c r="D629" s="391"/>
      <c r="E629" s="391"/>
      <c r="F629" s="39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7" t="s">
        <v>34</v>
      </c>
      <c r="B639" s="378"/>
      <c r="C639" s="37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7" t="s">
        <v>34</v>
      </c>
      <c r="B650" s="378"/>
      <c r="C650" s="37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8"/>
      <c r="B652" s="388"/>
      <c r="C652" s="388"/>
      <c r="D652" s="388"/>
      <c r="E652" s="388"/>
      <c r="F652" s="388"/>
      <c r="G652" s="388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3" t="s">
        <v>310</v>
      </c>
      <c r="B661" s="434"/>
      <c r="C661" s="434"/>
      <c r="D661" s="434"/>
      <c r="E661" s="434"/>
      <c r="F661" s="43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5" t="s">
        <v>355</v>
      </c>
      <c r="B676" s="385"/>
      <c r="C676" s="385"/>
      <c r="D676" s="385"/>
      <c r="E676" s="385"/>
      <c r="F676" s="38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6" t="s">
        <v>459</v>
      </c>
      <c r="B704" s="386"/>
      <c r="C704" s="386"/>
      <c r="D704" s="386"/>
      <c r="E704" s="386"/>
      <c r="F704" s="38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1" t="s">
        <v>28</v>
      </c>
      <c r="B706" s="402" t="s">
        <v>29</v>
      </c>
      <c r="C706" s="402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9"/>
      <c r="C715" s="39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9"/>
      <c r="C716" s="39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Marsa Erriadh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Dr Raja Bouhalfaya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Gestionnaire du stock et chefs rayons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43556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3"/>
      <c r="C22" s="454"/>
      <c r="D22" s="334">
        <f>SUM(B17:C21)</f>
        <v>0</v>
      </c>
    </row>
    <row r="23" spans="1:7" x14ac:dyDescent="0.3">
      <c r="A23" s="444" t="s">
        <v>251</v>
      </c>
      <c r="B23" s="445"/>
      <c r="C23" s="44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0</v>
      </c>
    </row>
    <row r="34" spans="1:6" x14ac:dyDescent="0.3">
      <c r="A34" s="444" t="s">
        <v>251</v>
      </c>
      <c r="B34" s="445"/>
      <c r="C34" s="44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0</v>
      </c>
    </row>
    <row r="53" spans="1:6" x14ac:dyDescent="0.3">
      <c r="A53" s="444" t="s">
        <v>251</v>
      </c>
      <c r="B53" s="445"/>
      <c r="C53" s="44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0</v>
      </c>
    </row>
    <row r="64" spans="1:6" x14ac:dyDescent="0.3">
      <c r="A64" s="444" t="s">
        <v>251</v>
      </c>
      <c r="B64" s="445"/>
      <c r="C64" s="44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0</v>
      </c>
    </row>
    <row r="85" spans="1:6" x14ac:dyDescent="0.3">
      <c r="A85" s="444" t="s">
        <v>251</v>
      </c>
      <c r="B85" s="445"/>
      <c r="C85" s="44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0</v>
      </c>
    </row>
    <row r="162" spans="1:6" x14ac:dyDescent="0.3">
      <c r="A162" s="444" t="s">
        <v>251</v>
      </c>
      <c r="B162" s="445"/>
      <c r="C162" s="44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0</v>
      </c>
    </row>
    <row r="170" spans="1:6" x14ac:dyDescent="0.3">
      <c r="A170" s="444" t="s">
        <v>251</v>
      </c>
      <c r="B170" s="445"/>
      <c r="C170" s="44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0</v>
      </c>
    </row>
    <row r="178" spans="1:7" x14ac:dyDescent="0.3">
      <c r="A178" s="444" t="s">
        <v>251</v>
      </c>
      <c r="B178" s="445"/>
      <c r="C178" s="44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0</v>
      </c>
    </row>
    <row r="187" spans="1:7" x14ac:dyDescent="0.3">
      <c r="A187" s="444" t="s">
        <v>251</v>
      </c>
      <c r="B187" s="445"/>
      <c r="C187" s="44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0</v>
      </c>
    </row>
    <row r="195" spans="1:6" x14ac:dyDescent="0.3">
      <c r="A195" s="444" t="s">
        <v>251</v>
      </c>
      <c r="B195" s="445"/>
      <c r="C195" s="44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Marsa Erriadh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2" t="s">
        <v>349</v>
      </c>
      <c r="B147" s="382"/>
      <c r="C147" s="382"/>
      <c r="D147" s="382"/>
      <c r="E147" s="382"/>
      <c r="F147" s="38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3"/>
      <c r="C186" s="38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7" t="s">
        <v>34</v>
      </c>
      <c r="B203" s="378"/>
      <c r="C203" s="37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7" t="s">
        <v>34</v>
      </c>
      <c r="B227" s="378"/>
      <c r="C227" s="37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7" t="s">
        <v>34</v>
      </c>
      <c r="B245" s="378"/>
      <c r="C245" s="37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7" t="s">
        <v>34</v>
      </c>
      <c r="B265" s="378"/>
      <c r="C265" s="37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60"/>
      <c r="C415" s="360"/>
      <c r="D415" s="360"/>
      <c r="E415" s="360"/>
      <c r="F415" s="360"/>
      <c r="G415" s="360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5" t="s">
        <v>52</v>
      </c>
      <c r="B483" s="365"/>
      <c r="C483" s="365"/>
      <c r="D483" s="365"/>
      <c r="E483" s="365"/>
      <c r="F483" s="36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4"/>
      <c r="B517" s="394"/>
      <c r="C517" s="394"/>
      <c r="D517" s="394"/>
      <c r="E517" s="394"/>
      <c r="F517" s="394"/>
      <c r="G517" s="394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402" t="s">
        <v>29</v>
      </c>
      <c r="C532" s="416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7" t="s">
        <v>34</v>
      </c>
      <c r="B542" s="378"/>
      <c r="C542" s="37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7" t="s">
        <v>33</v>
      </c>
      <c r="B543" s="378"/>
      <c r="C543" s="37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85" t="s">
        <v>19</v>
      </c>
      <c r="B573" s="385"/>
      <c r="C573" s="385"/>
      <c r="D573" s="385"/>
      <c r="E573" s="385"/>
      <c r="F573" s="38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2" t="s">
        <v>383</v>
      </c>
      <c r="B598" s="443"/>
      <c r="C598" s="443"/>
      <c r="D598" s="443"/>
      <c r="E598" s="443"/>
      <c r="F598" s="443"/>
      <c r="G598" s="44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5" t="s">
        <v>8</v>
      </c>
      <c r="B612" s="385"/>
      <c r="C612" s="385"/>
      <c r="D612" s="385"/>
      <c r="E612" s="385"/>
      <c r="F612" s="38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92"/>
      <c r="F627" s="387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93"/>
      <c r="F628" s="394"/>
      <c r="G628" s="83"/>
    </row>
    <row r="629" spans="1:7" ht="21" x14ac:dyDescent="0.4">
      <c r="A629" s="104"/>
      <c r="B629" s="83"/>
      <c r="C629" s="391"/>
      <c r="D629" s="391"/>
      <c r="E629" s="391"/>
      <c r="F629" s="39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7" t="s">
        <v>34</v>
      </c>
      <c r="B639" s="378"/>
      <c r="C639" s="37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7" t="s">
        <v>34</v>
      </c>
      <c r="B650" s="378"/>
      <c r="C650" s="37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8"/>
      <c r="B652" s="388"/>
      <c r="C652" s="388"/>
      <c r="D652" s="388"/>
      <c r="E652" s="388"/>
      <c r="F652" s="388"/>
      <c r="G652" s="388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3" t="s">
        <v>310</v>
      </c>
      <c r="B661" s="434"/>
      <c r="C661" s="434"/>
      <c r="D661" s="434"/>
      <c r="E661" s="434"/>
      <c r="F661" s="43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5" t="s">
        <v>355</v>
      </c>
      <c r="B676" s="385"/>
      <c r="C676" s="385"/>
      <c r="D676" s="385"/>
      <c r="E676" s="385"/>
      <c r="F676" s="38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6" t="s">
        <v>459</v>
      </c>
      <c r="B704" s="386"/>
      <c r="C704" s="386"/>
      <c r="D704" s="386"/>
      <c r="E704" s="386"/>
      <c r="F704" s="38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1" t="s">
        <v>28</v>
      </c>
      <c r="B706" s="402" t="s">
        <v>29</v>
      </c>
      <c r="C706" s="402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9"/>
      <c r="C715" s="39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9"/>
      <c r="C716" s="39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Marsa Erriadh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Dr Raja Bouhalfaya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Gestionnaire du stock et chefs rayons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43556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3"/>
      <c r="C22" s="454"/>
      <c r="D22" s="334">
        <f>SUM(B17:C21)</f>
        <v>0</v>
      </c>
    </row>
    <row r="23" spans="1:7" x14ac:dyDescent="0.3">
      <c r="A23" s="444" t="s">
        <v>251</v>
      </c>
      <c r="B23" s="445"/>
      <c r="C23" s="44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0</v>
      </c>
    </row>
    <row r="34" spans="1:6" x14ac:dyDescent="0.3">
      <c r="A34" s="444" t="s">
        <v>251</v>
      </c>
      <c r="B34" s="445"/>
      <c r="C34" s="44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0</v>
      </c>
    </row>
    <row r="53" spans="1:6" x14ac:dyDescent="0.3">
      <c r="A53" s="444" t="s">
        <v>251</v>
      </c>
      <c r="B53" s="445"/>
      <c r="C53" s="44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0</v>
      </c>
    </row>
    <row r="64" spans="1:6" x14ac:dyDescent="0.3">
      <c r="A64" s="444" t="s">
        <v>251</v>
      </c>
      <c r="B64" s="445"/>
      <c r="C64" s="44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0</v>
      </c>
    </row>
    <row r="85" spans="1:6" x14ac:dyDescent="0.3">
      <c r="A85" s="444" t="s">
        <v>251</v>
      </c>
      <c r="B85" s="445"/>
      <c r="C85" s="44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0</v>
      </c>
    </row>
    <row r="162" spans="1:6" x14ac:dyDescent="0.3">
      <c r="A162" s="444" t="s">
        <v>251</v>
      </c>
      <c r="B162" s="445"/>
      <c r="C162" s="44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0</v>
      </c>
    </row>
    <row r="170" spans="1:6" x14ac:dyDescent="0.3">
      <c r="A170" s="444" t="s">
        <v>251</v>
      </c>
      <c r="B170" s="445"/>
      <c r="C170" s="44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0</v>
      </c>
    </row>
    <row r="178" spans="1:7" x14ac:dyDescent="0.3">
      <c r="A178" s="444" t="s">
        <v>251</v>
      </c>
      <c r="B178" s="445"/>
      <c r="C178" s="44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0</v>
      </c>
    </row>
    <row r="187" spans="1:7" x14ac:dyDescent="0.3">
      <c r="A187" s="444" t="s">
        <v>251</v>
      </c>
      <c r="B187" s="445"/>
      <c r="C187" s="44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0</v>
      </c>
    </row>
    <row r="195" spans="1:6" x14ac:dyDescent="0.3">
      <c r="A195" s="444" t="s">
        <v>251</v>
      </c>
      <c r="B195" s="445"/>
      <c r="C195" s="44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2019-04-08T20:47:01Z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